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13785" windowHeight="14625" tabRatio="887" activeTab="6"/>
  </bookViews>
  <sheets>
    <sheet name="SKUPAJ REKAPITULACIJA" sheetId="1" r:id="rId1"/>
    <sheet name="REKAPITULACIJA VO" sheetId="2" r:id="rId2"/>
    <sheet name="VODOVOD-0.1.1" sheetId="3" r:id="rId3"/>
    <sheet name="VODOVOD-0.1.2." sheetId="4" r:id="rId4"/>
    <sheet name="VODOVOD-0.1.3." sheetId="5" r:id="rId5"/>
    <sheet name="REKAPITULACIJA HP" sheetId="6" r:id="rId6"/>
    <sheet name="HP-0.1.1" sheetId="10" r:id="rId7"/>
    <sheet name="HP-0.1.2" sheetId="11" r:id="rId8"/>
    <sheet name="HP-0.1.3" sheetId="12" r:id="rId9"/>
  </sheets>
  <externalReferences>
    <externalReference r:id="rId10"/>
  </externalReferences>
  <definedNames>
    <definedName name="_1.3_Ostala_preddela" localSheetId="7">'[1]1. PREDDELA'!#REF!</definedName>
    <definedName name="_1.3_Ostala_preddela" localSheetId="8">'[1]1. PREDDELA'!#REF!</definedName>
    <definedName name="_1.3_Ostala_preddela">'[1]1. PREDDELA'!#REF!</definedName>
    <definedName name="_1.4_Predhodna_dela" localSheetId="7">'[1]1. PREDDELA'!#REF!</definedName>
    <definedName name="_1.4_Predhodna_dela" localSheetId="8">'[1]1. PREDDELA'!#REF!</definedName>
    <definedName name="_1.4_Predhodna_dela">'[1]1. PREDDELA'!#REF!</definedName>
    <definedName name="_1.5_Geotehnika_predorov" localSheetId="7">'[1]1. PREDDELA'!#REF!</definedName>
    <definedName name="_1.5_Geotehnika_predorov" localSheetId="8">'[1]1. PREDDELA'!#REF!</definedName>
    <definedName name="_1.5_Geotehnika_predorov">'[1]1. PREDDELA'!#REF!</definedName>
    <definedName name="_2.3_ločilne_drenažne_filterske_plasti" localSheetId="7">'[1]2. ZEMELJSKA DELA'!#REF!</definedName>
    <definedName name="_2.3_ločilne_drenažne_filterske_plasti" localSheetId="8">'[1]2. ZEMELJSKA DELA'!#REF!</definedName>
    <definedName name="_2.3_ločilne_drenažne_filterske_plasti">'[1]2. ZEMELJSKA DELA'!#REF!</definedName>
    <definedName name="_2.6_Armiranje_zemljin" localSheetId="7">'[1]2. ZEMELJSKA DELA'!#REF!</definedName>
    <definedName name="_2.6_Armiranje_zemljin" localSheetId="8">'[1]2. ZEMELJSKA DELA'!#REF!</definedName>
    <definedName name="_2.6_Armiranje_zemljin">'[1]2. ZEMELJSKA DELA'!#REF!</definedName>
    <definedName name="_2.8_Zagatne_stene" localSheetId="7">'[1]2. ZEMELJSKA DELA'!#REF!</definedName>
    <definedName name="_2.8_Zagatne_stene" localSheetId="8">'[1]2. ZEMELJSKA DELA'!#REF!</definedName>
    <definedName name="_2.8_Zagatne_stene">'[1]2. ZEMELJSKA DELA'!#REF!</definedName>
    <definedName name="_2.9_prevozi_razprostiranje_materiala" localSheetId="7">'[1]2. ZEMELJSKA DELA'!#REF!</definedName>
    <definedName name="_2.9_prevozi_razprostiranje_materiala" localSheetId="8">'[1]2. ZEMELJSKA DELA'!#REF!</definedName>
    <definedName name="_2.9_prevozi_razprostiranje_materiala">'[1]2. ZEMELJSKA DELA'!#REF!</definedName>
    <definedName name="_3.3_Vezane_nosilne_in_obrabne_plasti" localSheetId="7">'[1]3. VOZIŠČNE KONSTRUKCIJE'!#REF!</definedName>
    <definedName name="_3.3_Vezane_nosilne_in_obrabne_plasti" localSheetId="8">'[1]3. VOZIŠČNE KONSTRUKCIJE'!#REF!</definedName>
    <definedName name="_3.3_Vezane_nosilne_in_obrabne_plasti">'[1]3. VOZIŠČNE KONSTRUKCIJE'!#REF!</definedName>
    <definedName name="_3.4_Tlakovane_obrabne_plasti" localSheetId="7">'[1]3. VOZIŠČNE KONSTRUKCIJE'!#REF!</definedName>
    <definedName name="_3.4_Tlakovane_obrabne_plasti" localSheetId="8">'[1]3. VOZIŠČNE KONSTRUKCIJE'!#REF!</definedName>
    <definedName name="_3.4_Tlakovane_obrabne_plasti">'[1]3. VOZIŠČNE KONSTRUKCIJE'!#REF!</definedName>
    <definedName name="_3.5_Robni_elementi_vozišč" localSheetId="7">'[1]3. VOZIŠČNE KONSTRUKCIJE'!#REF!</definedName>
    <definedName name="_3.5_Robni_elementi_vozišč" localSheetId="8">'[1]3. VOZIŠČNE KONSTRUKCIJE'!#REF!</definedName>
    <definedName name="_3.5_Robni_elementi_vozišč">'[1]3. VOZIŠČNE KONSTRUKCIJE'!#REF!</definedName>
    <definedName name="_4.1_Površinsko_odvodnjavanje" localSheetId="7">'[1]4. ODVODNJAVANJE'!#REF!</definedName>
    <definedName name="_4.1_Površinsko_odvodnjavanje" localSheetId="8">'[1]4. ODVODNJAVANJE'!#REF!</definedName>
    <definedName name="_4.1_Površinsko_odvodnjavanje">'[1]4. ODVODNJAVANJE'!#REF!</definedName>
    <definedName name="_4.5_Prepusti" localSheetId="7">'[1]4. ODVODNJAVANJE'!#REF!</definedName>
    <definedName name="_4.5_Prepusti" localSheetId="8">'[1]4. ODVODNJAVANJE'!#REF!</definedName>
    <definedName name="_4.5_Prepusti">'[1]4. ODVODNJAVANJE'!#REF!</definedName>
    <definedName name="_4.6_Izviri_ponikovalnice" localSheetId="7">'[1]4. ODVODNJAVANJE'!#REF!</definedName>
    <definedName name="_4.6_Izviri_ponikovalnice" localSheetId="8">'[1]4. ODVODNJAVANJE'!#REF!</definedName>
    <definedName name="_4.6_Izviri_ponikovalnice">'[1]4. ODVODNJAVANJE'!#REF!</definedName>
    <definedName name="_5.1_Tesarska_dela" localSheetId="7">#REF!</definedName>
    <definedName name="_5.1_Tesarska_dela" localSheetId="8">#REF!</definedName>
    <definedName name="_5.1_Tesarska_dela">#REF!</definedName>
    <definedName name="_5.2_Dela_z_jeklom" localSheetId="7">#REF!</definedName>
    <definedName name="_5.2_Dela_z_jeklom" localSheetId="8">#REF!</definedName>
    <definedName name="_5.2_Dela_z_jeklom">#REF!</definedName>
    <definedName name="_5.3_Dela_z_cementnim_betonom" localSheetId="7">#REF!</definedName>
    <definedName name="_5.3_Dela_z_cementnim_betonom" localSheetId="8">#REF!</definedName>
    <definedName name="_5.3_Dela_z_cementnim_betonom">#REF!</definedName>
    <definedName name="_5.4_Zidarska_dela" localSheetId="7">#REF!</definedName>
    <definedName name="_5.4_Zidarska_dela" localSheetId="8">#REF!</definedName>
    <definedName name="_5.4_Zidarska_dela">#REF!</definedName>
    <definedName name="_5.5_Popravila_objektov" localSheetId="7">#REF!</definedName>
    <definedName name="_5.5_Popravila_objektov" localSheetId="8">#REF!</definedName>
    <definedName name="_5.5_Popravila_objektov">#REF!</definedName>
    <definedName name="_5.6_Sidranje" localSheetId="7">#REF!</definedName>
    <definedName name="_5.6_Sidranje" localSheetId="8">#REF!</definedName>
    <definedName name="_5.6_Sidranje">#REF!</definedName>
    <definedName name="_5.7_Injektiranje" localSheetId="7">#REF!</definedName>
    <definedName name="_5.7_Injektiranje" localSheetId="8">#REF!</definedName>
    <definedName name="_5.7_Injektiranje">#REF!</definedName>
    <definedName name="_5.8_Ključavničarska_dela" localSheetId="7">#REF!</definedName>
    <definedName name="_5.8_Ključavničarska_dela" localSheetId="8">#REF!</definedName>
    <definedName name="_5.8_Ključavničarska_dela">#REF!</definedName>
    <definedName name="_5.9_Zaščitna_dela" localSheetId="7">#REF!</definedName>
    <definedName name="_5.9_Zaščitna_dela" localSheetId="8">#REF!</definedName>
    <definedName name="_5.9_Zaščitna_dela">#REF!</definedName>
    <definedName name="_6.1_Pokončna_oprema_cest" localSheetId="7">#REF!</definedName>
    <definedName name="_6.1_Pokončna_oprema_cest" localSheetId="8">#REF!</definedName>
    <definedName name="_6.1_Pokončna_oprema_cest">#REF!</definedName>
    <definedName name="_6.2_Označbe_na_voziščihž" localSheetId="7">#REF!</definedName>
    <definedName name="_6.2_Označbe_na_voziščihž" localSheetId="8">#REF!</definedName>
    <definedName name="_6.2_Označbe_na_voziščihž">#REF!</definedName>
    <definedName name="_6.3_Oprema_za_vodenje_prometa" localSheetId="7">#REF!</definedName>
    <definedName name="_6.3_Oprema_za_vodenje_prometa" localSheetId="8">#REF!</definedName>
    <definedName name="_6.3_Oprema_za_vodenje_prometa">#REF!</definedName>
    <definedName name="_6.4_Oprema_za_zavarovanje_prometa" localSheetId="7">#REF!</definedName>
    <definedName name="_6.4_Oprema_za_zavarovanje_prometa" localSheetId="8">#REF!</definedName>
    <definedName name="_6.4_Oprema_za_zavarovanje_prometa">#REF!</definedName>
    <definedName name="_6.5_Oprema_za_zimsko_službo" localSheetId="7">#REF!</definedName>
    <definedName name="_6.5_Oprema_za_zimsko_službo" localSheetId="8">#REF!</definedName>
    <definedName name="_6.5_Oprema_za_zimsko_službo">#REF!</definedName>
    <definedName name="_6.6_Druga_prometna_oprema_cest" localSheetId="7">#REF!</definedName>
    <definedName name="_6.6_Druga_prometna_oprema_cest" localSheetId="8">#REF!</definedName>
    <definedName name="_6.6_Druga_prometna_oprema_cest">#REF!</definedName>
    <definedName name="_7.2_Elektroenergetski_vodi" localSheetId="7">#REF!</definedName>
    <definedName name="_7.2_Elektroenergetski_vodi" localSheetId="8">#REF!</definedName>
    <definedName name="_7.2_Elektroenergetski_vodi">#REF!</definedName>
    <definedName name="_7.3_Telekomunikacijske_naprave" localSheetId="7">#REF!</definedName>
    <definedName name="_7.3_Telekomunikacijske_naprave" localSheetId="8">#REF!</definedName>
    <definedName name="_7.3_Telekomunikacijske_naprave">#REF!</definedName>
    <definedName name="_7.4_klic_v_sili" localSheetId="7">#REF!</definedName>
    <definedName name="_7.4_klic_v_sili" localSheetId="8">#REF!</definedName>
    <definedName name="_7.4_klic_v_sili">#REF!</definedName>
    <definedName name="_7.5_Javna_razsvetljava" localSheetId="7">#REF!</definedName>
    <definedName name="_7.5_Javna_razsvetljava" localSheetId="8">#REF!</definedName>
    <definedName name="_7.5_Javna_razsvetljava">#REF!</definedName>
    <definedName name="_7.6_vodovod" localSheetId="7">#REF!</definedName>
    <definedName name="_7.6_vodovod" localSheetId="8">#REF!</definedName>
    <definedName name="_7.6_vodovod">#REF!</definedName>
    <definedName name="_7.7_Plinovod" localSheetId="7">#REF!</definedName>
    <definedName name="_7.7_Plinovod" localSheetId="8">#REF!</definedName>
    <definedName name="_7.7_Plinovod">#REF!</definedName>
    <definedName name="_7.8_Železnica" localSheetId="7">#REF!</definedName>
    <definedName name="_7.8_Železnica" localSheetId="8">#REF!</definedName>
    <definedName name="_7.8_Železnica">#REF!</definedName>
    <definedName name="_7.9_Preizkusi_nadzor_dokumentacija" localSheetId="7">#REF!</definedName>
    <definedName name="_7.9_Preizkusi_nadzor_dokumentacija" localSheetId="8">#REF!</definedName>
    <definedName name="_7.9_Preizkusi_nadzor_dokumentacija">#REF!</definedName>
    <definedName name="iri_ponikovalnice" localSheetId="7">'[1]4. ODVODNJAVANJE'!#REF!</definedName>
    <definedName name="iri_ponikovalnice" localSheetId="8">'[1]4. ODVODNJAVANJE'!#REF!</definedName>
    <definedName name="iri_ponikovalnice">'[1]4. ODVODNJAVANJE'!#REF!</definedName>
    <definedName name="Ostala_preddela_1.3" localSheetId="7">'[1]1. PREDDELA'!#REF!</definedName>
    <definedName name="Ostala_preddela_1.3" localSheetId="8">'[1]1. PREDDELA'!#REF!</definedName>
    <definedName name="Ostala_preddela_1.3">'[1]1. PREDDELA'!#REF!</definedName>
    <definedName name="_xlnm.Print_Area" localSheetId="6">'HP-0.1.1'!$A$1:$F$186</definedName>
    <definedName name="_xlnm.Print_Area" localSheetId="7">'HP-0.1.2'!$A$1:$F$190</definedName>
    <definedName name="_xlnm.Print_Area" localSheetId="8">'HP-0.1.3'!$A$1:$F$186</definedName>
    <definedName name="_xlnm.Print_Area" localSheetId="5">'REKAPITULACIJA HP'!$A$1:$D$19</definedName>
    <definedName name="_xlnm.Print_Area" localSheetId="1">'REKAPITULACIJA VO'!$A$1:$D$19</definedName>
    <definedName name="_xlnm.Print_Area" localSheetId="0">'SKUPAJ REKAPITULACIJA'!$A$1:$H$19</definedName>
    <definedName name="_xlnm.Print_Area" localSheetId="2">'VODOVOD-0.1.1'!$A$1:$J$225</definedName>
    <definedName name="_xlnm.Print_Area" localSheetId="3">'VODOVOD-0.1.2.'!$A$1:$J$245</definedName>
    <definedName name="_xlnm.Print_Area" localSheetId="4">'VODOVOD-0.1.3.'!$A$1:$J$239</definedName>
    <definedName name="Predhodna_dela_1.4" localSheetId="7">'[1]1. PREDDELA'!#REF!</definedName>
    <definedName name="Predhodna_dela_1.4" localSheetId="8">'[1]1. PREDDELA'!#REF!</definedName>
    <definedName name="Predhodna_dela_1.4">'[1]1. PREDDELA'!#REF!</definedName>
    <definedName name="_xlnm.Print_Titles" localSheetId="2">'VODOVOD-0.1.1'!$1:$3</definedName>
    <definedName name="_xlnm.Print_Titles" localSheetId="3">'VODOVOD-0.1.2.'!$1:$3</definedName>
    <definedName name="_xlnm.Print_Titles" localSheetId="4">'VODOVOD-0.1.3.'!$1:$3</definedName>
    <definedName name="za_zavarovanje_prometa" localSheetId="7">#REF!</definedName>
    <definedName name="za_zavarovanje_prometa" localSheetId="8">#REF!</definedName>
    <definedName name="za_zavarovanje_prometa">#REF!</definedName>
  </definedNames>
  <calcPr calcId="145621"/>
</workbook>
</file>

<file path=xl/calcChain.xml><?xml version="1.0" encoding="utf-8"?>
<calcChain xmlns="http://schemas.openxmlformats.org/spreadsheetml/2006/main">
  <c r="C12" i="6" l="1"/>
  <c r="C11" i="6"/>
  <c r="C10" i="6"/>
  <c r="F156" i="12" l="1"/>
  <c r="D144" i="12"/>
  <c r="F144" i="12" s="1"/>
  <c r="F142" i="12"/>
  <c r="D142" i="12"/>
  <c r="N141" i="12"/>
  <c r="D133" i="12"/>
  <c r="F133" i="12" s="1"/>
  <c r="F131" i="12"/>
  <c r="D129" i="12"/>
  <c r="F129" i="12" s="1"/>
  <c r="F125" i="12"/>
  <c r="D125" i="12"/>
  <c r="D123" i="12"/>
  <c r="F123" i="12" s="1"/>
  <c r="N122" i="12"/>
  <c r="N106" i="12"/>
  <c r="N105" i="12"/>
  <c r="D104" i="12"/>
  <c r="F104" i="12" s="1"/>
  <c r="F96" i="12"/>
  <c r="F94" i="12"/>
  <c r="D92" i="12"/>
  <c r="F92" i="12" s="1"/>
  <c r="D90" i="12"/>
  <c r="F90" i="12" s="1"/>
  <c r="F88" i="12"/>
  <c r="D88" i="12"/>
  <c r="D85" i="12"/>
  <c r="F85" i="12" s="1"/>
  <c r="N75" i="12"/>
  <c r="N72" i="12"/>
  <c r="D72" i="12"/>
  <c r="F72" i="12" s="1"/>
  <c r="D58" i="12"/>
  <c r="D66" i="12" s="1"/>
  <c r="F66" i="12" s="1"/>
  <c r="D51" i="12"/>
  <c r="F51" i="12" s="1"/>
  <c r="F49" i="12"/>
  <c r="D49" i="12"/>
  <c r="F47" i="12"/>
  <c r="D45" i="12"/>
  <c r="F45" i="12" s="1"/>
  <c r="D35" i="12"/>
  <c r="F35" i="12" s="1"/>
  <c r="F33" i="12"/>
  <c r="D33" i="12"/>
  <c r="F31" i="12"/>
  <c r="D13" i="12"/>
  <c r="D21" i="12" s="1"/>
  <c r="F21" i="12" s="1"/>
  <c r="F160" i="11"/>
  <c r="D144" i="11"/>
  <c r="F144" i="11" s="1"/>
  <c r="D142" i="11"/>
  <c r="F142" i="11" s="1"/>
  <c r="N141" i="11"/>
  <c r="F133" i="11"/>
  <c r="D133" i="11"/>
  <c r="F131" i="11"/>
  <c r="D129" i="11"/>
  <c r="F129" i="11" s="1"/>
  <c r="D125" i="11"/>
  <c r="F125" i="11" s="1"/>
  <c r="D123" i="11"/>
  <c r="F123" i="11" s="1"/>
  <c r="N122" i="11"/>
  <c r="N106" i="11"/>
  <c r="N105" i="11"/>
  <c r="D104" i="11"/>
  <c r="F104" i="11" s="1"/>
  <c r="F96" i="11"/>
  <c r="F94" i="11"/>
  <c r="F92" i="11"/>
  <c r="D92" i="11"/>
  <c r="D90" i="11"/>
  <c r="F90" i="11" s="1"/>
  <c r="D88" i="11"/>
  <c r="F88" i="11" s="1"/>
  <c r="D85" i="11"/>
  <c r="F85" i="11" s="1"/>
  <c r="N75" i="11"/>
  <c r="N72" i="11"/>
  <c r="D72" i="11"/>
  <c r="F72" i="11" s="1"/>
  <c r="D58" i="11"/>
  <c r="F58" i="11" s="1"/>
  <c r="D51" i="11"/>
  <c r="F51" i="11" s="1"/>
  <c r="F49" i="11"/>
  <c r="D49" i="11"/>
  <c r="F47" i="11"/>
  <c r="D45" i="11"/>
  <c r="F45" i="11" s="1"/>
  <c r="D35" i="11"/>
  <c r="F35" i="11" s="1"/>
  <c r="F33" i="11"/>
  <c r="D33" i="11"/>
  <c r="F31" i="11"/>
  <c r="D13" i="11"/>
  <c r="D17" i="11" s="1"/>
  <c r="F17" i="11" s="1"/>
  <c r="F156" i="10"/>
  <c r="D144" i="10"/>
  <c r="F144" i="10" s="1"/>
  <c r="F142" i="10"/>
  <c r="D142" i="10"/>
  <c r="N141" i="10"/>
  <c r="F133" i="10"/>
  <c r="D133" i="10"/>
  <c r="F131" i="10"/>
  <c r="D129" i="10"/>
  <c r="F129" i="10" s="1"/>
  <c r="F125" i="10"/>
  <c r="D125" i="10"/>
  <c r="D123" i="10"/>
  <c r="F123" i="10" s="1"/>
  <c r="N122" i="10"/>
  <c r="N106" i="10"/>
  <c r="N105" i="10"/>
  <c r="D104" i="10"/>
  <c r="F104" i="10" s="1"/>
  <c r="F96" i="10"/>
  <c r="F94" i="10"/>
  <c r="F92" i="10"/>
  <c r="D92" i="10"/>
  <c r="D90" i="10"/>
  <c r="F90" i="10" s="1"/>
  <c r="F88" i="10"/>
  <c r="D88" i="10"/>
  <c r="D85" i="10"/>
  <c r="F85" i="10" s="1"/>
  <c r="D80" i="10"/>
  <c r="F80" i="10" s="1"/>
  <c r="N75" i="10"/>
  <c r="N72" i="10"/>
  <c r="F72" i="10"/>
  <c r="D72" i="10"/>
  <c r="D70" i="10"/>
  <c r="F70" i="10" s="1"/>
  <c r="D62" i="10"/>
  <c r="F62" i="10" s="1"/>
  <c r="F58" i="10"/>
  <c r="D58" i="10"/>
  <c r="D51" i="10"/>
  <c r="F51" i="10" s="1"/>
  <c r="F49" i="10"/>
  <c r="D49" i="10"/>
  <c r="F47" i="10"/>
  <c r="F45" i="10"/>
  <c r="D45" i="10"/>
  <c r="D35" i="10"/>
  <c r="F35" i="10" s="1"/>
  <c r="F33" i="10"/>
  <c r="D33" i="10"/>
  <c r="F31" i="10"/>
  <c r="D25" i="10"/>
  <c r="F25" i="10" s="1"/>
  <c r="D17" i="10"/>
  <c r="F17" i="10" s="1"/>
  <c r="D13" i="10"/>
  <c r="D62" i="11" l="1"/>
  <c r="F62" i="11" s="1"/>
  <c r="D25" i="11"/>
  <c r="F25" i="11" s="1"/>
  <c r="D70" i="11"/>
  <c r="F70" i="11" s="1"/>
  <c r="D80" i="11"/>
  <c r="F80" i="11" s="1"/>
  <c r="D25" i="12"/>
  <c r="F25" i="12" s="1"/>
  <c r="D107" i="10"/>
  <c r="D53" i="10"/>
  <c r="F53" i="10" s="1"/>
  <c r="D27" i="10"/>
  <c r="D19" i="10"/>
  <c r="F19" i="10" s="1"/>
  <c r="D15" i="10"/>
  <c r="D21" i="10"/>
  <c r="F21" i="10" s="1"/>
  <c r="D29" i="10"/>
  <c r="D127" i="10"/>
  <c r="F127" i="10" s="1"/>
  <c r="D53" i="11"/>
  <c r="F53" i="11" s="1"/>
  <c r="D27" i="11"/>
  <c r="D19" i="11"/>
  <c r="F19" i="11" s="1"/>
  <c r="D15" i="11"/>
  <c r="D21" i="11"/>
  <c r="F21" i="11" s="1"/>
  <c r="D29" i="11"/>
  <c r="D127" i="11"/>
  <c r="F127" i="11" s="1"/>
  <c r="D17" i="12"/>
  <c r="F17" i="12" s="1"/>
  <c r="D146" i="12"/>
  <c r="F146" i="12" s="1"/>
  <c r="F148" i="12" s="1"/>
  <c r="F149" i="12" s="1"/>
  <c r="F168" i="12" s="1"/>
  <c r="D82" i="12"/>
  <c r="D68" i="12"/>
  <c r="F68" i="12" s="1"/>
  <c r="D64" i="12"/>
  <c r="F64" i="12" s="1"/>
  <c r="D60" i="12"/>
  <c r="F60" i="12" s="1"/>
  <c r="D127" i="12"/>
  <c r="F127" i="12" s="1"/>
  <c r="F58" i="12"/>
  <c r="D80" i="12"/>
  <c r="F13" i="10"/>
  <c r="D146" i="10"/>
  <c r="F146" i="10" s="1"/>
  <c r="F148" i="10" s="1"/>
  <c r="D82" i="10"/>
  <c r="D68" i="10"/>
  <c r="F68" i="10" s="1"/>
  <c r="D64" i="10"/>
  <c r="F64" i="10" s="1"/>
  <c r="D60" i="10"/>
  <c r="F60" i="10" s="1"/>
  <c r="D66" i="10"/>
  <c r="F66" i="10" s="1"/>
  <c r="F13" i="11"/>
  <c r="D146" i="11"/>
  <c r="F146" i="11" s="1"/>
  <c r="F148" i="11" s="1"/>
  <c r="D82" i="11"/>
  <c r="D68" i="11"/>
  <c r="F68" i="11" s="1"/>
  <c r="D64" i="11"/>
  <c r="F64" i="11" s="1"/>
  <c r="D60" i="11"/>
  <c r="F60" i="11" s="1"/>
  <c r="D66" i="11"/>
  <c r="F66" i="11" s="1"/>
  <c r="D62" i="12"/>
  <c r="F62" i="12" s="1"/>
  <c r="D53" i="12"/>
  <c r="F53" i="12" s="1"/>
  <c r="D27" i="12"/>
  <c r="D19" i="12"/>
  <c r="F19" i="12" s="1"/>
  <c r="D15" i="12"/>
  <c r="F13" i="12"/>
  <c r="D29" i="12"/>
  <c r="D70" i="12"/>
  <c r="F70" i="12" s="1"/>
  <c r="F110" i="3"/>
  <c r="F63" i="3"/>
  <c r="F64" i="5"/>
  <c r="F64" i="4"/>
  <c r="D107" i="11" l="1"/>
  <c r="D156" i="11" s="1"/>
  <c r="F156" i="11" s="1"/>
  <c r="F15" i="10"/>
  <c r="D23" i="10"/>
  <c r="F23" i="10" s="1"/>
  <c r="F149" i="11"/>
  <c r="F172" i="11" s="1"/>
  <c r="F15" i="12"/>
  <c r="D23" i="12"/>
  <c r="F23" i="12" s="1"/>
  <c r="F149" i="10"/>
  <c r="F168" i="10" s="1"/>
  <c r="F80" i="12"/>
  <c r="D107" i="12"/>
  <c r="F15" i="11"/>
  <c r="D23" i="11"/>
  <c r="F23" i="11" s="1"/>
  <c r="F107" i="11"/>
  <c r="F82" i="10"/>
  <c r="D110" i="10"/>
  <c r="F110" i="10" s="1"/>
  <c r="D41" i="10"/>
  <c r="D37" i="10"/>
  <c r="F37" i="10" s="1"/>
  <c r="F29" i="10"/>
  <c r="F27" i="10"/>
  <c r="D39" i="10"/>
  <c r="F39" i="10" s="1"/>
  <c r="D154" i="10"/>
  <c r="F154" i="10" s="1"/>
  <c r="F107" i="10"/>
  <c r="D41" i="12"/>
  <c r="D37" i="12"/>
  <c r="F37" i="12" s="1"/>
  <c r="F29" i="12"/>
  <c r="F27" i="12"/>
  <c r="D39" i="12"/>
  <c r="F39" i="12" s="1"/>
  <c r="F82" i="11"/>
  <c r="D110" i="11"/>
  <c r="F110" i="11" s="1"/>
  <c r="F82" i="12"/>
  <c r="D110" i="12"/>
  <c r="F110" i="12" s="1"/>
  <c r="D41" i="11"/>
  <c r="D37" i="11"/>
  <c r="F37" i="11" s="1"/>
  <c r="F29" i="11"/>
  <c r="F27" i="11"/>
  <c r="D39" i="11"/>
  <c r="F39" i="11" s="1"/>
  <c r="E11" i="1"/>
  <c r="E12" i="1"/>
  <c r="E10" i="1"/>
  <c r="F158" i="10" l="1"/>
  <c r="F159" i="10" s="1"/>
  <c r="F170" i="10" s="1"/>
  <c r="F135" i="11"/>
  <c r="F137" i="11" s="1"/>
  <c r="F170" i="11" s="1"/>
  <c r="D43" i="11"/>
  <c r="F43" i="11" s="1"/>
  <c r="F41" i="11"/>
  <c r="F98" i="11"/>
  <c r="F99" i="11" s="1"/>
  <c r="F168" i="11" s="1"/>
  <c r="D43" i="10"/>
  <c r="F43" i="10" s="1"/>
  <c r="F41" i="10"/>
  <c r="F98" i="12"/>
  <c r="F99" i="12" s="1"/>
  <c r="F164" i="12" s="1"/>
  <c r="D43" i="12"/>
  <c r="F43" i="12" s="1"/>
  <c r="F41" i="12"/>
  <c r="F135" i="10"/>
  <c r="F137" i="10" s="1"/>
  <c r="F166" i="10" s="1"/>
  <c r="F98" i="10"/>
  <c r="F99" i="10" s="1"/>
  <c r="F164" i="10" s="1"/>
  <c r="D154" i="12"/>
  <c r="F154" i="12" s="1"/>
  <c r="F107" i="12"/>
  <c r="F162" i="11"/>
  <c r="F163" i="11" s="1"/>
  <c r="F174" i="11" s="1"/>
  <c r="C14" i="6"/>
  <c r="F210" i="5"/>
  <c r="F208" i="5"/>
  <c r="F206" i="5"/>
  <c r="D204" i="5"/>
  <c r="F204" i="5" s="1"/>
  <c r="F202" i="5"/>
  <c r="F200" i="5"/>
  <c r="D184" i="5"/>
  <c r="D188" i="5" s="1"/>
  <c r="D182" i="5"/>
  <c r="F182" i="5" s="1"/>
  <c r="D180" i="5"/>
  <c r="F180" i="5" s="1"/>
  <c r="F178" i="5"/>
  <c r="D176" i="5"/>
  <c r="F176" i="5" s="1"/>
  <c r="F174" i="5"/>
  <c r="D172" i="5"/>
  <c r="G169" i="5"/>
  <c r="D169" i="5"/>
  <c r="F169" i="5" s="1"/>
  <c r="F167" i="5"/>
  <c r="F157" i="5"/>
  <c r="F154" i="5"/>
  <c r="F151" i="5"/>
  <c r="F148" i="5"/>
  <c r="F146" i="5"/>
  <c r="D144" i="5"/>
  <c r="F144" i="5" s="1"/>
  <c r="D143" i="5"/>
  <c r="F143" i="5" s="1"/>
  <c r="F140" i="5"/>
  <c r="F139" i="5"/>
  <c r="F136" i="5"/>
  <c r="F131" i="5"/>
  <c r="F128" i="5"/>
  <c r="F126" i="5"/>
  <c r="F125" i="5"/>
  <c r="F123" i="5"/>
  <c r="F122" i="5"/>
  <c r="F121" i="5"/>
  <c r="F119" i="5"/>
  <c r="F116" i="5"/>
  <c r="F115" i="5"/>
  <c r="F114" i="5"/>
  <c r="F112" i="5"/>
  <c r="F109" i="5"/>
  <c r="F106" i="5"/>
  <c r="F105" i="5"/>
  <c r="F104" i="5"/>
  <c r="F103" i="5"/>
  <c r="F102" i="5"/>
  <c r="D99" i="5"/>
  <c r="F99" i="5" s="1"/>
  <c r="D89" i="5"/>
  <c r="D91" i="5" s="1"/>
  <c r="F91" i="5" s="1"/>
  <c r="D87" i="5"/>
  <c r="F87" i="5" s="1"/>
  <c r="F85" i="5"/>
  <c r="D83" i="5"/>
  <c r="F83" i="5" s="1"/>
  <c r="F81" i="5"/>
  <c r="F79" i="5"/>
  <c r="F77" i="5"/>
  <c r="F68" i="5"/>
  <c r="F66" i="5"/>
  <c r="F62" i="5"/>
  <c r="D60" i="5"/>
  <c r="F60" i="5" s="1"/>
  <c r="F58" i="5"/>
  <c r="F56" i="5"/>
  <c r="D54" i="5"/>
  <c r="F54" i="5" s="1"/>
  <c r="F52" i="5"/>
  <c r="D50" i="5"/>
  <c r="F50" i="5" s="1"/>
  <c r="D49" i="5"/>
  <c r="F49" i="5" s="1"/>
  <c r="F39" i="5"/>
  <c r="F37" i="5"/>
  <c r="F35" i="5"/>
  <c r="F33" i="5"/>
  <c r="F31" i="5"/>
  <c r="D28" i="5"/>
  <c r="H28" i="5" s="1"/>
  <c r="D27" i="5"/>
  <c r="F27" i="5" s="1"/>
  <c r="D26" i="5"/>
  <c r="H26" i="5" s="1"/>
  <c r="D25" i="5"/>
  <c r="H25" i="5" s="1"/>
  <c r="D24" i="5"/>
  <c r="H24" i="5" s="1"/>
  <c r="H21" i="5"/>
  <c r="F21" i="5"/>
  <c r="H20" i="5"/>
  <c r="F20" i="5"/>
  <c r="H19" i="5"/>
  <c r="F19" i="5"/>
  <c r="H18" i="5"/>
  <c r="F18" i="5"/>
  <c r="H17" i="5"/>
  <c r="F17" i="5"/>
  <c r="F14" i="5"/>
  <c r="F12" i="5"/>
  <c r="F10" i="5"/>
  <c r="F216" i="4"/>
  <c r="F214" i="4"/>
  <c r="F212" i="4"/>
  <c r="D210" i="4"/>
  <c r="F210" i="4" s="1"/>
  <c r="F208" i="4"/>
  <c r="F206" i="4"/>
  <c r="D190" i="4"/>
  <c r="F190" i="4" s="1"/>
  <c r="F188" i="4"/>
  <c r="D186" i="4"/>
  <c r="F186" i="4" s="1"/>
  <c r="D184" i="4"/>
  <c r="F184" i="4" s="1"/>
  <c r="F182" i="4"/>
  <c r="D180" i="4"/>
  <c r="F180" i="4" s="1"/>
  <c r="F178" i="4"/>
  <c r="D176" i="4"/>
  <c r="F173" i="4"/>
  <c r="G171" i="4"/>
  <c r="D171" i="4"/>
  <c r="F171" i="4" s="1"/>
  <c r="F169" i="4"/>
  <c r="F159" i="4"/>
  <c r="F156" i="4"/>
  <c r="F153" i="4"/>
  <c r="F150" i="4"/>
  <c r="F148" i="4"/>
  <c r="D146" i="4"/>
  <c r="F146" i="4" s="1"/>
  <c r="D145" i="4"/>
  <c r="F145" i="4" s="1"/>
  <c r="F142" i="4"/>
  <c r="F141" i="4"/>
  <c r="F138" i="4"/>
  <c r="F133" i="4"/>
  <c r="F130" i="4"/>
  <c r="F128" i="4"/>
  <c r="F127" i="4"/>
  <c r="F125" i="4"/>
  <c r="F124" i="4"/>
  <c r="F123" i="4"/>
  <c r="F121" i="4"/>
  <c r="F118" i="4"/>
  <c r="F117" i="4"/>
  <c r="F116" i="4"/>
  <c r="F114" i="4"/>
  <c r="F111" i="4"/>
  <c r="F108" i="4"/>
  <c r="F107" i="4"/>
  <c r="F106" i="4"/>
  <c r="F105" i="4"/>
  <c r="F104" i="4"/>
  <c r="D101" i="4"/>
  <c r="F101" i="4" s="1"/>
  <c r="D91" i="4"/>
  <c r="F91" i="4" s="1"/>
  <c r="D89" i="4"/>
  <c r="F89" i="4" s="1"/>
  <c r="F87" i="4"/>
  <c r="D85" i="4"/>
  <c r="F85" i="4" s="1"/>
  <c r="F83" i="4"/>
  <c r="F81" i="4"/>
  <c r="D79" i="4"/>
  <c r="F79" i="4" s="1"/>
  <c r="F68" i="4"/>
  <c r="F66" i="4"/>
  <c r="F62" i="4"/>
  <c r="D60" i="4"/>
  <c r="F60" i="4" s="1"/>
  <c r="F58" i="4"/>
  <c r="F56" i="4"/>
  <c r="D54" i="4"/>
  <c r="F54" i="4" s="1"/>
  <c r="F52" i="4"/>
  <c r="D50" i="4"/>
  <c r="F50" i="4" s="1"/>
  <c r="D49" i="4"/>
  <c r="F49" i="4" s="1"/>
  <c r="F39" i="4"/>
  <c r="F37" i="4"/>
  <c r="F35" i="4"/>
  <c r="F33" i="4"/>
  <c r="F31" i="4"/>
  <c r="D28" i="4"/>
  <c r="H28" i="4" s="1"/>
  <c r="D27" i="4"/>
  <c r="F27" i="4" s="1"/>
  <c r="H26" i="4"/>
  <c r="F26" i="4"/>
  <c r="D26" i="4"/>
  <c r="D25" i="4"/>
  <c r="H25" i="4" s="1"/>
  <c r="D24" i="4"/>
  <c r="H24" i="4" s="1"/>
  <c r="H21" i="4"/>
  <c r="F21" i="4"/>
  <c r="H20" i="4"/>
  <c r="F20" i="4"/>
  <c r="H19" i="4"/>
  <c r="F19" i="4"/>
  <c r="H18" i="4"/>
  <c r="F18" i="4"/>
  <c r="H17" i="4"/>
  <c r="F17" i="4"/>
  <c r="F14" i="4"/>
  <c r="F12" i="4"/>
  <c r="F10" i="4"/>
  <c r="F198" i="3"/>
  <c r="F196" i="3"/>
  <c r="F194" i="3"/>
  <c r="D192" i="3"/>
  <c r="F192" i="3" s="1"/>
  <c r="F190" i="3"/>
  <c r="F188" i="3"/>
  <c r="D174" i="3"/>
  <c r="F174" i="3" s="1"/>
  <c r="F172" i="3"/>
  <c r="F170" i="3"/>
  <c r="F162" i="3"/>
  <c r="D160" i="3"/>
  <c r="F157" i="3"/>
  <c r="G155" i="3"/>
  <c r="F144" i="3"/>
  <c r="F141" i="3"/>
  <c r="F138" i="3"/>
  <c r="D133" i="3"/>
  <c r="F133" i="3" s="1"/>
  <c r="D132" i="3"/>
  <c r="F129" i="3"/>
  <c r="F128" i="3"/>
  <c r="F123" i="3"/>
  <c r="F120" i="3"/>
  <c r="F118" i="3"/>
  <c r="F117" i="3"/>
  <c r="F115" i="3"/>
  <c r="F114" i="3"/>
  <c r="F112" i="3"/>
  <c r="F111" i="3"/>
  <c r="F108" i="3"/>
  <c r="F105" i="3"/>
  <c r="F104" i="3"/>
  <c r="F103" i="3"/>
  <c r="F102" i="3"/>
  <c r="F101" i="3"/>
  <c r="D98" i="3"/>
  <c r="F98" i="3" s="1"/>
  <c r="D88" i="3"/>
  <c r="F88" i="3" s="1"/>
  <c r="F86" i="3"/>
  <c r="F84" i="3"/>
  <c r="D82" i="3"/>
  <c r="F82" i="3" s="1"/>
  <c r="F80" i="3"/>
  <c r="F78" i="3"/>
  <c r="D76" i="3"/>
  <c r="F76" i="3" s="1"/>
  <c r="F67" i="3"/>
  <c r="F65" i="3"/>
  <c r="F61" i="3"/>
  <c r="D59" i="3"/>
  <c r="F59" i="3" s="1"/>
  <c r="F57" i="3"/>
  <c r="F55" i="3"/>
  <c r="D53" i="3"/>
  <c r="F53" i="3" s="1"/>
  <c r="F51" i="3"/>
  <c r="F49" i="3"/>
  <c r="F48" i="3"/>
  <c r="F39" i="3"/>
  <c r="F37" i="3"/>
  <c r="F35" i="3"/>
  <c r="F33" i="3"/>
  <c r="F31" i="3"/>
  <c r="D28" i="3"/>
  <c r="H28" i="3" s="1"/>
  <c r="D27" i="3"/>
  <c r="F27" i="3" s="1"/>
  <c r="D26" i="3"/>
  <c r="H26" i="3" s="1"/>
  <c r="D25" i="3"/>
  <c r="H25" i="3" s="1"/>
  <c r="D24" i="3"/>
  <c r="H24" i="3" s="1"/>
  <c r="H21" i="3"/>
  <c r="F21" i="3"/>
  <c r="H20" i="3"/>
  <c r="F20" i="3"/>
  <c r="H19" i="3"/>
  <c r="F19" i="3"/>
  <c r="H18" i="3"/>
  <c r="F18" i="3"/>
  <c r="H17" i="3"/>
  <c r="F17" i="3"/>
  <c r="F14" i="3"/>
  <c r="F12" i="3"/>
  <c r="F10" i="3"/>
  <c r="F74" i="10" l="1"/>
  <c r="F75" i="10" s="1"/>
  <c r="F162" i="10" s="1"/>
  <c r="F174" i="10" s="1"/>
  <c r="D10" i="6" s="1"/>
  <c r="F28" i="4"/>
  <c r="F74" i="12"/>
  <c r="F75" i="12" s="1"/>
  <c r="F162" i="12" s="1"/>
  <c r="F135" i="12"/>
  <c r="F137" i="12" s="1"/>
  <c r="F166" i="12" s="1"/>
  <c r="F158" i="12"/>
  <c r="F159" i="12" s="1"/>
  <c r="F170" i="12" s="1"/>
  <c r="F74" i="11"/>
  <c r="F75" i="11" s="1"/>
  <c r="F166" i="11" s="1"/>
  <c r="F178" i="11" s="1"/>
  <c r="D11" i="6" s="1"/>
  <c r="F28" i="3"/>
  <c r="F26" i="5"/>
  <c r="F184" i="5"/>
  <c r="D93" i="4"/>
  <c r="F93" i="4" s="1"/>
  <c r="F96" i="4" s="1"/>
  <c r="F232" i="4" s="1"/>
  <c r="F24" i="4"/>
  <c r="F24" i="3"/>
  <c r="F69" i="3"/>
  <c r="F210" i="3" s="1"/>
  <c r="F26" i="3"/>
  <c r="D90" i="3"/>
  <c r="F90" i="3" s="1"/>
  <c r="F93" i="3" s="1"/>
  <c r="F212" i="3" s="1"/>
  <c r="F132" i="3"/>
  <c r="F160" i="3"/>
  <c r="C10" i="2"/>
  <c r="C10" i="1" s="1"/>
  <c r="H27" i="3"/>
  <c r="H27" i="4"/>
  <c r="F176" i="4"/>
  <c r="C11" i="2"/>
  <c r="C11" i="1" s="1"/>
  <c r="H27" i="5"/>
  <c r="F89" i="5"/>
  <c r="F94" i="5" s="1"/>
  <c r="F226" i="5" s="1"/>
  <c r="F172" i="5"/>
  <c r="C12" i="2"/>
  <c r="F24" i="5"/>
  <c r="F28" i="5"/>
  <c r="F70" i="4"/>
  <c r="F230" i="4" s="1"/>
  <c r="F135" i="3"/>
  <c r="D153" i="3"/>
  <c r="D164" i="3"/>
  <c r="F162" i="5"/>
  <c r="F160" i="5"/>
  <c r="F162" i="4"/>
  <c r="F70" i="5"/>
  <c r="F224" i="5" s="1"/>
  <c r="D190" i="5"/>
  <c r="F190" i="5" s="1"/>
  <c r="D186" i="5"/>
  <c r="F186" i="5" s="1"/>
  <c r="F188" i="5"/>
  <c r="F164" i="4"/>
  <c r="F25" i="3"/>
  <c r="F25" i="4"/>
  <c r="F25" i="5"/>
  <c r="D178" i="3"/>
  <c r="D194" i="4"/>
  <c r="F41" i="4" l="1"/>
  <c r="F228" i="4" s="1"/>
  <c r="F177" i="10"/>
  <c r="F180" i="10" s="1"/>
  <c r="F181" i="11"/>
  <c r="F184" i="11" s="1"/>
  <c r="F174" i="12"/>
  <c r="D12" i="6" s="1"/>
  <c r="F41" i="5"/>
  <c r="F222" i="5" s="1"/>
  <c r="F147" i="3"/>
  <c r="F41" i="3"/>
  <c r="F208" i="3" s="1"/>
  <c r="F149" i="3"/>
  <c r="F192" i="5"/>
  <c r="C12" i="1"/>
  <c r="C14" i="2"/>
  <c r="F178" i="3"/>
  <c r="D176" i="3"/>
  <c r="F176" i="3" s="1"/>
  <c r="D180" i="3"/>
  <c r="F180" i="3" s="1"/>
  <c r="F194" i="5"/>
  <c r="F228" i="5" s="1"/>
  <c r="F164" i="3"/>
  <c r="D155" i="3"/>
  <c r="F155" i="3" s="1"/>
  <c r="F153" i="3"/>
  <c r="F194" i="4"/>
  <c r="D196" i="4"/>
  <c r="F196" i="4" s="1"/>
  <c r="D192" i="4"/>
  <c r="F192" i="4" s="1"/>
  <c r="F177" i="12" l="1"/>
  <c r="F180" i="12" s="1"/>
  <c r="F212" i="5"/>
  <c r="F214" i="5" s="1"/>
  <c r="F230" i="5" s="1"/>
  <c r="F233" i="5" s="1"/>
  <c r="D12" i="2" s="1"/>
  <c r="D12" i="1" s="1"/>
  <c r="D168" i="3"/>
  <c r="F168" i="3" s="1"/>
  <c r="F166" i="3"/>
  <c r="F200" i="4"/>
  <c r="F234" i="4" s="1"/>
  <c r="F198" i="4"/>
  <c r="F184" i="3" l="1"/>
  <c r="F214" i="3" s="1"/>
  <c r="F235" i="5"/>
  <c r="F238" i="5" s="1"/>
  <c r="F218" i="4"/>
  <c r="F220" i="4" s="1"/>
  <c r="F236" i="4" s="1"/>
  <c r="F239" i="4" s="1"/>
  <c r="F182" i="3"/>
  <c r="F200" i="3" l="1"/>
  <c r="F202" i="3" s="1"/>
  <c r="F216" i="3" s="1"/>
  <c r="F219" i="3" s="1"/>
  <c r="F221" i="3" s="1"/>
  <c r="F224" i="3" s="1"/>
  <c r="D11" i="2"/>
  <c r="D11" i="1" s="1"/>
  <c r="F241" i="4"/>
  <c r="F244" i="4" s="1"/>
  <c r="D10" i="2" l="1"/>
  <c r="D14" i="2" s="1"/>
  <c r="F11" i="1"/>
  <c r="D16" i="2" l="1"/>
  <c r="D18" i="2" s="1"/>
  <c r="D10" i="1"/>
  <c r="F10" i="1"/>
  <c r="F12" i="1"/>
  <c r="D14" i="6" l="1"/>
  <c r="F14" i="6" s="1"/>
  <c r="D16" i="6" l="1"/>
  <c r="D18" i="6" s="1"/>
  <c r="E14" i="1" l="1"/>
  <c r="C14" i="1"/>
  <c r="H10" i="1" l="1"/>
  <c r="H12" i="1"/>
  <c r="H11" i="1"/>
  <c r="F14" i="1"/>
  <c r="F16" i="1" s="1"/>
  <c r="F18" i="1" s="1"/>
  <c r="H14" i="1" l="1"/>
  <c r="H16" i="1" s="1"/>
  <c r="H18" i="1" s="1"/>
  <c r="D14" i="1" l="1"/>
  <c r="D16" i="1" l="1"/>
  <c r="D18" i="1" s="1"/>
</calcChain>
</file>

<file path=xl/sharedStrings.xml><?xml version="1.0" encoding="utf-8"?>
<sst xmlns="http://schemas.openxmlformats.org/spreadsheetml/2006/main" count="1537" uniqueCount="311">
  <si>
    <t>VODOVOD  - Brezovica - II</t>
  </si>
  <si>
    <t>SKUPAJ VREDNOST DEL</t>
  </si>
  <si>
    <t>DDV  22%</t>
  </si>
  <si>
    <t>4.2.</t>
  </si>
  <si>
    <t>4.2.1</t>
  </si>
  <si>
    <t>4.2.3</t>
  </si>
  <si>
    <t>4.2.4</t>
  </si>
  <si>
    <t>L (m)</t>
  </si>
  <si>
    <t>SKUPAJ</t>
  </si>
  <si>
    <t>VREDNOST VO</t>
  </si>
  <si>
    <t>VREDNOST HP</t>
  </si>
  <si>
    <t>ODSEK   - 0.1.1</t>
  </si>
  <si>
    <t>ODSEK   - 0.1.2</t>
  </si>
  <si>
    <t>ODSEK   - 0.1.3</t>
  </si>
  <si>
    <t>VODOVOD   - 0.1.1</t>
  </si>
  <si>
    <t>VODOVOD   - 0.1.2</t>
  </si>
  <si>
    <t>VODOVOD   - 0.1.3</t>
  </si>
  <si>
    <t>št.</t>
  </si>
  <si>
    <t>opis dela</t>
  </si>
  <si>
    <t>mer.
en.</t>
  </si>
  <si>
    <t>količina</t>
  </si>
  <si>
    <t>cena za
enoto (€)</t>
  </si>
  <si>
    <t>skupaj (€)</t>
  </si>
  <si>
    <t>OCENA STROŠKOV -  Brezovica - II</t>
  </si>
  <si>
    <t>4.2.1.</t>
  </si>
  <si>
    <t>VODOVOD    0.1.1</t>
  </si>
  <si>
    <t>1.0</t>
  </si>
  <si>
    <t>PREDDELA</t>
  </si>
  <si>
    <t>1</t>
  </si>
  <si>
    <t>Izdelava obvestilne table na gradbišču s stroški izdelave, postavitve in odstranitve.</t>
  </si>
  <si>
    <t>kos</t>
  </si>
  <si>
    <t>2</t>
  </si>
  <si>
    <t>Zakoličba trase projektiranega vodovoda z višinsko navezavo in zavarovanjem zakoličbe</t>
  </si>
  <si>
    <t>m1</t>
  </si>
  <si>
    <t>3</t>
  </si>
  <si>
    <t>Izdelava, postavitev in demontaža  gradbenih profilov - RJ z označitvijo višin.</t>
  </si>
  <si>
    <t>4</t>
  </si>
  <si>
    <t>Trasna in višinska obeležba križanj komunalnih in drugih vodov s strani upravljalcev vodov</t>
  </si>
  <si>
    <t>- vodovod</t>
  </si>
  <si>
    <t>- telekom vod</t>
  </si>
  <si>
    <t>- kanalizacija</t>
  </si>
  <si>
    <t>- elektroenergetski vod (ocena)</t>
  </si>
  <si>
    <t>- plinovod</t>
  </si>
  <si>
    <t>5</t>
  </si>
  <si>
    <t>Izvedba križanj z obstoječimi komunalnimi vodi in zaščita vodov skladno s soglasji in pod nadzorom upravljalca vodov vključno z obnovo opozorilnih trakov. Katastrski posnetek križanj in vnos v GIS.</t>
  </si>
  <si>
    <t>- elektroenergetski vod</t>
  </si>
  <si>
    <t>6</t>
  </si>
  <si>
    <t>Pridobitev dovoljenja za delno cestno zaporo,z ureditvijo prometnega režima v času gradnje in z obvestili, zavarovanjem gradbene jame in gradbišča ter postavitev prometne signalizacije.</t>
  </si>
  <si>
    <t>Po končanih delih je potrebno prometno signalizacijo odstraniti in prometni režim vspostaviti v prvotno stanje. Dolžina gradbišča je enaka dolžini kanala.</t>
  </si>
  <si>
    <t>7</t>
  </si>
  <si>
    <t>Naprava proviziranih dostopov do objektov preko izkopanih jarkov za pešce iz plohov debeline 5cm z ograjo</t>
  </si>
  <si>
    <t>8</t>
  </si>
  <si>
    <t>Rušenje asfaltnega vozišča z nakladanjem na kamion in  odvozom na začasno gradbeno deponijo. Všteto je tudi plačilo taks deponiranja.</t>
  </si>
  <si>
    <t>m2</t>
  </si>
  <si>
    <t>9</t>
  </si>
  <si>
    <t>Rušenje cestnih robnikov in kasnejšo ponovno vgradnjo z odvozom na začasno gradbeno deponijo</t>
  </si>
  <si>
    <t>10</t>
  </si>
  <si>
    <t>Po končanih delih je potrebno ponovna vzpostavitev porušenih mejnikov in gedetskih točk.</t>
  </si>
  <si>
    <t>skupaj preddela</t>
  </si>
  <si>
    <t>€</t>
  </si>
  <si>
    <t>1.1</t>
  </si>
  <si>
    <t>ZEMELJSKA DELA</t>
  </si>
  <si>
    <t>Izkop jarka v terenu III.-IV. kategorije, širine dna do 2 m, z nakladanjem in odvozom izkopanega materiala na stalno deponijo  z upoštevanjem stroškov deponije in plačilom taks za deponiranje.</t>
  </si>
  <si>
    <t>1a</t>
  </si>
  <si>
    <t>globina 0 - 2 m - III ktg</t>
  </si>
  <si>
    <t>strojno 90%</t>
  </si>
  <si>
    <t>m3</t>
  </si>
  <si>
    <t>ročno 10%</t>
  </si>
  <si>
    <t>Opaženje gradbene jame z dvostranskimi vlečenimi montažnimi opaži</t>
  </si>
  <si>
    <t>Ročno planiranje dna gradbene jame</t>
  </si>
  <si>
    <t>Nabava, dobava in razgrinjanje  peščene posteljice v projektiranem padcu po dnu jarka.</t>
  </si>
  <si>
    <t>Zamenjava z nekoherentnim materialom. Dobava in zasip cevi, v coni cevovoda s pripeljanim drobljencem zrnavosti do 0mm - 16mm, v sloju 30 cm nad temenom cevi z utrjevanjem do predpisane zbitosti (92 - 98 % SSP)</t>
  </si>
  <si>
    <t>Dobava in polaganje opozorilnega traku  30 cm nad temenom vodovoda</t>
  </si>
  <si>
    <t>Zasip cevi, izven cone cevovoda  z drobljencem zrnavosti  do 32mm - 64mm do tamponskema sloja ceste v slojih,  ter  z utrjevanjem do predpisane zbitosti (92 - 98 % SSP)l.</t>
  </si>
  <si>
    <t>Nakladanje, odvoz   s kamionom v deponijo do 10km daleč in zvračanje  materiala.</t>
  </si>
  <si>
    <t>Črpanje vode iz gradbene jame</t>
  </si>
  <si>
    <t>ur</t>
  </si>
  <si>
    <t>skupaj zemeljska dela</t>
  </si>
  <si>
    <t>1.2</t>
  </si>
  <si>
    <t>CESTARSKA DELA</t>
  </si>
  <si>
    <t>cestarska dela v območju  vodovoda</t>
  </si>
  <si>
    <t>OPOMBA:   AsfaltIra se celotna širina voznega pasu v vzdolžni smeri v območju polaganja vodovoda.</t>
  </si>
  <si>
    <t>Rezanje asfalta</t>
  </si>
  <si>
    <t>m</t>
  </si>
  <si>
    <t>Dobava in vgrajevanje tamponskega materiala 40 cm v cestno telo vključno z valjanjem  do predpisane zbitosti min. 95% po Proctorju (1,2 Mpa).</t>
  </si>
  <si>
    <t>Izdelava nosilne plasti bituminizirane zmesi AC 22 base B 50/70 A4 v debelini 6cm. Izvedba po zahtevi upravljalca ceste.</t>
  </si>
  <si>
    <t>Izdelava obrabne in zaporne plasti bituminizirane zmesi AC 11 base B 70/100 A4 v debelini 3cm. Izvedba po zahtevi upravljalca ceste.</t>
  </si>
  <si>
    <t>Rušenje in ponovno asfaltiranje grbine (ležeči policaj ) z dvoslojnim asfaltom, predvidoma nosilni sloj iz bitugramoza frakcije 0 - 32 mm in obrabni sloj v debelini 4 cm, frakcije 0 - 11 mm. Izvedba po zahtevi upravljalca ceste.</t>
  </si>
  <si>
    <t>kom</t>
  </si>
  <si>
    <t>Začasno betoniranje in rušenje betona pred asfaltiranjem , z nakladanjem na tovornjake in odvozom v stalno deponijo z upoštevanjem stroškov deponije in plačilom taks za deponiranje. ter stroške uporabnine ceste za vozila težja od 3.5 t.</t>
  </si>
  <si>
    <t>Ureditev bankin, širine do 50cm</t>
  </si>
  <si>
    <t>Ureditev nove linijske in prometne signalizacije.</t>
  </si>
  <si>
    <t>skupaj cestarska dela dela</t>
  </si>
  <si>
    <t>1.3.</t>
  </si>
  <si>
    <t>VODOVODNI MATERIAL</t>
  </si>
  <si>
    <t>Cevi  iz NL DN 100 , po standardu EN 545:2010, razred C40.</t>
  </si>
  <si>
    <t>NL DN 100 mm</t>
  </si>
  <si>
    <t>prirobnični lok (standardni spoj)</t>
  </si>
  <si>
    <t>Q 90°/100</t>
  </si>
  <si>
    <t>MMK 45°/100</t>
  </si>
  <si>
    <t>MMK 30°/100</t>
  </si>
  <si>
    <t>MMK 22°/100</t>
  </si>
  <si>
    <t>MMK 11°/100</t>
  </si>
  <si>
    <t>univerzalna spojka - enojna (standardni spoj)</t>
  </si>
  <si>
    <t>DN 100/ DN 100</t>
  </si>
  <si>
    <t>MMA 100/80</t>
  </si>
  <si>
    <t>MMA 100/100</t>
  </si>
  <si>
    <t>N DN 80</t>
  </si>
  <si>
    <t>F DN 80</t>
  </si>
  <si>
    <t>FF -  DN 80/1000</t>
  </si>
  <si>
    <t>spojni kos iz NL DN 100, L= min 0,50m</t>
  </si>
  <si>
    <t>zmanjševalni kos</t>
  </si>
  <si>
    <t>FFR 100/80</t>
  </si>
  <si>
    <t>1.3.1.</t>
  </si>
  <si>
    <t>Armature</t>
  </si>
  <si>
    <t>Ploščati zasun z vgradno armaturo in cestno kapo (Euro 20; tip 23 ali podobno) z prirobničnimi PAM tesnilom (ali podobno) in vijaki, ter betonsko podloško.</t>
  </si>
  <si>
    <t>DN   100</t>
  </si>
  <si>
    <t>DN   80</t>
  </si>
  <si>
    <t>Vgradna garnitura  za zasune EURO - teleskopska</t>
  </si>
  <si>
    <t>Cestna kapa - mala), ohišje kape in pokrov iz nodularne litine, bitumensko in dodatno protikorozijsko epoxi prašno zaščiten. Nalaganje pokrova konusno z podaljšanim zobom. Pokrov v celoti odstranljiv. Možnost prilagajanja glede na teren s pripadajočimi distančnimi in podložnimi obroči.</t>
  </si>
  <si>
    <t>Zračnik - podtalna izvedba, komplet s cestno kapo</t>
  </si>
  <si>
    <t>DN 50</t>
  </si>
  <si>
    <t>Nadtalni hidrant -  komplet z betonsko podloško ter pripadajočeim drenažnim elementom..</t>
  </si>
  <si>
    <t>DN 80</t>
  </si>
  <si>
    <t>Podtalnii hidrant - blatnik (npr. Hawle 490 F ali podobno) komplet z betonsko podloško ter pripadajočeim drenažnim elementom..</t>
  </si>
  <si>
    <t>DN 100</t>
  </si>
  <si>
    <t>Dodatni material podloške,tesnila, vijačni material, 10% vrednosti materiala.</t>
  </si>
  <si>
    <t>VODOVODNI MATERIAL SKUPAJ</t>
  </si>
  <si>
    <t>1.3.2.</t>
  </si>
  <si>
    <t>MONTAŽNA in GRADBENA DELA</t>
  </si>
  <si>
    <t>Stroški transporta in  prenos vodovodnega materiala do mesta vgradnje. (fazonski kosi)</t>
  </si>
  <si>
    <t>Prenos, spuščanje in polaganje vodovodnih elementov (fazonskih kosov) v jarek ter poravnanje v vertikalni in horizontalni smeri.</t>
  </si>
  <si>
    <t>Izvedba priključka - prevezava - na obstoječi cevovod. Obračun po dejanskih stroških porabe časa in materiala.</t>
  </si>
  <si>
    <t xml:space="preserve"> DN 100</t>
  </si>
  <si>
    <t>Montaža  fazonskih kosov  po priloženih montažnih shemah ter dokončna obdelava in zaščita spojev.</t>
  </si>
  <si>
    <t>Montaža zasunov</t>
  </si>
  <si>
    <t>Montaža vgradnih armatur in cestnih kap</t>
  </si>
  <si>
    <t>Nabava in obbetoniranje drogov signalnih tablic za oznako zasunov. Stebrički so iz jeklenih cevi d 40 mm, višine 1800 mm. Poraba bet. do 0.25 m3/kos.</t>
  </si>
  <si>
    <t>Obbetoniranje odcepov, hidrantov, zasunov, odzračevalnih garnitur, lokov in podbetoniranje NL elementov v jaških, s porabo betona do 0.15-0.40 m3/kos.</t>
  </si>
  <si>
    <t>Izkop, demontaža in odvoz obstoječega vodovoda na stalno deponijo do 10 km. V ceni je vštet strošek deponije in predložitev dokazov o sklenjeni pogodbi za deponijo.</t>
  </si>
  <si>
    <t>Nabava in polaganje signalnega in opzorilnega traku nad vodovodnimi cevmi.</t>
  </si>
  <si>
    <t>Čiščenje terena po končani gradnji</t>
  </si>
  <si>
    <t>Dezinfekcija cevovoda.</t>
  </si>
  <si>
    <t>Tlačni preizkus cevovoda.</t>
  </si>
  <si>
    <t>Dodatna nepredvidena dela 10% vrednosti del.</t>
  </si>
  <si>
    <t xml:space="preserve"> MONTAŽNA in GR. DELA  SKUPAJ</t>
  </si>
  <si>
    <t>1.4</t>
  </si>
  <si>
    <t>SPLOŠNE POSTAVKE</t>
  </si>
  <si>
    <t>Projektantski nadzor</t>
  </si>
  <si>
    <t>Izvajanje nadzora geologa - geomehanika nad izgradnjo v času izkopa gr. jame.</t>
  </si>
  <si>
    <t>Geodetski elaborat z meritvami izvedenega vodovoda in novega stanja zemljišča in novozgrajenih objektov na zemljišču.</t>
  </si>
  <si>
    <t xml:space="preserve"> Izdelava varnostnega načrta.</t>
  </si>
  <si>
    <t xml:space="preserve"> Izdelava dokazil o zanesljivosti objekta.</t>
  </si>
  <si>
    <t>Izdelava projekta izvedenih del (PID) v skladu z ZGO-1B oz ZGO-1C.</t>
  </si>
  <si>
    <t>SPLOŠNE POSTAVKE - SKUPAJ</t>
  </si>
  <si>
    <r>
      <t xml:space="preserve">SKUPNA OCENA VREDNOSTI  -  </t>
    </r>
    <r>
      <rPr>
        <b/>
        <i/>
        <sz val="13"/>
        <color indexed="30"/>
        <rFont val="Arial CE"/>
        <charset val="238"/>
      </rPr>
      <t>VODOVOD - 0.1.1</t>
    </r>
  </si>
  <si>
    <t>skupaj cestarska dela</t>
  </si>
  <si>
    <t>1.3</t>
  </si>
  <si>
    <t>skupaj polaganje vodovoda</t>
  </si>
  <si>
    <t>skupaj splošne postavke</t>
  </si>
  <si>
    <t>SKUPAJ VREDNOST DEL -               VODOVOD - 0.1.1</t>
  </si>
  <si>
    <t>4.2.3.</t>
  </si>
  <si>
    <t>VODOVOD    0.1.2</t>
  </si>
  <si>
    <t>T kos prirobnični</t>
  </si>
  <si>
    <t>DN 100/100</t>
  </si>
  <si>
    <t>MMA 100/50</t>
  </si>
  <si>
    <t>montažno demontažni  kos</t>
  </si>
  <si>
    <t>MDK 100</t>
  </si>
  <si>
    <t>E DN 80</t>
  </si>
  <si>
    <t>FF -  DN 80/1500</t>
  </si>
  <si>
    <t>Kombi IV - zasun s prirobnico in  cestno kapo</t>
  </si>
  <si>
    <t>Cestna kapa - ZA combi - IV</t>
  </si>
  <si>
    <t>Podtalni hidrant (npr. Hawle 490 F ali podobno) komplet z betonsko podloško ter pripadajočeim drenažnim elementom..</t>
  </si>
  <si>
    <t>Dodatna nepredvidena dela, 10% vrednosti del.</t>
  </si>
  <si>
    <t>4.2.4.</t>
  </si>
  <si>
    <t>VODOVOD    0.1.3</t>
  </si>
  <si>
    <t>4.1.</t>
  </si>
  <si>
    <t>HP  - Brezovica - II</t>
  </si>
  <si>
    <t>HP   - 0.1.1</t>
  </si>
  <si>
    <t>HP   - 0.1.2</t>
  </si>
  <si>
    <t>HP   - 0.1.3</t>
  </si>
  <si>
    <t xml:space="preserve">POSPLOŠENO - HIŠNI PRIKLJUČKI  </t>
  </si>
  <si>
    <t>1.</t>
  </si>
  <si>
    <t xml:space="preserve">Odstranitev zgornje površine in ponovna vzpostavitev v prvotno stanje po končanih delih, izkop jarka širine dna 0,7 m in povprečne globine 1,3 m v terenu III. kategorije z odlaganjem materiala ob robu izkopa, z odvozom odvečnega materiala na stalno deponijo, z rušenjem manjših vrtnih objektov in ograj ter vzpostavitvijo v prvotno stanje, z zasipavanjem z izkopanim materialom in utrjevanjem, z dobavo, nasipanjem in utrjevanjem peščene posteljice iz 2x sejanega peska ter obsipa in zasipa cone cevi do višine 10 cm nad temenom z enakim materialom (vključno z dobavo in utrjevanjem, skupaj 0,3 m2/m1). </t>
  </si>
  <si>
    <t>HP ocena ;  kom</t>
  </si>
  <si>
    <t>HP</t>
  </si>
  <si>
    <t>2.</t>
  </si>
  <si>
    <t xml:space="preserve">Dodatna nepredvidena dela. Obračun po dejanskih stroških porabe časa in materiala. Ocena stroškov 5% vrednosti del. </t>
  </si>
  <si>
    <t>3.</t>
  </si>
  <si>
    <t>Univerzalni navrtalni zasun (oklepi) za cevi iz PE oz. NL (izbor glede na sekundarno omrežje), z integriranim ploščatim zapomim ventilom, za pitno vodo, PN10, z zgornjim bajonetnim priključkom za vrtljivo koleno (možen obrat 360° -brez vijačenja).zaščita, prašno barvano,</t>
  </si>
  <si>
    <t>4.</t>
  </si>
  <si>
    <t xml:space="preserve">Vrtljivo koleno (možen obrat 360°), z bajonetnim priključkom za spajanje z navrtalnim oklepom (brez vijačenja) kot hitra spojka za spajanje s PE cevjo, za pitno vodo, PN10,  všteti reducirni kosi(d32) ter pripadajoča tesnila, notranja in zunanja epoxi zaščita, prašno barvano. </t>
  </si>
  <si>
    <t>5.</t>
  </si>
  <si>
    <t>Teleskopska vgradna gamitura, spajanje z oklepom na bajonet ali navoj (brez dodatnega fiksiranja z vtičem), omogoča kompakten spoj za potrebe posluževanja v zemljo vgrajene armature</t>
  </si>
  <si>
    <t>6.</t>
  </si>
  <si>
    <t>7.</t>
  </si>
  <si>
    <t>MONTAŽNA DELA</t>
  </si>
  <si>
    <t xml:space="preserve">Demontaža obstoječih cevi hišnih priključkov ter odstranitev obstoječih navrtnih zasunov (zasunov) z odvozom na stalno gradbeno deponijo oddaljenosti do 10 km. </t>
  </si>
  <si>
    <t>Polaganje in montaža zaščitne vodovodne cevi PE100 za HP. Ocena L= 7m.</t>
  </si>
  <si>
    <t>Priklopi  vodovodnih HP na  vodovodno omrežje, predvidenih kot tudi obstoječih objektov, se izvedejo z univerzalnim navrtnim zasunom, vrtljivim kolenom, teleskopsko vgradno gamituro, cestno kapo in pripadajočo nosilno podložno ploščo, s tehničnim opisom v nadaljevanju:</t>
  </si>
  <si>
    <t>Univerzalni navrtalni zasun (oklepi) za cevi iz PE oz. NL (izbor glede na sekundarno omrežje), z integriranim ploščatim zapomim ventilom, za pitno vodo, PN10, z zgornjim bajonetnim priključkom za vrtljivo koleno (možen obrat 360° -brez vijačenja), iz nodularne litine (GGG-40), notranja in zunanja epoxi zaščita, prašno barvano</t>
  </si>
  <si>
    <t>Nosilna podložna plošča iz umetnega materiala se namesti pod cestno kapo in ustreza tipu vgradne garniture</t>
  </si>
  <si>
    <t>PRIKLOP - vodovodneg HP Skupaj</t>
  </si>
  <si>
    <t xml:space="preserve">Demontaža ter ponovna montaža armatur, fitingov, vodomerov,… na vodomernih mestih </t>
  </si>
  <si>
    <t>8.</t>
  </si>
  <si>
    <t>ZAKLJUČNA DELA</t>
  </si>
  <si>
    <t>Zavarovanje nastavkov za zasune HP,  z betonskimi montažnimi podložnimi ploščami, ter namestitev cestnih kap na končno niveleto terena ali cestišča.</t>
  </si>
  <si>
    <t>Nabava in obbetoniranje drogov signalnih tablic vključno s signalno tablico za oznako hidrantov, odzračevalnih garnitur in zasunov. Stebrički so iz jeklenih cevi d 40 mm, višine 1800 mm. Poraba bet. do 0.25 m3/kos.</t>
  </si>
  <si>
    <t>Izdelava geodetskega posnetka obstoječega  stanja (po zakoličbi vodovoda), zaradi  vzpostavitve v prvotno stanje po izvedbi del.</t>
  </si>
  <si>
    <t>Izdelava geodetskega načrta po izvedbi del, kot ga predpisuje ZGO-1 ter pridobitev potrdila o vrisu v kataster, ter geodetskega posnetka HP po zahtevah upravljavca.</t>
  </si>
  <si>
    <t>SKUPAJ STROŠKI - HP :</t>
  </si>
  <si>
    <t>DDV 22%</t>
  </si>
  <si>
    <t>SKUPAJ z DDV</t>
  </si>
  <si>
    <t>L</t>
  </si>
  <si>
    <t>m'</t>
  </si>
  <si>
    <t>Montaža in polaganje cevi iz NL, na predhodno pripravljeno peščeno posteljico po navodilih projektanta in proizvajalca.</t>
  </si>
  <si>
    <t>Zasip jarka z izkopanim materialom</t>
  </si>
  <si>
    <t>Nakladanje, odvoz s kamionom v deponijo do 10km daleč in zvračanje  materiala.</t>
  </si>
  <si>
    <t>Izdelava, postavitev in demontaža gradbenih profilov - RJ z označitvijo višin.</t>
  </si>
  <si>
    <t>FF -  DN 80/500</t>
  </si>
  <si>
    <t>1.0.</t>
  </si>
  <si>
    <t>I.</t>
  </si>
  <si>
    <t>ZEMELJSKA DELA - OCENJENO</t>
  </si>
  <si>
    <t xml:space="preserve">1. </t>
  </si>
  <si>
    <t>UTRJENE POVRŠINE  -  asfalt, tlakovanje.......</t>
  </si>
  <si>
    <t>1.1.</t>
  </si>
  <si>
    <t xml:space="preserve">Zakoličba                                                                         </t>
  </si>
  <si>
    <t>1.2.</t>
  </si>
  <si>
    <t xml:space="preserve">Kombinirani izkop III. Ktg. z odlaganjem na rob  (60% strojno, 40 % ročno)                                                                                                                                                                                                          </t>
  </si>
  <si>
    <t>Planiranje in utrjevanje planuma izkopa</t>
  </si>
  <si>
    <t>1.4.</t>
  </si>
  <si>
    <t>Dobava in izdelava peščene posteljice iz drobljenega materiala granulacije 0-8 mm z izvedbo obsipa cevi</t>
  </si>
  <si>
    <t>1.5.</t>
  </si>
  <si>
    <t>Dobava in zasip kanala z dobavljenim drobljenim materialom granulacije 0-100 mm z utrjevanjem v plasteh - 0,51 m3/m1</t>
  </si>
  <si>
    <t>1.6.</t>
  </si>
  <si>
    <t>Nakladanje in odvoz izkopanega materiala v stalno deponijo izvajalca</t>
  </si>
  <si>
    <t>1.7.</t>
  </si>
  <si>
    <t xml:space="preserve">Rezanje asfalta z motorno rezalko debeline do 10 cm </t>
  </si>
  <si>
    <t>1.8.</t>
  </si>
  <si>
    <t>Rušenje asfalta debeline do 10 cm z odvozom v deponijo izvajalca</t>
  </si>
  <si>
    <t>1.9.</t>
  </si>
  <si>
    <t>Rušenje betonskih tlakovcev ali betonskih plošč na peščeni podlagi s čiščenjem in zlaganjem na deponijo za kasnejšo uporabo</t>
  </si>
  <si>
    <t>1.10.</t>
  </si>
  <si>
    <t>Podkop parapetnih zidov za vodovodni priključek z vsemi pomožnimi deli</t>
  </si>
  <si>
    <t>1.11.</t>
  </si>
  <si>
    <t>Rušenje betona z električnim kladivom z nakladanjem in odvozom v deponijo izvajalca</t>
  </si>
  <si>
    <t>1.12.</t>
  </si>
  <si>
    <t>Ročno izvajanje prebojev zidov z vsemi pomožnimi deli, odvozi, zazidavami in finalnimi obdelavami zidov in tlakov</t>
  </si>
  <si>
    <t>1.13.</t>
  </si>
  <si>
    <t>Dobava in dosip drobljenega mineralnega materiala granulacije 0-8 mm v deb. 5 cm z utrjevanjem kot priprava za sanacijo utrjenih površin</t>
  </si>
  <si>
    <t>1.14.</t>
  </si>
  <si>
    <t>Izdelava asfaltne utrditve prekopov v sloju  AC 16 base  B 70/100 A4 v debelini 5 cm in AC 8 safe  B 70/100 A4 v deb. 3 cm z obdelavo stikov z bit. maso</t>
  </si>
  <si>
    <t>1.15.</t>
  </si>
  <si>
    <t>Polaganje betonskih tlakovcev ali betonskih plošč na pripravčljeno peščeno podlago z vsemi pomožnimi deli in stičenji elementov</t>
  </si>
  <si>
    <t>1.16.</t>
  </si>
  <si>
    <t>Dobava tlakovcev ali betonskih plošč</t>
  </si>
  <si>
    <t>1.17.</t>
  </si>
  <si>
    <t>Ročni izkop z odlaganjem na rob</t>
  </si>
  <si>
    <t>1.18.</t>
  </si>
  <si>
    <t xml:space="preserve">Dobava in vgradnja robnikov </t>
  </si>
  <si>
    <t>1.19.</t>
  </si>
  <si>
    <t>Izvedba križanja z obstoječimi komunalnimi vodi</t>
  </si>
  <si>
    <t>1.20.</t>
  </si>
  <si>
    <t>Dobava in vgrajevanje betona</t>
  </si>
  <si>
    <t>1.21.</t>
  </si>
  <si>
    <t>Čiščenje površine - 2m2/m1</t>
  </si>
  <si>
    <t>NE UTRJENE POVRŠINE  -  travnik, vrt........</t>
  </si>
  <si>
    <t>2.1.</t>
  </si>
  <si>
    <t>2.2.</t>
  </si>
  <si>
    <t xml:space="preserve">Kombinirani izkop III. Ktg. z odlaganjem na rob (60% strojno, 40 % ročno)                                                                                                                                                                                                          </t>
  </si>
  <si>
    <t>2.3.</t>
  </si>
  <si>
    <t>2.4.</t>
  </si>
  <si>
    <t>2.5.</t>
  </si>
  <si>
    <t>Zasip kanala z izkopanim materialom z utrjevanjem</t>
  </si>
  <si>
    <t>2.6.</t>
  </si>
  <si>
    <t>2.7.</t>
  </si>
  <si>
    <t>2.8.</t>
  </si>
  <si>
    <t>Črpanje vode v času gradnje</t>
  </si>
  <si>
    <t>ura</t>
  </si>
  <si>
    <t>2.9.</t>
  </si>
  <si>
    <t xml:space="preserve">Dodatna nepredvidena dela. Obračun po dejanskih stroških porabe časa in materiala. Ocena stroškov 10% vrednosti del. </t>
  </si>
  <si>
    <t>II.</t>
  </si>
  <si>
    <t>Nabava in transport vodovodnih cevi PEPE cev tip 100 d 32x3,0 mm (PN 16) - vodovodna cev.</t>
  </si>
  <si>
    <t>Nabava in transport zaščitnih cevi s tesnilno prirobnico in drobnim materialom. Ocena cca 10m /priključek. PE cev tip 80 d 63x4,7 mm -zaščitna cev</t>
  </si>
  <si>
    <t>HP ; DN 32 ;  kom</t>
  </si>
  <si>
    <t>HP ; DN 32;  kom</t>
  </si>
  <si>
    <t>Cestna kapa - mala (dimenzije pokrova Ф95), ohišje kape in pokrov iz nodularne litine, bitumensko in dodatno protikorozijsko epoxi prašno zaščiten. Nalaganje pokrova konusno z podaljšanim zobom. Pokrov v celoti odstranljiv. Možnost prilagajanja glede na teren s pripadajočimi distančnimi in podložnimi obroči.</t>
  </si>
  <si>
    <t>Dobava tipskega  zunanjega termo vodomernega jaška DN 100 cm, h= 170 cm-tipski jašek (PVC pokrov 60x60). ne povozni!</t>
  </si>
  <si>
    <t>Dobava tipskega  zunanjega termo vodomernega jaška DN 100 cm, h= 170 cm-tipski jašek (LTŽ pokrov 60x60- ) povozni</t>
  </si>
  <si>
    <t>III.</t>
  </si>
  <si>
    <t xml:space="preserve">Polaganje in montaža vodovodnih cevi PE100 za HP. </t>
  </si>
  <si>
    <t>HP ; DN;  kom</t>
  </si>
  <si>
    <t xml:space="preserve">HP ; DN;  Zašč. Cev  </t>
  </si>
  <si>
    <t>Vgradnja  tipskih novih vodomernih jaškov, z vsemi potrebnimi zasuni , vodomerno uro in čistilnim kosom.., odvisno od stanja na terenu in v dogovoru z lastniki in upravljalcem javnega vodovodnega omrežje. Vključno z nabavo potrebnega materiala, montažo in ureditvijo okolice po koncu gradnje.</t>
  </si>
  <si>
    <t>Uvlačenje nove cevi v obstoječo zaščitno cev</t>
  </si>
  <si>
    <t>9.</t>
  </si>
  <si>
    <t>Črpanje vode iz obst. Jaška</t>
  </si>
  <si>
    <t>10.</t>
  </si>
  <si>
    <t>IV.</t>
  </si>
  <si>
    <t>V.</t>
  </si>
  <si>
    <t xml:space="preserve">Dodatna nepredvidena dela. Obračun po dejanskih stroških porabe časa in materiala. Ocena stroškov 10% vrednosti preddel. </t>
  </si>
  <si>
    <t>2.0</t>
  </si>
  <si>
    <t>3.0</t>
  </si>
  <si>
    <t>HIŠNI VODOVODNI PRIKLJUČKI  - Komarijska pot - II. faza - V 0.1.1</t>
  </si>
  <si>
    <t>HIŠNI VODOVODNI PRIKLJUČKI  - Cesta na Postajo - II. faza - V 0.1.2</t>
  </si>
  <si>
    <t>HIŠNI VODOVODNI PRIKLJUČKI  - Sodnikarjeva ulica - II. faza - V 0.1.3</t>
  </si>
  <si>
    <t>SKUPNA PONUDBENA VREDNOST</t>
  </si>
  <si>
    <t>REKAPITULACIJA GLAVNI VOD</t>
  </si>
  <si>
    <t>REKAPITULACIJA HIŠNIH PRIKLJUČKOV</t>
  </si>
  <si>
    <t>proizvajalec</t>
  </si>
  <si>
    <t>tip materiala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</si>
</sst>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&quot; €&quot;"/>
    <numFmt numFmtId="165" formatCode="#,##0.00&quot; &quot;[$€-424];[Red]&quot;-&quot;#,##0.00&quot; &quot;[$€-424]"/>
    <numFmt numFmtId="166" formatCode="000.0E+0"/>
    <numFmt numFmtId="167" formatCode="dd&quot;.&quot;mmm"/>
    <numFmt numFmtId="168" formatCode="&quot; &quot;#,##0&quot; SIT &quot;;&quot;-&quot;#,##0&quot; SIT &quot;;&quot; - SIT &quot;;&quot; &quot;@&quot; &quot;"/>
    <numFmt numFmtId="169" formatCode="#,##0.00&quot; &quot;[$€]"/>
    <numFmt numFmtId="170" formatCode="#,##0.00\ [$€-1]"/>
    <numFmt numFmtId="171" formatCode="0.00;[Red]0.00"/>
    <numFmt numFmtId="172" formatCode="#,##0.00\ &quot;€&quot;"/>
  </numFmts>
  <fonts count="59">
    <font>
      <sz val="11"/>
      <color theme="1"/>
      <name val="Arial CE"/>
      <charset val="238"/>
    </font>
    <font>
      <sz val="12"/>
      <color theme="1"/>
      <name val="Arial"/>
      <family val="2"/>
      <charset val="238"/>
    </font>
    <font>
      <b/>
      <i/>
      <sz val="16"/>
      <color theme="1"/>
      <name val="Arial CE"/>
      <charset val="238"/>
    </font>
    <font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10"/>
      <color theme="1"/>
      <name val="Arial CE1"/>
      <charset val="238"/>
    </font>
    <font>
      <sz val="11"/>
      <color theme="1"/>
      <name val="Arial CE1"/>
      <charset val="238"/>
    </font>
    <font>
      <b/>
      <sz val="14"/>
      <color theme="1"/>
      <name val="Arial CE"/>
      <charset val="238"/>
    </font>
    <font>
      <b/>
      <sz val="14"/>
      <color rgb="FF000080"/>
      <name val="Arial CE"/>
      <charset val="238"/>
    </font>
    <font>
      <sz val="14"/>
      <color rgb="FF000080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3"/>
      <color theme="1"/>
      <name val="Arial CE"/>
      <charset val="238"/>
    </font>
    <font>
      <b/>
      <i/>
      <sz val="12"/>
      <color theme="1"/>
      <name val="Arial CE"/>
      <charset val="238"/>
    </font>
    <font>
      <i/>
      <sz val="10"/>
      <color theme="1"/>
      <name val="Arial CE"/>
      <charset val="238"/>
    </font>
    <font>
      <b/>
      <sz val="13"/>
      <color rgb="FF0080C0"/>
      <name val="Arial CE"/>
      <charset val="238"/>
    </font>
    <font>
      <b/>
      <sz val="12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  <charset val="238"/>
    </font>
    <font>
      <b/>
      <i/>
      <sz val="13"/>
      <color theme="1"/>
      <name val="Arial CE"/>
      <charset val="238"/>
    </font>
    <font>
      <b/>
      <i/>
      <sz val="12"/>
      <name val="Arial CE"/>
      <charset val="238"/>
    </font>
    <font>
      <sz val="11"/>
      <color rgb="FF000000"/>
      <name val="Arial CE1"/>
      <charset val="238"/>
    </font>
    <font>
      <sz val="10"/>
      <color rgb="FF000000"/>
      <name val="Arial CE1"/>
      <charset val="238"/>
    </font>
    <font>
      <b/>
      <sz val="12"/>
      <color theme="1"/>
      <name val="Arial CE1"/>
      <charset val="238"/>
    </font>
    <font>
      <b/>
      <sz val="14"/>
      <color rgb="FF000080"/>
      <name val="Arial CE1"/>
      <charset val="238"/>
    </font>
    <font>
      <b/>
      <sz val="12"/>
      <color rgb="FF0080C0"/>
      <name val="Arial CE1"/>
      <charset val="238"/>
    </font>
    <font>
      <sz val="11"/>
      <color theme="1"/>
      <name val="Garamond"/>
      <family val="1"/>
      <charset val="238"/>
    </font>
    <font>
      <b/>
      <i/>
      <sz val="12"/>
      <color theme="1"/>
      <name val="Arial CE1"/>
      <charset val="238"/>
    </font>
    <font>
      <sz val="8"/>
      <color theme="1"/>
      <name val="Arial CE1"/>
      <charset val="238"/>
    </font>
    <font>
      <b/>
      <i/>
      <sz val="10"/>
      <color theme="1"/>
      <name val="Arial CE1"/>
      <charset val="238"/>
    </font>
    <font>
      <sz val="10"/>
      <color rgb="FF0080C0"/>
      <name val="Arial CE1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SL Swiss"/>
      <charset val="238"/>
    </font>
    <font>
      <b/>
      <i/>
      <sz val="13"/>
      <color theme="1"/>
      <name val="Arial CE1"/>
      <charset val="238"/>
    </font>
    <font>
      <b/>
      <i/>
      <sz val="13"/>
      <color indexed="30"/>
      <name val="Arial CE"/>
      <charset val="238"/>
    </font>
    <font>
      <b/>
      <i/>
      <sz val="13"/>
      <color rgb="FF0080C0"/>
      <name val="Arial CE1"/>
      <charset val="238"/>
    </font>
    <font>
      <sz val="12"/>
      <color theme="1"/>
      <name val="Courier"/>
      <family val="3"/>
    </font>
    <font>
      <sz val="10"/>
      <name val="Arial"/>
      <family val="2"/>
      <charset val="238"/>
    </font>
    <font>
      <sz val="10"/>
      <name val="Arial CE"/>
    </font>
    <font>
      <b/>
      <i/>
      <sz val="11"/>
      <color theme="1"/>
      <name val="Arial CE1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 CE1"/>
      <charset val="238"/>
    </font>
    <font>
      <b/>
      <sz val="12"/>
      <color theme="0"/>
      <name val="Arial CE"/>
      <charset val="238"/>
    </font>
    <font>
      <sz val="12"/>
      <color theme="1"/>
      <name val="Arial CE"/>
      <charset val="238"/>
    </font>
    <font>
      <sz val="11"/>
      <name val="Arial CE1"/>
      <charset val="238"/>
    </font>
    <font>
      <sz val="10"/>
      <name val="Arial CE1"/>
      <charset val="238"/>
    </font>
    <font>
      <b/>
      <i/>
      <sz val="12"/>
      <name val="Arial CE1"/>
      <charset val="238"/>
    </font>
    <font>
      <b/>
      <i/>
      <sz val="14"/>
      <name val="Arial CE1"/>
      <charset val="238"/>
    </font>
    <font>
      <i/>
      <sz val="10"/>
      <name val="Arial CE1"/>
      <charset val="238"/>
    </font>
    <font>
      <sz val="12"/>
      <name val="SL Swiss"/>
      <charset val="238"/>
    </font>
    <font>
      <b/>
      <sz val="10"/>
      <name val="Arial"/>
      <family val="2"/>
      <charset val="238"/>
    </font>
    <font>
      <b/>
      <sz val="10"/>
      <color theme="1"/>
      <name val="Arial CE1"/>
      <charset val="238"/>
    </font>
    <font>
      <b/>
      <sz val="10"/>
      <color rgb="FFFF0000"/>
      <name val="Arial CE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1" fillId="0" borderId="0"/>
    <xf numFmtId="167" fontId="1" fillId="0" borderId="0"/>
    <xf numFmtId="168" fontId="1" fillId="0" borderId="0"/>
    <xf numFmtId="0" fontId="1" fillId="0" borderId="0"/>
    <xf numFmtId="0" fontId="1" fillId="0" borderId="0"/>
    <xf numFmtId="2" fontId="1" fillId="0" borderId="0"/>
    <xf numFmtId="0" fontId="2" fillId="0" borderId="0">
      <alignment horizontal="center"/>
    </xf>
    <xf numFmtId="0" fontId="3" fillId="0" borderId="0"/>
    <xf numFmtId="0" fontId="4" fillId="0" borderId="0"/>
    <xf numFmtId="0" fontId="2" fillId="0" borderId="0">
      <alignment horizontal="center" textRotation="90"/>
    </xf>
    <xf numFmtId="0" fontId="1" fillId="0" borderId="0"/>
    <xf numFmtId="10" fontId="1" fillId="0" borderId="0"/>
    <xf numFmtId="0" fontId="6" fillId="0" borderId="0"/>
    <xf numFmtId="0" fontId="6" fillId="0" borderId="0"/>
    <xf numFmtId="0" fontId="1" fillId="0" borderId="1"/>
    <xf numFmtId="0" fontId="19" fillId="0" borderId="0"/>
    <xf numFmtId="0" fontId="20" fillId="0" borderId="0"/>
    <xf numFmtId="0" fontId="28" fillId="0" borderId="0"/>
    <xf numFmtId="0" fontId="5" fillId="0" borderId="0"/>
    <xf numFmtId="0" fontId="1" fillId="0" borderId="0"/>
    <xf numFmtId="0" fontId="40" fillId="0" borderId="0"/>
    <xf numFmtId="0" fontId="41" fillId="0" borderId="0"/>
    <xf numFmtId="0" fontId="42" fillId="0" borderId="0"/>
    <xf numFmtId="0" fontId="20" fillId="0" borderId="0"/>
  </cellStyleXfs>
  <cellXfs count="394">
    <xf numFmtId="0" fontId="0" fillId="0" borderId="0" xfId="0"/>
    <xf numFmtId="49" fontId="7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/>
    <xf numFmtId="2" fontId="8" fillId="0" borderId="2" xfId="0" applyNumberFormat="1" applyFont="1" applyFill="1" applyBorder="1"/>
    <xf numFmtId="164" fontId="8" fillId="0" borderId="2" xfId="0" applyNumberFormat="1" applyFont="1" applyFill="1" applyBorder="1" applyAlignment="1">
      <alignment vertical="top"/>
    </xf>
    <xf numFmtId="0" fontId="7" fillId="0" borderId="0" xfId="0" applyFont="1" applyFill="1"/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2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/>
    <xf numFmtId="0" fontId="8" fillId="0" borderId="0" xfId="0" applyFont="1" applyFill="1"/>
    <xf numFmtId="49" fontId="0" fillId="0" borderId="0" xfId="0" applyNumberFormat="1" applyFont="1" applyFill="1"/>
    <xf numFmtId="2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/>
    <xf numFmtId="49" fontId="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 vertical="top"/>
    </xf>
    <xf numFmtId="49" fontId="14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/>
    <xf numFmtId="164" fontId="12" fillId="0" borderId="3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vertical="top"/>
    </xf>
    <xf numFmtId="2" fontId="5" fillId="0" borderId="2" xfId="0" applyNumberFormat="1" applyFont="1" applyFill="1" applyBorder="1"/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 applyAlignment="1"/>
    <xf numFmtId="49" fontId="7" fillId="0" borderId="0" xfId="0" applyNumberFormat="1" applyFont="1" applyFill="1" applyBorder="1"/>
    <xf numFmtId="49" fontId="7" fillId="0" borderId="0" xfId="0" applyNumberFormat="1" applyFont="1" applyFill="1"/>
    <xf numFmtId="2" fontId="7" fillId="0" borderId="0" xfId="0" applyNumberFormat="1" applyFont="1" applyFill="1"/>
    <xf numFmtId="164" fontId="7" fillId="0" borderId="0" xfId="0" applyNumberFormat="1" applyFont="1" applyFill="1" applyAlignment="1"/>
    <xf numFmtId="49" fontId="8" fillId="0" borderId="0" xfId="0" applyNumberFormat="1" applyFont="1" applyFill="1"/>
    <xf numFmtId="2" fontId="8" fillId="0" borderId="0" xfId="0" applyNumberFormat="1" applyFont="1" applyFill="1"/>
    <xf numFmtId="164" fontId="8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164" fontId="18" fillId="0" borderId="2" xfId="0" applyNumberFormat="1" applyFont="1" applyFill="1" applyBorder="1" applyAlignment="1">
      <alignment horizontal="right"/>
    </xf>
    <xf numFmtId="165" fontId="18" fillId="0" borderId="2" xfId="0" applyNumberFormat="1" applyFont="1" applyBorder="1"/>
    <xf numFmtId="164" fontId="12" fillId="0" borderId="0" xfId="0" applyNumberFormat="1" applyFont="1" applyFill="1" applyBorder="1" applyAlignment="1">
      <alignment horizontal="center"/>
    </xf>
    <xf numFmtId="164" fontId="12" fillId="0" borderId="0" xfId="16" applyNumberFormat="1" applyFont="1" applyFill="1" applyBorder="1" applyAlignment="1">
      <alignment horizontal="right"/>
    </xf>
    <xf numFmtId="164" fontId="18" fillId="0" borderId="2" xfId="16" applyNumberFormat="1" applyFont="1" applyFill="1" applyBorder="1" applyAlignment="1">
      <alignment horizontal="right"/>
    </xf>
    <xf numFmtId="164" fontId="12" fillId="0" borderId="3" xfId="16" applyNumberFormat="1" applyFont="1" applyFill="1" applyBorder="1" applyAlignment="1">
      <alignment horizontal="right"/>
    </xf>
    <xf numFmtId="164" fontId="12" fillId="0" borderId="2" xfId="16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right"/>
    </xf>
    <xf numFmtId="2" fontId="16" fillId="0" borderId="0" xfId="0" applyNumberFormat="1" applyFont="1" applyFill="1" applyBorder="1"/>
    <xf numFmtId="4" fontId="21" fillId="0" borderId="3" xfId="0" applyNumberFormat="1" applyFont="1" applyFill="1" applyBorder="1"/>
    <xf numFmtId="49" fontId="15" fillId="0" borderId="2" xfId="16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/>
    <xf numFmtId="1" fontId="21" fillId="0" borderId="3" xfId="16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/>
    <xf numFmtId="4" fontId="12" fillId="0" borderId="2" xfId="0" applyNumberFormat="1" applyFont="1" applyFill="1" applyBorder="1" applyAlignment="1">
      <alignment wrapText="1"/>
    </xf>
    <xf numFmtId="4" fontId="12" fillId="0" borderId="3" xfId="0" applyNumberFormat="1" applyFont="1" applyFill="1" applyBorder="1" applyAlignment="1">
      <alignment wrapText="1"/>
    </xf>
    <xf numFmtId="0" fontId="7" fillId="0" borderId="0" xfId="11" applyFont="1" applyFill="1" applyBorder="1" applyAlignment="1" applyProtection="1">
      <alignment wrapText="1"/>
    </xf>
    <xf numFmtId="0" fontId="7" fillId="0" borderId="0" xfId="20" applyFont="1" applyFill="1" applyBorder="1" applyAlignment="1" applyProtection="1">
      <alignment horizontal="left" vertical="top" wrapText="1"/>
    </xf>
    <xf numFmtId="169" fontId="36" fillId="0" borderId="0" xfId="11" applyNumberFormat="1" applyFont="1" applyFill="1" applyBorder="1" applyAlignment="1" applyProtection="1"/>
    <xf numFmtId="0" fontId="33" fillId="0" borderId="0" xfId="0" applyFont="1" applyFill="1" applyBorder="1" applyAlignment="1" applyProtection="1"/>
    <xf numFmtId="0" fontId="7" fillId="0" borderId="0" xfId="20" applyFont="1" applyFill="1" applyBorder="1" applyAlignment="1" applyProtection="1"/>
    <xf numFmtId="4" fontId="7" fillId="0" borderId="0" xfId="20" applyNumberFormat="1" applyFont="1" applyFill="1" applyBorder="1" applyAlignment="1" applyProtection="1">
      <alignment horizontal="right" vertical="top" wrapText="1"/>
    </xf>
    <xf numFmtId="0" fontId="7" fillId="0" borderId="0" xfId="11" applyFont="1" applyFill="1" applyBorder="1" applyAlignment="1" applyProtection="1"/>
    <xf numFmtId="2" fontId="7" fillId="0" borderId="0" xfId="11" applyNumberFormat="1" applyFont="1" applyFill="1" applyBorder="1" applyAlignment="1" applyProtection="1"/>
    <xf numFmtId="0" fontId="33" fillId="0" borderId="0" xfId="11" applyFont="1" applyFill="1" applyBorder="1" applyAlignment="1" applyProtection="1"/>
    <xf numFmtId="0" fontId="33" fillId="0" borderId="0" xfId="21" applyFont="1" applyFill="1" applyAlignment="1" applyProtection="1">
      <alignment horizontal="left" vertical="top" wrapText="1"/>
    </xf>
    <xf numFmtId="49" fontId="7" fillId="0" borderId="2" xfId="16" applyNumberFormat="1" applyFont="1" applyFill="1" applyBorder="1" applyAlignment="1">
      <alignment horizontal="left"/>
    </xf>
    <xf numFmtId="49" fontId="8" fillId="0" borderId="2" xfId="16" applyNumberFormat="1" applyFont="1" applyFill="1" applyBorder="1"/>
    <xf numFmtId="2" fontId="8" fillId="0" borderId="2" xfId="16" applyNumberFormat="1" applyFont="1" applyFill="1" applyBorder="1"/>
    <xf numFmtId="164" fontId="8" fillId="0" borderId="2" xfId="16" applyNumberFormat="1" applyFont="1" applyFill="1" applyBorder="1" applyAlignment="1">
      <alignment vertical="top"/>
    </xf>
    <xf numFmtId="0" fontId="7" fillId="0" borderId="0" xfId="16" applyFont="1" applyFill="1"/>
    <xf numFmtId="49" fontId="7" fillId="0" borderId="0" xfId="16" applyNumberFormat="1" applyFont="1" applyFill="1" applyBorder="1" applyAlignment="1">
      <alignment horizontal="left"/>
    </xf>
    <xf numFmtId="49" fontId="8" fillId="0" borderId="0" xfId="16" applyNumberFormat="1" applyFont="1" applyFill="1" applyBorder="1"/>
    <xf numFmtId="2" fontId="8" fillId="0" borderId="0" xfId="16" applyNumberFormat="1" applyFont="1" applyFill="1" applyBorder="1"/>
    <xf numFmtId="164" fontId="8" fillId="0" borderId="0" xfId="16" applyNumberFormat="1" applyFont="1" applyFill="1" applyBorder="1" applyAlignment="1">
      <alignment vertical="top"/>
    </xf>
    <xf numFmtId="49" fontId="9" fillId="0" borderId="0" xfId="16" applyNumberFormat="1" applyFont="1" applyFill="1" applyBorder="1" applyAlignment="1">
      <alignment horizontal="left" wrapText="1"/>
    </xf>
    <xf numFmtId="49" fontId="10" fillId="0" borderId="0" xfId="16" applyNumberFormat="1" applyFont="1" applyFill="1" applyBorder="1" applyAlignment="1">
      <alignment horizontal="left" vertical="top" wrapText="1"/>
    </xf>
    <xf numFmtId="0" fontId="11" fillId="0" borderId="0" xfId="16" applyFont="1" applyAlignment="1"/>
    <xf numFmtId="0" fontId="8" fillId="0" borderId="0" xfId="16" applyFont="1" applyFill="1"/>
    <xf numFmtId="49" fontId="19" fillId="0" borderId="0" xfId="16" applyNumberFormat="1" applyFont="1" applyFill="1"/>
    <xf numFmtId="2" fontId="19" fillId="0" borderId="0" xfId="16" applyNumberFormat="1" applyFont="1" applyFill="1" applyAlignment="1">
      <alignment vertical="top"/>
    </xf>
    <xf numFmtId="164" fontId="19" fillId="0" borderId="0" xfId="16" applyNumberFormat="1" applyFont="1" applyFill="1" applyAlignment="1"/>
    <xf numFmtId="49" fontId="7" fillId="0" borderId="0" xfId="16" applyNumberFormat="1" applyFont="1" applyFill="1" applyAlignment="1">
      <alignment horizontal="left"/>
    </xf>
    <xf numFmtId="49" fontId="12" fillId="0" borderId="0" xfId="16" applyNumberFormat="1" applyFont="1" applyFill="1" applyAlignment="1">
      <alignment horizontal="center" vertical="top"/>
    </xf>
    <xf numFmtId="49" fontId="5" fillId="0" borderId="0" xfId="16" applyNumberFormat="1" applyFont="1" applyFill="1" applyBorder="1" applyAlignment="1">
      <alignment vertical="top"/>
    </xf>
    <xf numFmtId="2" fontId="5" fillId="0" borderId="0" xfId="16" applyNumberFormat="1" applyFont="1" applyFill="1" applyBorder="1"/>
    <xf numFmtId="2" fontId="12" fillId="0" borderId="0" xfId="16" applyNumberFormat="1" applyFont="1" applyFill="1" applyBorder="1" applyAlignment="1">
      <alignment horizontal="center"/>
    </xf>
    <xf numFmtId="49" fontId="13" fillId="0" borderId="0" xfId="16" applyNumberFormat="1" applyFont="1" applyFill="1" applyBorder="1" applyAlignment="1">
      <alignment vertical="top"/>
    </xf>
    <xf numFmtId="2" fontId="13" fillId="0" borderId="0" xfId="16" applyNumberFormat="1" applyFont="1" applyFill="1" applyBorder="1"/>
    <xf numFmtId="49" fontId="12" fillId="0" borderId="0" xfId="16" applyNumberFormat="1" applyFont="1" applyFill="1" applyBorder="1" applyAlignment="1">
      <alignment horizontal="left" wrapText="1"/>
    </xf>
    <xf numFmtId="49" fontId="12" fillId="0" borderId="2" xfId="16" applyNumberFormat="1" applyFont="1" applyFill="1" applyBorder="1" applyAlignment="1">
      <alignment wrapText="1"/>
    </xf>
    <xf numFmtId="165" fontId="18" fillId="0" borderId="2" xfId="16" applyNumberFormat="1" applyFont="1" applyBorder="1"/>
    <xf numFmtId="49" fontId="5" fillId="0" borderId="0" xfId="16" applyNumberFormat="1" applyFont="1" applyFill="1" applyAlignment="1">
      <alignment horizontal="center" vertical="top"/>
    </xf>
    <xf numFmtId="49" fontId="14" fillId="0" borderId="3" xfId="16" applyNumberFormat="1" applyFont="1" applyFill="1" applyBorder="1" applyAlignment="1">
      <alignment horizontal="left" vertical="top" wrapText="1"/>
    </xf>
    <xf numFmtId="0" fontId="12" fillId="0" borderId="3" xfId="16" applyNumberFormat="1" applyFont="1" applyFill="1" applyBorder="1" applyAlignment="1">
      <alignment horizontal="center"/>
    </xf>
    <xf numFmtId="49" fontId="14" fillId="0" borderId="0" xfId="16" applyNumberFormat="1" applyFont="1" applyFill="1" applyBorder="1" applyAlignment="1">
      <alignment horizontal="left" vertical="top" wrapText="1"/>
    </xf>
    <xf numFmtId="49" fontId="5" fillId="0" borderId="2" xfId="16" applyNumberFormat="1" applyFont="1" applyFill="1" applyBorder="1" applyAlignment="1">
      <alignment vertical="top"/>
    </xf>
    <xf numFmtId="2" fontId="5" fillId="0" borderId="2" xfId="16" applyNumberFormat="1" applyFont="1" applyFill="1" applyBorder="1"/>
    <xf numFmtId="2" fontId="5" fillId="0" borderId="3" xfId="16" applyNumberFormat="1" applyFont="1" applyFill="1" applyBorder="1"/>
    <xf numFmtId="49" fontId="7" fillId="0" borderId="0" xfId="16" applyNumberFormat="1" applyFont="1" applyFill="1" applyBorder="1" applyAlignment="1">
      <alignment horizontal="center" vertical="top"/>
    </xf>
    <xf numFmtId="49" fontId="7" fillId="0" borderId="0" xfId="16" applyNumberFormat="1" applyFont="1" applyFill="1" applyBorder="1" applyAlignment="1">
      <alignment vertical="top"/>
    </xf>
    <xf numFmtId="2" fontId="7" fillId="0" borderId="0" xfId="16" applyNumberFormat="1" applyFont="1" applyFill="1" applyBorder="1"/>
    <xf numFmtId="164" fontId="7" fillId="0" borderId="0" xfId="16" applyNumberFormat="1" applyFont="1" applyFill="1" applyBorder="1" applyAlignment="1">
      <alignment horizontal="right"/>
    </xf>
    <xf numFmtId="0" fontId="7" fillId="0" borderId="0" xfId="16" applyFont="1" applyFill="1" applyBorder="1"/>
    <xf numFmtId="164" fontId="7" fillId="0" borderId="0" xfId="16" applyNumberFormat="1" applyFont="1" applyFill="1" applyBorder="1" applyAlignment="1"/>
    <xf numFmtId="49" fontId="7" fillId="0" borderId="0" xfId="16" applyNumberFormat="1" applyFont="1" applyFill="1" applyBorder="1"/>
    <xf numFmtId="49" fontId="7" fillId="0" borderId="0" xfId="16" applyNumberFormat="1" applyFont="1" applyFill="1"/>
    <xf numFmtId="2" fontId="7" fillId="0" borderId="0" xfId="16" applyNumberFormat="1" applyFont="1" applyFill="1"/>
    <xf numFmtId="164" fontId="7" fillId="0" borderId="0" xfId="16" applyNumberFormat="1" applyFont="1" applyFill="1" applyAlignment="1"/>
    <xf numFmtId="49" fontId="8" fillId="0" borderId="0" xfId="16" applyNumberFormat="1" applyFont="1" applyFill="1"/>
    <xf numFmtId="2" fontId="8" fillId="0" borderId="0" xfId="16" applyNumberFormat="1" applyFont="1" applyFill="1"/>
    <xf numFmtId="164" fontId="8" fillId="0" borderId="0" xfId="16" applyNumberFormat="1" applyFont="1" applyFill="1" applyAlignment="1"/>
    <xf numFmtId="2" fontId="43" fillId="0" borderId="0" xfId="0" applyNumberFormat="1" applyFont="1" applyFill="1" applyAlignment="1">
      <alignment horizontal="center"/>
    </xf>
    <xf numFmtId="2" fontId="12" fillId="0" borderId="2" xfId="16" applyNumberFormat="1" applyFont="1" applyFill="1" applyBorder="1" applyAlignment="1">
      <alignment horizontal="center" vertical="top"/>
    </xf>
    <xf numFmtId="164" fontId="48" fillId="0" borderId="3" xfId="16" applyNumberFormat="1" applyFont="1" applyFill="1" applyBorder="1" applyAlignment="1">
      <alignment horizontal="right"/>
    </xf>
    <xf numFmtId="0" fontId="47" fillId="0" borderId="0" xfId="16" applyFont="1" applyFill="1"/>
    <xf numFmtId="164" fontId="49" fillId="0" borderId="2" xfId="0" applyNumberFormat="1" applyFont="1" applyFill="1" applyBorder="1" applyAlignment="1">
      <alignment horizontal="right"/>
    </xf>
    <xf numFmtId="164" fontId="49" fillId="0" borderId="2" xfId="16" applyNumberFormat="1" applyFont="1" applyFill="1" applyBorder="1" applyAlignment="1">
      <alignment horizontal="right"/>
    </xf>
    <xf numFmtId="169" fontId="55" fillId="0" borderId="0" xfId="11" applyNumberFormat="1" applyFont="1" applyFill="1" applyBorder="1" applyAlignment="1" applyProtection="1"/>
    <xf numFmtId="49" fontId="7" fillId="0" borderId="2" xfId="0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Protection="1"/>
    <xf numFmtId="49" fontId="8" fillId="0" borderId="2" xfId="0" applyNumberFormat="1" applyFont="1" applyFill="1" applyBorder="1" applyAlignment="1" applyProtection="1">
      <alignment horizontal="right"/>
    </xf>
    <xf numFmtId="2" fontId="50" fillId="0" borderId="2" xfId="0" applyNumberFormat="1" applyFont="1" applyFill="1" applyBorder="1" applyProtection="1"/>
    <xf numFmtId="4" fontId="50" fillId="0" borderId="2" xfId="0" applyNumberFormat="1" applyFont="1" applyFill="1" applyBorder="1" applyAlignment="1" applyProtection="1">
      <alignment vertical="top"/>
    </xf>
    <xf numFmtId="0" fontId="7" fillId="0" borderId="0" xfId="0" applyFont="1" applyFill="1" applyProtection="1"/>
    <xf numFmtId="49" fontId="7" fillId="0" borderId="0" xfId="0" applyNumberFormat="1" applyFont="1" applyFill="1" applyAlignment="1" applyProtection="1">
      <alignment horizontal="left"/>
    </xf>
    <xf numFmtId="49" fontId="8" fillId="0" borderId="0" xfId="0" applyNumberFormat="1" applyFont="1" applyFill="1" applyProtection="1"/>
    <xf numFmtId="49" fontId="7" fillId="0" borderId="0" xfId="0" applyNumberFormat="1" applyFont="1" applyFill="1" applyBorder="1" applyAlignment="1" applyProtection="1">
      <alignment horizontal="left"/>
    </xf>
    <xf numFmtId="2" fontId="50" fillId="0" borderId="0" xfId="0" applyNumberFormat="1" applyFont="1" applyFill="1" applyProtection="1"/>
    <xf numFmtId="4" fontId="50" fillId="0" borderId="0" xfId="0" applyNumberFormat="1" applyFont="1" applyFill="1" applyAlignment="1" applyProtection="1">
      <alignment vertical="top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4" fontId="51" fillId="0" borderId="4" xfId="0" applyNumberFormat="1" applyFont="1" applyFill="1" applyBorder="1" applyAlignment="1" applyProtection="1">
      <alignment horizontal="center" vertical="center" wrapText="1"/>
    </xf>
    <xf numFmtId="4" fontId="51" fillId="0" borderId="5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top"/>
    </xf>
    <xf numFmtId="49" fontId="26" fillId="0" borderId="0" xfId="0" applyNumberFormat="1" applyFont="1" applyFill="1" applyProtection="1"/>
    <xf numFmtId="0" fontId="8" fillId="0" borderId="0" xfId="0" applyFont="1" applyFill="1" applyBorder="1" applyProtection="1"/>
    <xf numFmtId="2" fontId="50" fillId="0" borderId="0" xfId="0" applyNumberFormat="1" applyFont="1" applyFill="1" applyBorder="1" applyProtection="1"/>
    <xf numFmtId="4" fontId="50" fillId="0" borderId="0" xfId="0" applyNumberFormat="1" applyFont="1" applyFill="1" applyBorder="1" applyAlignment="1" applyProtection="1">
      <alignment vertical="top"/>
    </xf>
    <xf numFmtId="4" fontId="50" fillId="0" borderId="0" xfId="0" applyNumberFormat="1" applyFont="1" applyFill="1" applyBorder="1" applyAlignment="1" applyProtection="1">
      <alignment horizontal="right" vertical="top"/>
    </xf>
    <xf numFmtId="49" fontId="2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/>
    </xf>
    <xf numFmtId="49" fontId="8" fillId="0" borderId="0" xfId="0" applyNumberFormat="1" applyFont="1" applyFill="1" applyAlignment="1" applyProtection="1">
      <alignment horizontal="left" vertical="top"/>
    </xf>
    <xf numFmtId="0" fontId="8" fillId="0" borderId="0" xfId="0" applyFont="1" applyFill="1" applyProtection="1"/>
    <xf numFmtId="2" fontId="50" fillId="0" borderId="0" xfId="0" applyNumberFormat="1" applyFont="1" applyFill="1" applyAlignment="1" applyProtection="1">
      <alignment vertical="top"/>
    </xf>
    <xf numFmtId="4" fontId="50" fillId="0" borderId="0" xfId="0" applyNumberFormat="1" applyFont="1" applyFill="1" applyAlignment="1" applyProtection="1"/>
    <xf numFmtId="4" fontId="50" fillId="0" borderId="0" xfId="0" applyNumberFormat="1" applyFont="1" applyFill="1" applyAlignment="1" applyProtection="1">
      <alignment horizontal="right"/>
    </xf>
    <xf numFmtId="49" fontId="7" fillId="0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left" vertical="top" wrapText="1"/>
    </xf>
    <xf numFmtId="2" fontId="51" fillId="0" borderId="0" xfId="0" applyNumberFormat="1" applyFont="1" applyFill="1" applyProtection="1"/>
    <xf numFmtId="4" fontId="51" fillId="0" borderId="0" xfId="0" applyNumberFormat="1" applyFont="1" applyFill="1" applyProtection="1"/>
    <xf numFmtId="4" fontId="51" fillId="0" borderId="0" xfId="0" applyNumberFormat="1" applyFont="1" applyFill="1" applyAlignment="1" applyProtection="1">
      <alignment horizontal="right"/>
    </xf>
    <xf numFmtId="4" fontId="50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Protection="1"/>
    <xf numFmtId="49" fontId="7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left" vertical="top" wrapText="1"/>
    </xf>
    <xf numFmtId="0" fontId="8" fillId="0" borderId="0" xfId="0" applyFont="1" applyProtection="1"/>
    <xf numFmtId="2" fontId="51" fillId="0" borderId="0" xfId="0" applyNumberFormat="1" applyFont="1" applyProtection="1"/>
    <xf numFmtId="0" fontId="50" fillId="0" borderId="0" xfId="0" applyFont="1" applyProtection="1"/>
    <xf numFmtId="4" fontId="7" fillId="0" borderId="0" xfId="0" applyNumberFormat="1" applyFont="1" applyProtection="1"/>
    <xf numFmtId="4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4" fontId="51" fillId="0" borderId="0" xfId="0" applyNumberFormat="1" applyFont="1" applyProtection="1"/>
    <xf numFmtId="4" fontId="51" fillId="0" borderId="0" xfId="0" applyNumberFormat="1" applyFont="1" applyAlignment="1" applyProtection="1">
      <alignment horizontal="right"/>
    </xf>
    <xf numFmtId="0" fontId="7" fillId="0" borderId="0" xfId="18" applyFont="1" applyFill="1" applyBorder="1" applyAlignment="1" applyProtection="1">
      <alignment horizontal="justify" vertical="top" wrapText="1"/>
    </xf>
    <xf numFmtId="4" fontId="50" fillId="0" borderId="0" xfId="0" applyNumberFormat="1" applyFont="1" applyFill="1" applyProtection="1"/>
    <xf numFmtId="49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Protection="1"/>
    <xf numFmtId="2" fontId="51" fillId="0" borderId="2" xfId="0" applyNumberFormat="1" applyFont="1" applyFill="1" applyBorder="1" applyProtection="1"/>
    <xf numFmtId="4" fontId="51" fillId="0" borderId="2" xfId="0" applyNumberFormat="1" applyFont="1" applyFill="1" applyBorder="1" applyProtection="1"/>
    <xf numFmtId="4" fontId="51" fillId="0" borderId="2" xfId="0" applyNumberFormat="1" applyFont="1" applyFill="1" applyBorder="1" applyAlignment="1" applyProtection="1">
      <alignment horizontal="right"/>
    </xf>
    <xf numFmtId="49" fontId="29" fillId="0" borderId="2" xfId="0" applyNumberFormat="1" applyFont="1" applyFill="1" applyBorder="1" applyAlignment="1" applyProtection="1">
      <alignment wrapText="1"/>
    </xf>
    <xf numFmtId="0" fontId="29" fillId="0" borderId="2" xfId="0" applyFont="1" applyFill="1" applyBorder="1" applyProtection="1"/>
    <xf numFmtId="2" fontId="52" fillId="0" borderId="2" xfId="0" applyNumberFormat="1" applyFont="1" applyFill="1" applyBorder="1" applyAlignment="1" applyProtection="1">
      <alignment vertical="top"/>
    </xf>
    <xf numFmtId="4" fontId="52" fillId="0" borderId="2" xfId="0" applyNumberFormat="1" applyFont="1" applyFill="1" applyBorder="1" applyAlignment="1" applyProtection="1">
      <alignment horizontal="right"/>
    </xf>
    <xf numFmtId="49" fontId="29" fillId="0" borderId="0" xfId="0" applyNumberFormat="1" applyFont="1" applyFill="1" applyBorder="1" applyAlignment="1" applyProtection="1">
      <alignment wrapText="1"/>
    </xf>
    <xf numFmtId="0" fontId="29" fillId="0" borderId="0" xfId="0" applyFont="1" applyFill="1" applyBorder="1" applyProtection="1"/>
    <xf numFmtId="2" fontId="52" fillId="0" borderId="0" xfId="0" applyNumberFormat="1" applyFont="1" applyFill="1" applyBorder="1" applyAlignment="1" applyProtection="1">
      <alignment vertical="top"/>
    </xf>
    <xf numFmtId="4" fontId="52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49" fontId="30" fillId="0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 applyAlignment="1" applyProtection="1"/>
    <xf numFmtId="0" fontId="7" fillId="0" borderId="0" xfId="0" applyFont="1" applyFill="1" applyAlignment="1" applyProtection="1">
      <alignment horizontal="left" wrapText="1"/>
    </xf>
    <xf numFmtId="2" fontId="7" fillId="0" borderId="0" xfId="0" applyNumberFormat="1" applyFont="1" applyFill="1" applyProtection="1"/>
    <xf numFmtId="2" fontId="0" fillId="0" borderId="0" xfId="0" applyNumberFormat="1" applyProtection="1"/>
    <xf numFmtId="49" fontId="7" fillId="0" borderId="0" xfId="0" applyNumberFormat="1" applyFont="1" applyFill="1" applyAlignment="1" applyProtection="1">
      <alignment vertical="top" wrapText="1"/>
    </xf>
    <xf numFmtId="1" fontId="51" fillId="0" borderId="0" xfId="0" applyNumberFormat="1" applyFont="1" applyFill="1" applyProtection="1"/>
    <xf numFmtId="2" fontId="51" fillId="0" borderId="0" xfId="0" applyNumberFormat="1" applyFont="1" applyFill="1" applyBorder="1" applyProtection="1"/>
    <xf numFmtId="1" fontId="51" fillId="0" borderId="0" xfId="0" applyNumberFormat="1" applyFont="1" applyFill="1" applyBorder="1" applyProtection="1"/>
    <xf numFmtId="49" fontId="7" fillId="0" borderId="0" xfId="0" applyNumberFormat="1" applyFont="1" applyFill="1" applyProtection="1"/>
    <xf numFmtId="49" fontId="24" fillId="0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wrapText="1"/>
    </xf>
    <xf numFmtId="49" fontId="29" fillId="0" borderId="2" xfId="0" applyNumberFormat="1" applyFont="1" applyFill="1" applyBorder="1" applyAlignment="1" applyProtection="1">
      <alignment horizontal="left" vertical="top" wrapText="1"/>
    </xf>
    <xf numFmtId="2" fontId="53" fillId="0" borderId="2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0" fontId="31" fillId="0" borderId="0" xfId="0" applyFont="1" applyFill="1" applyBorder="1" applyProtection="1"/>
    <xf numFmtId="2" fontId="53" fillId="0" borderId="0" xfId="0" applyNumberFormat="1" applyFont="1" applyFill="1" applyBorder="1" applyAlignment="1" applyProtection="1">
      <alignment vertical="top"/>
    </xf>
    <xf numFmtId="49" fontId="25" fillId="0" borderId="0" xfId="0" applyNumberFormat="1" applyFont="1" applyFill="1" applyBorder="1" applyAlignment="1" applyProtection="1">
      <alignment horizontal="center" vertical="top"/>
    </xf>
    <xf numFmtId="49" fontId="25" fillId="0" borderId="0" xfId="0" applyNumberFormat="1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Font="1" applyAlignment="1" applyProtection="1"/>
    <xf numFmtId="0" fontId="54" fillId="0" borderId="0" xfId="0" applyFont="1" applyAlignment="1" applyProtection="1"/>
    <xf numFmtId="49" fontId="32" fillId="0" borderId="0" xfId="0" applyNumberFormat="1" applyFont="1" applyFill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/>
    </xf>
    <xf numFmtId="4" fontId="51" fillId="0" borderId="2" xfId="0" applyNumberFormat="1" applyFont="1" applyFill="1" applyBorder="1" applyAlignment="1" applyProtection="1"/>
    <xf numFmtId="1" fontId="34" fillId="0" borderId="0" xfId="0" applyNumberFormat="1" applyFont="1" applyFill="1" applyBorder="1" applyAlignment="1" applyProtection="1">
      <alignment horizontal="center" vertical="top"/>
    </xf>
    <xf numFmtId="0" fontId="57" fillId="0" borderId="10" xfId="0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vertical="top" wrapText="1"/>
    </xf>
    <xf numFmtId="9" fontId="33" fillId="0" borderId="0" xfId="0" applyNumberFormat="1" applyFont="1" applyFill="1" applyBorder="1" applyAlignment="1" applyProtection="1">
      <alignment horizontal="center" wrapText="1"/>
    </xf>
    <xf numFmtId="0" fontId="7" fillId="0" borderId="9" xfId="0" applyFont="1" applyFill="1" applyBorder="1" applyProtection="1"/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/>
    <xf numFmtId="0" fontId="5" fillId="0" borderId="0" xfId="0" applyFont="1" applyFill="1" applyProtection="1"/>
    <xf numFmtId="9" fontId="3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justify"/>
    </xf>
    <xf numFmtId="0" fontId="51" fillId="0" borderId="0" xfId="0" applyFont="1" applyFill="1" applyProtection="1"/>
    <xf numFmtId="169" fontId="20" fillId="0" borderId="0" xfId="0" applyNumberFormat="1" applyFont="1" applyFill="1" applyBorder="1" applyAlignment="1" applyProtection="1">
      <alignment horizontal="justify"/>
    </xf>
    <xf numFmtId="169" fontId="20" fillId="0" borderId="0" xfId="0" applyNumberFormat="1" applyFont="1" applyFill="1" applyBorder="1" applyAlignment="1" applyProtection="1">
      <alignment horizontal="right"/>
    </xf>
    <xf numFmtId="0" fontId="33" fillId="0" borderId="0" xfId="19" applyFont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24" fillId="0" borderId="2" xfId="0" applyFont="1" applyFill="1" applyBorder="1" applyAlignment="1" applyProtection="1">
      <alignment vertical="top"/>
    </xf>
    <xf numFmtId="0" fontId="33" fillId="0" borderId="2" xfId="0" applyFont="1" applyFill="1" applyBorder="1" applyAlignment="1" applyProtection="1">
      <alignment horizontal="center"/>
    </xf>
    <xf numFmtId="2" fontId="20" fillId="0" borderId="2" xfId="0" applyNumberFormat="1" applyFont="1" applyFill="1" applyBorder="1" applyAlignment="1" applyProtection="1"/>
    <xf numFmtId="169" fontId="20" fillId="0" borderId="2" xfId="0" applyNumberFormat="1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center"/>
    </xf>
    <xf numFmtId="4" fontId="51" fillId="0" borderId="0" xfId="0" applyNumberFormat="1" applyFont="1" applyFill="1" applyBorder="1" applyProtection="1"/>
    <xf numFmtId="0" fontId="24" fillId="0" borderId="0" xfId="0" applyFont="1" applyFill="1" applyAlignment="1" applyProtection="1">
      <alignment horizontal="left" vertical="top"/>
    </xf>
    <xf numFmtId="0" fontId="34" fillId="0" borderId="0" xfId="0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left"/>
    </xf>
    <xf numFmtId="169" fontId="35" fillId="0" borderId="3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center" wrapText="1"/>
    </xf>
    <xf numFmtId="169" fontId="20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wrapText="1"/>
    </xf>
    <xf numFmtId="0" fontId="24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2" fontId="20" fillId="0" borderId="0" xfId="0" applyNumberFormat="1" applyFont="1" applyFill="1" applyBorder="1" applyAlignment="1" applyProtection="1">
      <alignment wrapText="1"/>
    </xf>
    <xf numFmtId="0" fontId="0" fillId="0" borderId="0" xfId="0" applyAlignment="1" applyProtection="1"/>
    <xf numFmtId="0" fontId="51" fillId="0" borderId="0" xfId="0" applyFont="1" applyAlignment="1" applyProtection="1"/>
    <xf numFmtId="169" fontId="51" fillId="0" borderId="0" xfId="0" applyNumberFormat="1" applyFont="1" applyProtection="1"/>
    <xf numFmtId="169" fontId="0" fillId="0" borderId="0" xfId="0" applyNumberFormat="1" applyProtection="1"/>
    <xf numFmtId="0" fontId="0" fillId="0" borderId="0" xfId="0" applyProtection="1"/>
    <xf numFmtId="4" fontId="7" fillId="0" borderId="0" xfId="0" applyNumberFormat="1" applyFont="1" applyFill="1" applyAlignment="1" applyProtection="1">
      <alignment horizontal="right" vertical="center"/>
    </xf>
    <xf numFmtId="4" fontId="7" fillId="0" borderId="0" xfId="0" applyNumberFormat="1" applyFont="1" applyFill="1" applyProtection="1"/>
    <xf numFmtId="0" fontId="24" fillId="0" borderId="0" xfId="0" applyFont="1" applyFill="1" applyBorder="1" applyAlignment="1" applyProtection="1">
      <alignment vertical="top" wrapText="1"/>
    </xf>
    <xf numFmtId="4" fontId="5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justify" vertical="top"/>
    </xf>
    <xf numFmtId="0" fontId="33" fillId="0" borderId="2" xfId="0" applyFont="1" applyFill="1" applyBorder="1" applyAlignment="1" applyProtection="1">
      <alignment vertical="top" wrapText="1"/>
    </xf>
    <xf numFmtId="169" fontId="56" fillId="0" borderId="3" xfId="0" applyNumberFormat="1" applyFont="1" applyFill="1" applyBorder="1" applyAlignment="1" applyProtection="1">
      <alignment horizontal="right"/>
    </xf>
    <xf numFmtId="169" fontId="56" fillId="0" borderId="0" xfId="0" applyNumberFormat="1" applyFont="1" applyFill="1" applyBorder="1" applyAlignment="1" applyProtection="1">
      <alignment horizontal="right"/>
    </xf>
    <xf numFmtId="49" fontId="37" fillId="0" borderId="3" xfId="0" applyNumberFormat="1" applyFont="1" applyFill="1" applyBorder="1" applyAlignment="1" applyProtection="1">
      <alignment horizontal="left" vertical="top" wrapText="1"/>
    </xf>
    <xf numFmtId="49" fontId="25" fillId="0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vertical="top"/>
    </xf>
    <xf numFmtId="49" fontId="12" fillId="0" borderId="0" xfId="0" applyNumberFormat="1" applyFont="1" applyFill="1" applyAlignment="1" applyProtection="1">
      <alignment horizontal="center" vertical="top"/>
    </xf>
    <xf numFmtId="0" fontId="29" fillId="0" borderId="3" xfId="0" applyFont="1" applyFill="1" applyBorder="1" applyProtection="1"/>
    <xf numFmtId="2" fontId="51" fillId="0" borderId="3" xfId="0" applyNumberFormat="1" applyFont="1" applyFill="1" applyBorder="1" applyProtection="1"/>
    <xf numFmtId="4" fontId="51" fillId="0" borderId="3" xfId="0" applyNumberFormat="1" applyFont="1" applyFill="1" applyBorder="1" applyAlignment="1" applyProtection="1"/>
    <xf numFmtId="4" fontId="52" fillId="0" borderId="3" xfId="0" applyNumberFormat="1" applyFont="1" applyFill="1" applyBorder="1" applyAlignment="1" applyProtection="1">
      <alignment horizontal="right"/>
    </xf>
    <xf numFmtId="49" fontId="37" fillId="0" borderId="0" xfId="0" applyNumberFormat="1" applyFont="1" applyFill="1" applyBorder="1" applyAlignment="1" applyProtection="1">
      <alignment horizontal="left" vertical="top" wrapText="1"/>
    </xf>
    <xf numFmtId="49" fontId="16" fillId="0" borderId="2" xfId="0" applyNumberFormat="1" applyFont="1" applyFill="1" applyBorder="1" applyAlignment="1" applyProtection="1">
      <alignment vertical="top"/>
    </xf>
    <xf numFmtId="4" fontId="51" fillId="0" borderId="0" xfId="0" applyNumberFormat="1" applyFont="1" applyFill="1" applyAlignment="1" applyProtection="1"/>
    <xf numFmtId="49" fontId="39" fillId="0" borderId="3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/>
    <xf numFmtId="4" fontId="51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33" fillId="0" borderId="4" xfId="0" applyFont="1" applyBorder="1" applyAlignment="1" applyProtection="1">
      <alignment horizontal="justify" vertical="center" wrapText="1"/>
    </xf>
    <xf numFmtId="49" fontId="7" fillId="0" borderId="0" xfId="0" applyNumberFormat="1" applyFont="1" applyFill="1" applyBorder="1" applyProtection="1"/>
    <xf numFmtId="0" fontId="8" fillId="0" borderId="0" xfId="0" applyFont="1" applyFill="1" applyAlignment="1" applyProtection="1"/>
    <xf numFmtId="2" fontId="23" fillId="0" borderId="0" xfId="0" applyNumberFormat="1" applyFont="1" applyFill="1" applyProtection="1"/>
    <xf numFmtId="0" fontId="7" fillId="0" borderId="9" xfId="0" applyFont="1" applyFill="1" applyBorder="1" applyProtection="1">
      <protection locked="0"/>
    </xf>
    <xf numFmtId="4" fontId="50" fillId="0" borderId="2" xfId="0" applyNumberFormat="1" applyFont="1" applyFill="1" applyBorder="1" applyProtection="1"/>
    <xf numFmtId="4" fontId="50" fillId="0" borderId="0" xfId="0" applyNumberFormat="1" applyFont="1" applyFill="1" applyBorder="1" applyProtection="1"/>
    <xf numFmtId="2" fontId="8" fillId="0" borderId="0" xfId="0" applyNumberFormat="1" applyFont="1" applyProtection="1"/>
    <xf numFmtId="4" fontId="52" fillId="0" borderId="2" xfId="0" applyNumberFormat="1" applyFont="1" applyFill="1" applyBorder="1" applyAlignment="1" applyProtection="1">
      <alignment vertical="top"/>
    </xf>
    <xf numFmtId="4" fontId="52" fillId="0" borderId="0" xfId="0" applyNumberFormat="1" applyFont="1" applyFill="1" applyBorder="1" applyAlignment="1" applyProtection="1">
      <alignment vertical="top"/>
    </xf>
    <xf numFmtId="4" fontId="53" fillId="0" borderId="2" xfId="0" applyNumberFormat="1" applyFont="1" applyFill="1" applyBorder="1" applyAlignment="1" applyProtection="1">
      <alignment vertical="top"/>
    </xf>
    <xf numFmtId="4" fontId="53" fillId="0" borderId="0" xfId="0" applyNumberFormat="1" applyFont="1" applyFill="1" applyBorder="1" applyAlignment="1" applyProtection="1">
      <alignment vertical="top"/>
    </xf>
    <xf numFmtId="4" fontId="54" fillId="0" borderId="0" xfId="0" applyNumberFormat="1" applyFont="1" applyAlignment="1" applyProtection="1"/>
    <xf numFmtId="4" fontId="20" fillId="0" borderId="0" xfId="0" applyNumberFormat="1" applyFont="1" applyFill="1" applyBorder="1" applyAlignment="1" applyProtection="1"/>
    <xf numFmtId="4" fontId="20" fillId="0" borderId="2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wrapText="1"/>
    </xf>
    <xf numFmtId="4" fontId="51" fillId="0" borderId="0" xfId="0" applyNumberFormat="1" applyFont="1" applyAlignment="1" applyProtection="1"/>
    <xf numFmtId="4" fontId="51" fillId="0" borderId="3" xfId="0" applyNumberFormat="1" applyFont="1" applyFill="1" applyBorder="1" applyProtection="1"/>
    <xf numFmtId="4" fontId="51" fillId="3" borderId="0" xfId="0" applyNumberFormat="1" applyFont="1" applyFill="1" applyProtection="1">
      <protection locked="0"/>
    </xf>
    <xf numFmtId="4" fontId="51" fillId="3" borderId="2" xfId="0" applyNumberFormat="1" applyFont="1" applyFill="1" applyBorder="1" applyProtection="1">
      <protection locked="0"/>
    </xf>
    <xf numFmtId="4" fontId="51" fillId="3" borderId="0" xfId="0" applyNumberFormat="1" applyFont="1" applyFill="1" applyAlignment="1" applyProtection="1">
      <alignment horizontal="right"/>
      <protection locked="0"/>
    </xf>
    <xf numFmtId="0" fontId="7" fillId="3" borderId="9" xfId="0" applyFont="1" applyFill="1" applyBorder="1" applyProtection="1">
      <protection locked="0"/>
    </xf>
    <xf numFmtId="0" fontId="0" fillId="0" borderId="0" xfId="0" applyFill="1" applyProtection="1"/>
    <xf numFmtId="4" fontId="50" fillId="3" borderId="0" xfId="0" applyNumberFormat="1" applyFont="1" applyFill="1" applyProtection="1">
      <protection locked="0"/>
    </xf>
    <xf numFmtId="49" fontId="35" fillId="0" borderId="0" xfId="24" applyNumberFormat="1" applyFont="1" applyAlignment="1" applyProtection="1">
      <alignment horizontal="center" vertical="top"/>
    </xf>
    <xf numFmtId="0" fontId="35" fillId="0" borderId="0" xfId="24" applyFont="1" applyAlignment="1" applyProtection="1">
      <alignment horizontal="left" vertical="top" wrapText="1"/>
    </xf>
    <xf numFmtId="0" fontId="33" fillId="0" borderId="0" xfId="24" applyFont="1" applyAlignment="1" applyProtection="1">
      <alignment horizontal="center"/>
    </xf>
    <xf numFmtId="2" fontId="33" fillId="0" borderId="0" xfId="24" applyNumberFormat="1" applyFont="1" applyAlignment="1" applyProtection="1">
      <alignment horizontal="center"/>
    </xf>
    <xf numFmtId="170" fontId="33" fillId="0" borderId="0" xfId="24" applyNumberFormat="1" applyFont="1" applyAlignment="1" applyProtection="1">
      <alignment horizontal="center"/>
    </xf>
    <xf numFmtId="170" fontId="33" fillId="0" borderId="0" xfId="24" applyNumberFormat="1" applyFont="1" applyProtection="1"/>
    <xf numFmtId="0" fontId="20" fillId="0" borderId="0" xfId="24" applyAlignment="1" applyProtection="1">
      <alignment horizontal="justify"/>
    </xf>
    <xf numFmtId="0" fontId="20" fillId="0" borderId="0" xfId="24" applyAlignment="1" applyProtection="1">
      <alignment horizontal="justify" vertical="top"/>
    </xf>
    <xf numFmtId="0" fontId="35" fillId="0" borderId="0" xfId="24" applyFont="1" applyAlignment="1" applyProtection="1">
      <alignment horizontal="left" vertical="top"/>
    </xf>
    <xf numFmtId="49" fontId="33" fillId="0" borderId="0" xfId="24" applyNumberFormat="1" applyFont="1" applyAlignment="1" applyProtection="1">
      <alignment horizontal="center" vertical="top"/>
    </xf>
    <xf numFmtId="0" fontId="35" fillId="0" borderId="0" xfId="23" applyFont="1" applyAlignment="1" applyProtection="1">
      <alignment horizontal="left" vertical="top" wrapText="1"/>
    </xf>
    <xf numFmtId="0" fontId="35" fillId="0" borderId="0" xfId="24" applyFont="1" applyAlignment="1" applyProtection="1">
      <alignment horizontal="center" wrapText="1"/>
    </xf>
    <xf numFmtId="2" fontId="35" fillId="0" borderId="0" xfId="24" applyNumberFormat="1" applyFont="1" applyAlignment="1" applyProtection="1">
      <alignment horizontal="center"/>
    </xf>
    <xf numFmtId="0" fontId="35" fillId="0" borderId="0" xfId="24" applyFont="1" applyAlignment="1" applyProtection="1">
      <alignment horizontal="justify"/>
    </xf>
    <xf numFmtId="170" fontId="35" fillId="0" borderId="0" xfId="24" applyNumberFormat="1" applyFont="1" applyProtection="1"/>
    <xf numFmtId="0" fontId="33" fillId="0" borderId="0" xfId="23" applyFont="1" applyAlignment="1" applyProtection="1">
      <alignment horizontal="left" vertical="top" wrapText="1"/>
    </xf>
    <xf numFmtId="0" fontId="33" fillId="0" borderId="0" xfId="24" applyFont="1" applyAlignment="1" applyProtection="1">
      <alignment horizontal="center" wrapText="1"/>
    </xf>
    <xf numFmtId="0" fontId="35" fillId="0" borderId="0" xfId="24" applyFont="1" applyAlignment="1" applyProtection="1">
      <alignment vertical="top" wrapText="1"/>
    </xf>
    <xf numFmtId="0" fontId="33" fillId="0" borderId="0" xfId="24" applyFont="1" applyProtection="1"/>
    <xf numFmtId="0" fontId="33" fillId="0" borderId="0" xfId="24" applyFont="1" applyAlignment="1" applyProtection="1">
      <alignment vertical="top" wrapText="1"/>
    </xf>
    <xf numFmtId="2" fontId="20" fillId="0" borderId="0" xfId="24" applyNumberFormat="1" applyAlignment="1" applyProtection="1">
      <alignment horizontal="center"/>
    </xf>
    <xf numFmtId="0" fontId="33" fillId="0" borderId="0" xfId="24" applyFont="1" applyAlignment="1" applyProtection="1">
      <alignment horizontal="center" vertical="top" wrapText="1"/>
    </xf>
    <xf numFmtId="49" fontId="33" fillId="0" borderId="0" xfId="24" applyNumberFormat="1" applyFont="1" applyAlignment="1" applyProtection="1">
      <alignment horizontal="center" vertical="top" wrapText="1"/>
    </xf>
    <xf numFmtId="0" fontId="33" fillId="0" borderId="0" xfId="24" applyFont="1" applyAlignment="1" applyProtection="1">
      <alignment horizontal="left" vertical="top" wrapText="1"/>
    </xf>
    <xf numFmtId="0" fontId="33" fillId="0" borderId="0" xfId="24" applyFont="1" applyAlignment="1" applyProtection="1">
      <alignment wrapText="1"/>
    </xf>
    <xf numFmtId="0" fontId="44" fillId="0" borderId="0" xfId="24" applyFont="1" applyProtection="1"/>
    <xf numFmtId="4" fontId="44" fillId="0" borderId="0" xfId="24" applyNumberFormat="1" applyFont="1" applyProtection="1"/>
    <xf numFmtId="2" fontId="44" fillId="0" borderId="0" xfId="24" applyNumberFormat="1" applyFont="1" applyProtection="1"/>
    <xf numFmtId="49" fontId="33" fillId="0" borderId="6" xfId="24" applyNumberFormat="1" applyFont="1" applyBorder="1" applyAlignment="1" applyProtection="1">
      <alignment horizontal="center" vertical="top"/>
    </xf>
    <xf numFmtId="0" fontId="33" fillId="0" borderId="6" xfId="24" applyFont="1" applyBorder="1" applyAlignment="1" applyProtection="1">
      <alignment vertical="top" wrapText="1"/>
    </xf>
    <xf numFmtId="0" fontId="33" fillId="0" borderId="6" xfId="24" applyFont="1" applyBorder="1" applyAlignment="1" applyProtection="1">
      <alignment wrapText="1"/>
    </xf>
    <xf numFmtId="2" fontId="33" fillId="0" borderId="6" xfId="24" applyNumberFormat="1" applyFont="1" applyBorder="1" applyAlignment="1" applyProtection="1">
      <alignment horizontal="center"/>
    </xf>
    <xf numFmtId="170" fontId="33" fillId="0" borderId="6" xfId="24" applyNumberFormat="1" applyFont="1" applyBorder="1" applyAlignment="1" applyProtection="1">
      <alignment horizontal="center"/>
    </xf>
    <xf numFmtId="170" fontId="33" fillId="0" borderId="6" xfId="24" applyNumberFormat="1" applyFont="1" applyBorder="1" applyProtection="1"/>
    <xf numFmtId="0" fontId="35" fillId="0" borderId="0" xfId="24" applyFont="1" applyAlignment="1" applyProtection="1">
      <alignment horizontal="right" vertical="top" wrapText="1"/>
    </xf>
    <xf numFmtId="170" fontId="35" fillId="0" borderId="0" xfId="24" applyNumberFormat="1" applyFont="1" applyAlignment="1" applyProtection="1">
      <alignment horizontal="center"/>
    </xf>
    <xf numFmtId="0" fontId="33" fillId="0" borderId="0" xfId="24" applyFont="1" applyAlignment="1" applyProtection="1">
      <alignment horizontal="justify"/>
    </xf>
    <xf numFmtId="2" fontId="45" fillId="0" borderId="0" xfId="24" applyNumberFormat="1" applyFont="1" applyAlignment="1" applyProtection="1">
      <alignment horizontal="center"/>
    </xf>
    <xf numFmtId="172" fontId="33" fillId="0" borderId="0" xfId="24" applyNumberFormat="1" applyFont="1" applyProtection="1"/>
    <xf numFmtId="170" fontId="33" fillId="0" borderId="0" xfId="24" applyNumberFormat="1" applyFont="1" applyAlignment="1" applyProtection="1">
      <alignment horizontal="justify"/>
    </xf>
    <xf numFmtId="4" fontId="20" fillId="0" borderId="0" xfId="24" applyNumberFormat="1" applyAlignment="1" applyProtection="1">
      <alignment horizontal="justify"/>
    </xf>
    <xf numFmtId="0" fontId="20" fillId="0" borderId="0" xfId="24" applyAlignment="1" applyProtection="1">
      <alignment vertical="top" wrapText="1"/>
    </xf>
    <xf numFmtId="0" fontId="20" fillId="0" borderId="0" xfId="24" applyAlignment="1" applyProtection="1">
      <alignment wrapText="1"/>
    </xf>
    <xf numFmtId="170" fontId="46" fillId="0" borderId="0" xfId="24" applyNumberFormat="1" applyFont="1" applyProtection="1"/>
    <xf numFmtId="0" fontId="46" fillId="0" borderId="0" xfId="24" applyFont="1" applyAlignment="1" applyProtection="1">
      <alignment horizontal="justify"/>
    </xf>
    <xf numFmtId="0" fontId="46" fillId="2" borderId="0" xfId="24" applyFont="1" applyFill="1" applyAlignment="1" applyProtection="1">
      <alignment horizontal="center"/>
    </xf>
    <xf numFmtId="0" fontId="20" fillId="0" borderId="6" xfId="24" applyBorder="1" applyAlignment="1" applyProtection="1">
      <alignment vertical="top" wrapText="1"/>
    </xf>
    <xf numFmtId="0" fontId="20" fillId="0" borderId="6" xfId="24" applyBorder="1" applyAlignment="1" applyProtection="1">
      <alignment wrapText="1"/>
    </xf>
    <xf numFmtId="2" fontId="20" fillId="0" borderId="6" xfId="24" applyNumberFormat="1" applyBorder="1" applyAlignment="1" applyProtection="1">
      <alignment horizontal="center"/>
    </xf>
    <xf numFmtId="0" fontId="33" fillId="0" borderId="6" xfId="24" applyFont="1" applyBorder="1" applyAlignment="1" applyProtection="1">
      <alignment horizontal="justify"/>
    </xf>
    <xf numFmtId="171" fontId="33" fillId="0" borderId="0" xfId="24" applyNumberFormat="1" applyFont="1" applyAlignment="1" applyProtection="1">
      <alignment horizontal="left" vertical="top"/>
    </xf>
    <xf numFmtId="0" fontId="33" fillId="0" borderId="0" xfId="24" applyFont="1" applyAlignment="1" applyProtection="1">
      <alignment horizontal="left" vertical="top"/>
    </xf>
    <xf numFmtId="0" fontId="33" fillId="0" borderId="0" xfId="24" quotePrefix="1" applyFont="1" applyAlignment="1" applyProtection="1">
      <alignment horizontal="center"/>
    </xf>
    <xf numFmtId="170" fontId="33" fillId="0" borderId="0" xfId="24" applyNumberFormat="1" applyFont="1" applyAlignment="1" applyProtection="1">
      <alignment horizontal="right"/>
    </xf>
    <xf numFmtId="0" fontId="35" fillId="0" borderId="8" xfId="24" applyFont="1" applyBorder="1" applyAlignment="1" applyProtection="1">
      <alignment horizontal="left" vertical="top"/>
    </xf>
    <xf numFmtId="0" fontId="33" fillId="0" borderId="8" xfId="24" applyFont="1" applyBorder="1" applyAlignment="1" applyProtection="1">
      <alignment horizontal="center"/>
    </xf>
    <xf numFmtId="2" fontId="33" fillId="0" borderId="8" xfId="24" applyNumberFormat="1" applyFont="1" applyBorder="1" applyAlignment="1" applyProtection="1">
      <alignment horizontal="center"/>
    </xf>
    <xf numFmtId="170" fontId="33" fillId="0" borderId="8" xfId="24" applyNumberFormat="1" applyFont="1" applyBorder="1" applyAlignment="1" applyProtection="1">
      <alignment horizontal="center"/>
    </xf>
    <xf numFmtId="170" fontId="33" fillId="0" borderId="8" xfId="24" applyNumberFormat="1" applyFont="1" applyBorder="1" applyAlignment="1" applyProtection="1">
      <alignment horizontal="right"/>
    </xf>
    <xf numFmtId="170" fontId="35" fillId="0" borderId="0" xfId="24" applyNumberFormat="1" applyFont="1" applyAlignment="1" applyProtection="1">
      <alignment horizontal="right"/>
    </xf>
    <xf numFmtId="0" fontId="20" fillId="0" borderId="0" xfId="24" applyProtection="1"/>
    <xf numFmtId="0" fontId="33" fillId="0" borderId="8" xfId="24" applyFont="1" applyBorder="1" applyAlignment="1" applyProtection="1">
      <alignment horizontal="left" vertical="top"/>
    </xf>
    <xf numFmtId="170" fontId="33" fillId="0" borderId="8" xfId="24" applyNumberFormat="1" applyFont="1" applyBorder="1" applyAlignment="1" applyProtection="1">
      <alignment horizontal="justify"/>
    </xf>
    <xf numFmtId="170" fontId="35" fillId="0" borderId="7" xfId="24" applyNumberFormat="1" applyFont="1" applyBorder="1" applyAlignment="1" applyProtection="1">
      <alignment horizontal="right"/>
    </xf>
    <xf numFmtId="0" fontId="35" fillId="0" borderId="0" xfId="24" applyFont="1" applyAlignment="1" applyProtection="1">
      <alignment horizontal="right"/>
    </xf>
    <xf numFmtId="170" fontId="33" fillId="0" borderId="6" xfId="24" applyNumberFormat="1" applyFont="1" applyBorder="1" applyAlignment="1" applyProtection="1">
      <alignment horizontal="right"/>
    </xf>
    <xf numFmtId="0" fontId="33" fillId="0" borderId="0" xfId="24" applyFont="1" applyAlignment="1" applyProtection="1">
      <alignment horizontal="right"/>
    </xf>
    <xf numFmtId="172" fontId="33" fillId="0" borderId="0" xfId="24" applyNumberFormat="1" applyFont="1" applyAlignment="1" applyProtection="1">
      <alignment horizontal="right"/>
    </xf>
    <xf numFmtId="0" fontId="33" fillId="0" borderId="6" xfId="24" applyFont="1" applyBorder="1" applyAlignment="1" applyProtection="1">
      <alignment horizontal="right"/>
    </xf>
    <xf numFmtId="170" fontId="33" fillId="3" borderId="0" xfId="24" applyNumberFormat="1" applyFont="1" applyFill="1" applyAlignment="1" applyProtection="1">
      <alignment horizontal="right"/>
      <protection locked="0"/>
    </xf>
    <xf numFmtId="170" fontId="33" fillId="0" borderId="0" xfId="24" applyNumberFormat="1" applyFont="1" applyFill="1" applyAlignment="1" applyProtection="1">
      <alignment horizontal="right"/>
      <protection locked="0"/>
    </xf>
    <xf numFmtId="2" fontId="33" fillId="0" borderId="0" xfId="24" applyNumberFormat="1" applyFont="1" applyAlignment="1" applyProtection="1">
      <alignment horizontal="left"/>
    </xf>
    <xf numFmtId="49" fontId="44" fillId="0" borderId="0" xfId="24" applyNumberFormat="1" applyFont="1" applyAlignment="1" applyProtection="1">
      <alignment horizontal="center" vertical="top"/>
    </xf>
    <xf numFmtId="170" fontId="33" fillId="3" borderId="0" xfId="24" applyNumberFormat="1" applyFont="1" applyFill="1" applyAlignment="1" applyProtection="1">
      <alignment horizontal="center"/>
      <protection locked="0"/>
    </xf>
    <xf numFmtId="170" fontId="33" fillId="4" borderId="0" xfId="24" applyNumberFormat="1" applyFont="1" applyFill="1" applyAlignment="1" applyProtection="1">
      <alignment horizontal="center"/>
      <protection locked="0"/>
    </xf>
    <xf numFmtId="170" fontId="20" fillId="3" borderId="0" xfId="24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49" fontId="10" fillId="0" borderId="0" xfId="16" applyNumberFormat="1" applyFont="1" applyFill="1" applyBorder="1" applyAlignment="1">
      <alignment horizontal="left" vertical="top" wrapText="1"/>
    </xf>
    <xf numFmtId="49" fontId="17" fillId="0" borderId="0" xfId="16" applyNumberFormat="1" applyFont="1" applyFill="1" applyBorder="1" applyAlignment="1">
      <alignment horizontal="left" vertical="top" wrapText="1"/>
    </xf>
    <xf numFmtId="2" fontId="58" fillId="0" borderId="0" xfId="0" applyNumberFormat="1" applyFont="1" applyFill="1" applyAlignment="1" applyProtection="1">
      <alignment horizontal="right"/>
    </xf>
    <xf numFmtId="4" fontId="58" fillId="0" borderId="0" xfId="0" applyNumberFormat="1" applyFont="1" applyFill="1" applyAlignment="1" applyProtection="1">
      <alignment horizontal="right"/>
    </xf>
  </cellXfs>
  <cellStyles count="25">
    <cellStyle name="Comma" xfId="1"/>
    <cellStyle name="Comma0" xfId="2"/>
    <cellStyle name="Currency" xfId="3"/>
    <cellStyle name="Currency0" xfId="4"/>
    <cellStyle name="Date" xfId="5"/>
    <cellStyle name="Fixed" xfId="6"/>
    <cellStyle name="Heading" xfId="7"/>
    <cellStyle name="Heading 1" xfId="8"/>
    <cellStyle name="Heading 2" xfId="9"/>
    <cellStyle name="Heading1" xfId="10"/>
    <cellStyle name="Navadno" xfId="0" builtinId="0" customBuiltin="1"/>
    <cellStyle name="Navadno 2" xfId="16"/>
    <cellStyle name="Navadno 3" xfId="17"/>
    <cellStyle name="Navadno 4" xfId="22"/>
    <cellStyle name="Navadno 5" xfId="24"/>
    <cellStyle name="Navadno_model" xfId="18"/>
    <cellStyle name="normal" xfId="11"/>
    <cellStyle name="normal_A_1" xfId="20"/>
    <cellStyle name="Normal_Sheet1" xfId="19"/>
    <cellStyle name="Normal_Sheet1 2" xfId="23"/>
    <cellStyle name="Normal_Sheet1_1" xfId="21"/>
    <cellStyle name="Percent" xfId="12"/>
    <cellStyle name="Result" xfId="13"/>
    <cellStyle name="Result2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POGODBE\JKP%20IZVAJALEC\03_cesta%20na%20postajo\01_cesta\Sanacija%20Ceste%20na%20postajo_ponudba_23_5_2018_1_POGODBENI%20PREDRACUN_podpi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1. PREDDELA"/>
      <sheetName val="2. ZEMELJSKA DELA"/>
      <sheetName val="3. VOZIŠČNE KONSTRUKCIJE"/>
      <sheetName val="4. ODVODNJAVANJ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4"/>
  <sheetViews>
    <sheetView view="pageBreakPreview" zoomScaleNormal="100" zoomScaleSheetLayoutView="100" workbookViewId="0">
      <selection activeCell="L6" sqref="L6"/>
    </sheetView>
  </sheetViews>
  <sheetFormatPr defaultColWidth="8.5" defaultRowHeight="14.25"/>
  <cols>
    <col min="1" max="1" width="5.5" style="17" bestFit="1" customWidth="1"/>
    <col min="2" max="2" width="26.75" style="43" bestFit="1" customWidth="1"/>
    <col min="3" max="3" width="8" style="44" bestFit="1" customWidth="1"/>
    <col min="4" max="4" width="16" style="45" bestFit="1" customWidth="1"/>
    <col min="5" max="5" width="5.25" style="45" bestFit="1" customWidth="1"/>
    <col min="6" max="6" width="16" style="45" bestFit="1" customWidth="1"/>
    <col min="7" max="7" width="2.5" style="45" customWidth="1"/>
    <col min="8" max="8" width="21.125" style="5" customWidth="1"/>
    <col min="9" max="16384" width="8.5" style="5"/>
  </cols>
  <sheetData>
    <row r="1" spans="1:8" ht="45" customHeight="1">
      <c r="A1" s="1"/>
      <c r="B1" s="2"/>
      <c r="C1" s="3"/>
      <c r="D1" s="4"/>
      <c r="E1" s="4"/>
      <c r="F1" s="4"/>
      <c r="G1" s="4"/>
      <c r="H1" s="4"/>
    </row>
    <row r="2" spans="1:8" ht="12" customHeight="1">
      <c r="A2" s="6"/>
      <c r="B2" s="7"/>
      <c r="C2" s="8"/>
      <c r="D2" s="9"/>
      <c r="E2" s="9"/>
      <c r="F2" s="9"/>
      <c r="G2" s="9"/>
    </row>
    <row r="3" spans="1:8" ht="18" customHeight="1">
      <c r="A3" s="10" t="s">
        <v>3</v>
      </c>
      <c r="B3" s="386" t="s">
        <v>306</v>
      </c>
      <c r="C3" s="386"/>
      <c r="D3" s="386"/>
      <c r="E3" s="46"/>
      <c r="F3" s="46"/>
      <c r="G3" s="46"/>
    </row>
    <row r="4" spans="1:8" ht="18">
      <c r="A4" s="10"/>
      <c r="B4" s="11"/>
      <c r="C4" s="12"/>
      <c r="D4" s="12"/>
      <c r="E4" s="12"/>
      <c r="F4" s="12"/>
      <c r="G4" s="12"/>
    </row>
    <row r="5" spans="1:8" s="13" customFormat="1">
      <c r="B5" s="14"/>
      <c r="C5" s="15"/>
      <c r="D5" s="16"/>
      <c r="E5" s="16"/>
      <c r="F5" s="16"/>
      <c r="G5" s="16"/>
    </row>
    <row r="6" spans="1:8" ht="21.75" customHeight="1">
      <c r="B6" s="387" t="s">
        <v>0</v>
      </c>
      <c r="C6" s="387"/>
      <c r="D6" s="387"/>
      <c r="E6" s="47"/>
      <c r="F6" s="47"/>
      <c r="G6" s="47"/>
    </row>
    <row r="7" spans="1:8" ht="15.75">
      <c r="A7" s="18"/>
      <c r="B7" s="19"/>
      <c r="C7" s="20"/>
      <c r="D7" s="21"/>
      <c r="E7" s="21"/>
      <c r="F7" s="21"/>
      <c r="G7" s="21"/>
    </row>
    <row r="8" spans="1:8" ht="16.5">
      <c r="A8" s="18"/>
      <c r="B8" s="19"/>
      <c r="C8" s="55" t="s">
        <v>213</v>
      </c>
      <c r="D8" s="50" t="s">
        <v>9</v>
      </c>
      <c r="E8" s="55" t="s">
        <v>185</v>
      </c>
      <c r="F8" s="50" t="s">
        <v>10</v>
      </c>
      <c r="G8" s="50"/>
      <c r="H8" s="50" t="s">
        <v>8</v>
      </c>
    </row>
    <row r="9" spans="1:8" ht="16.5">
      <c r="A9" s="18"/>
      <c r="B9" s="22"/>
      <c r="C9" s="123" t="s">
        <v>214</v>
      </c>
      <c r="D9" s="21"/>
      <c r="E9" s="55" t="s">
        <v>30</v>
      </c>
      <c r="F9" s="21"/>
      <c r="G9" s="21"/>
    </row>
    <row r="10" spans="1:8" ht="15.75" customHeight="1">
      <c r="A10" s="23" t="s">
        <v>4</v>
      </c>
      <c r="B10" s="24" t="s">
        <v>11</v>
      </c>
      <c r="C10" s="56">
        <f>+'REKAPITULACIJA VO'!C10</f>
        <v>81.5</v>
      </c>
      <c r="D10" s="48">
        <f>+'REKAPITULACIJA VO'!D10</f>
        <v>0</v>
      </c>
      <c r="E10" s="59">
        <f>+'REKAPITULACIJA HP'!C10</f>
        <v>9</v>
      </c>
      <c r="F10" s="52">
        <f>+'REKAPITULACIJA HP'!D10</f>
        <v>0</v>
      </c>
      <c r="G10" s="52"/>
      <c r="H10" s="52">
        <f>D10+F10</f>
        <v>0</v>
      </c>
    </row>
    <row r="11" spans="1:8" ht="15.75" customHeight="1">
      <c r="A11" s="23" t="s">
        <v>5</v>
      </c>
      <c r="B11" s="24" t="s">
        <v>12</v>
      </c>
      <c r="C11" s="56">
        <f>+'REKAPITULACIJA VO'!C11</f>
        <v>74.33</v>
      </c>
      <c r="D11" s="48">
        <f>+'REKAPITULACIJA VO'!D11</f>
        <v>0</v>
      </c>
      <c r="E11" s="59">
        <f>+'REKAPITULACIJA HP'!C11</f>
        <v>8</v>
      </c>
      <c r="F11" s="52">
        <f>+'REKAPITULACIJA HP'!D11</f>
        <v>0</v>
      </c>
      <c r="G11" s="52"/>
      <c r="H11" s="52">
        <f t="shared" ref="H11:H12" si="0">D11+F11</f>
        <v>0</v>
      </c>
    </row>
    <row r="12" spans="1:8" ht="15.75" customHeight="1">
      <c r="A12" s="23" t="s">
        <v>6</v>
      </c>
      <c r="B12" s="24" t="s">
        <v>13</v>
      </c>
      <c r="C12" s="56">
        <f>+'REKAPITULACIJA VO'!C12</f>
        <v>94.95</v>
      </c>
      <c r="D12" s="48">
        <f>+'REKAPITULACIJA VO'!D12</f>
        <v>0</v>
      </c>
      <c r="E12" s="59">
        <f>+'REKAPITULACIJA HP'!C12</f>
        <v>7</v>
      </c>
      <c r="F12" s="52">
        <f>+'REKAPITULACIJA HP'!D12</f>
        <v>0</v>
      </c>
      <c r="G12" s="52"/>
      <c r="H12" s="52">
        <f t="shared" si="0"/>
        <v>0</v>
      </c>
    </row>
    <row r="13" spans="1:8" ht="15.75">
      <c r="A13" s="26"/>
      <c r="B13" s="19"/>
      <c r="C13" s="57"/>
      <c r="D13" s="21"/>
      <c r="E13" s="60"/>
      <c r="H13" s="45"/>
    </row>
    <row r="14" spans="1:8" ht="17.25" thickBot="1">
      <c r="A14" s="26"/>
      <c r="B14" s="27" t="s">
        <v>8</v>
      </c>
      <c r="C14" s="58">
        <f>SUM(C10:C13)</f>
        <v>250.77999999999997</v>
      </c>
      <c r="D14" s="29">
        <f>SUM(D10:D12)</f>
        <v>0</v>
      </c>
      <c r="E14" s="61">
        <f>SUM(E10:E13)</f>
        <v>24</v>
      </c>
      <c r="F14" s="53">
        <f>SUM(F10:F13)</f>
        <v>0</v>
      </c>
      <c r="G14" s="53"/>
      <c r="H14" s="53">
        <f>SUM(H10:H13)</f>
        <v>0</v>
      </c>
    </row>
    <row r="15" spans="1:8" ht="17.25" thickTop="1">
      <c r="A15" s="26"/>
      <c r="B15" s="30"/>
      <c r="C15" s="20"/>
      <c r="D15" s="21"/>
      <c r="E15" s="21"/>
      <c r="F15" s="51"/>
      <c r="G15" s="51"/>
      <c r="H15" s="51"/>
    </row>
    <row r="16" spans="1:8" ht="15.75">
      <c r="A16" s="18"/>
      <c r="B16" s="31" t="s">
        <v>2</v>
      </c>
      <c r="C16" s="32"/>
      <c r="D16" s="127">
        <f>(D14)*0.22</f>
        <v>0</v>
      </c>
      <c r="E16" s="127"/>
      <c r="F16" s="128">
        <f>(F14)*0.22</f>
        <v>0</v>
      </c>
      <c r="G16" s="128"/>
      <c r="H16" s="128">
        <f>(H14)*0.22</f>
        <v>0</v>
      </c>
    </row>
    <row r="17" spans="1:8" ht="15.75">
      <c r="A17" s="18"/>
      <c r="B17" s="19"/>
      <c r="C17" s="20"/>
      <c r="D17" s="21"/>
      <c r="E17" s="21"/>
      <c r="F17" s="51"/>
      <c r="G17" s="51"/>
      <c r="H17" s="51"/>
    </row>
    <row r="18" spans="1:8" ht="17.25" thickBot="1">
      <c r="A18" s="26"/>
      <c r="B18" s="27" t="s">
        <v>1</v>
      </c>
      <c r="C18" s="28"/>
      <c r="D18" s="29">
        <f>SUM(D14:D16)</f>
        <v>0</v>
      </c>
      <c r="E18" s="29"/>
      <c r="F18" s="53">
        <f>SUM(F14:F16)</f>
        <v>0</v>
      </c>
      <c r="G18" s="53"/>
      <c r="H18" s="53">
        <f>SUM(H14:H16)</f>
        <v>0</v>
      </c>
    </row>
    <row r="19" spans="1:8" ht="13.5" thickTop="1">
      <c r="A19" s="33"/>
      <c r="B19" s="34"/>
      <c r="C19" s="35"/>
      <c r="D19" s="36"/>
      <c r="E19" s="36"/>
      <c r="F19" s="36"/>
      <c r="G19" s="36"/>
      <c r="H19" s="37"/>
    </row>
    <row r="20" spans="1:8" ht="12.75">
      <c r="A20" s="33"/>
      <c r="B20" s="34"/>
      <c r="C20" s="35"/>
      <c r="D20" s="36"/>
      <c r="E20" s="36"/>
      <c r="F20" s="36"/>
      <c r="G20" s="36"/>
      <c r="H20" s="37"/>
    </row>
    <row r="21" spans="1:8" ht="12.75">
      <c r="A21" s="33"/>
      <c r="B21" s="34"/>
      <c r="C21" s="35"/>
      <c r="D21" s="36"/>
      <c r="E21" s="36"/>
      <c r="F21" s="36"/>
      <c r="G21" s="36"/>
      <c r="H21" s="37"/>
    </row>
    <row r="22" spans="1:8" ht="12.75">
      <c r="A22" s="33"/>
      <c r="B22" s="34"/>
      <c r="C22" s="35"/>
      <c r="D22" s="36"/>
      <c r="E22" s="36"/>
      <c r="F22" s="36"/>
      <c r="G22" s="36"/>
      <c r="H22" s="37"/>
    </row>
    <row r="23" spans="1:8" ht="12.75">
      <c r="A23" s="33"/>
      <c r="B23" s="34"/>
      <c r="C23" s="35"/>
      <c r="D23" s="36"/>
      <c r="E23" s="36"/>
      <c r="F23" s="36"/>
      <c r="G23" s="36"/>
      <c r="H23" s="37"/>
    </row>
    <row r="24" spans="1:8" ht="12.75">
      <c r="A24" s="33"/>
      <c r="B24" s="34"/>
      <c r="C24" s="35"/>
      <c r="D24" s="36"/>
      <c r="E24" s="36"/>
      <c r="F24" s="36"/>
      <c r="G24" s="36"/>
      <c r="H24" s="37"/>
    </row>
    <row r="25" spans="1:8" ht="12.75">
      <c r="A25" s="33"/>
      <c r="B25" s="34"/>
      <c r="C25" s="35"/>
      <c r="D25" s="36"/>
      <c r="E25" s="36"/>
      <c r="F25" s="36"/>
      <c r="G25" s="36"/>
      <c r="H25" s="37"/>
    </row>
    <row r="26" spans="1:8" ht="12.75">
      <c r="A26" s="33"/>
      <c r="B26" s="34"/>
      <c r="C26" s="35"/>
      <c r="D26" s="36"/>
      <c r="E26" s="36"/>
      <c r="F26" s="36"/>
      <c r="G26" s="36"/>
      <c r="H26" s="37"/>
    </row>
    <row r="27" spans="1:8" ht="12.75">
      <c r="A27" s="33"/>
      <c r="B27" s="34"/>
      <c r="C27" s="35"/>
      <c r="D27" s="36"/>
      <c r="E27" s="36"/>
      <c r="F27" s="36"/>
      <c r="G27" s="36"/>
      <c r="H27" s="37"/>
    </row>
    <row r="28" spans="1:8" ht="12.75">
      <c r="A28" s="33"/>
      <c r="B28" s="34"/>
      <c r="C28" s="35"/>
      <c r="D28" s="36"/>
      <c r="E28" s="36"/>
      <c r="F28" s="36"/>
      <c r="G28" s="36"/>
      <c r="H28" s="37"/>
    </row>
    <row r="29" spans="1:8" ht="12.75">
      <c r="A29" s="33"/>
      <c r="B29" s="34"/>
      <c r="C29" s="35"/>
      <c r="D29" s="36"/>
      <c r="E29" s="36"/>
      <c r="F29" s="36"/>
      <c r="G29" s="36"/>
      <c r="H29" s="37"/>
    </row>
    <row r="30" spans="1:8" ht="12.75">
      <c r="A30" s="33"/>
      <c r="B30" s="34"/>
      <c r="C30" s="35"/>
      <c r="D30" s="36"/>
      <c r="E30" s="36"/>
      <c r="F30" s="36"/>
      <c r="G30" s="36"/>
      <c r="H30" s="37"/>
    </row>
    <row r="31" spans="1:8" ht="12.75">
      <c r="A31" s="33"/>
      <c r="B31" s="34"/>
      <c r="C31" s="35"/>
      <c r="D31" s="36"/>
      <c r="E31" s="36"/>
      <c r="F31" s="36"/>
      <c r="G31" s="36"/>
      <c r="H31" s="37"/>
    </row>
    <row r="32" spans="1:8" ht="12.75">
      <c r="A32" s="33"/>
      <c r="B32" s="34"/>
      <c r="C32" s="35"/>
      <c r="D32" s="36"/>
      <c r="E32" s="36"/>
      <c r="F32" s="36"/>
      <c r="G32" s="36"/>
      <c r="H32" s="37"/>
    </row>
    <row r="33" spans="1:8" ht="12.75">
      <c r="A33" s="33"/>
      <c r="B33" s="34"/>
      <c r="C33" s="35"/>
      <c r="D33" s="36"/>
      <c r="E33" s="36"/>
      <c r="F33" s="36"/>
      <c r="G33" s="36"/>
      <c r="H33" s="37"/>
    </row>
    <row r="34" spans="1:8" ht="12.75">
      <c r="A34" s="33"/>
      <c r="B34" s="34"/>
      <c r="C34" s="35"/>
      <c r="D34" s="36"/>
      <c r="E34" s="36"/>
      <c r="F34" s="36"/>
      <c r="G34" s="36"/>
      <c r="H34" s="37"/>
    </row>
    <row r="35" spans="1:8" ht="12.75">
      <c r="A35" s="33"/>
      <c r="B35" s="34"/>
      <c r="C35" s="35"/>
      <c r="D35" s="36"/>
      <c r="E35" s="36"/>
      <c r="F35" s="36"/>
      <c r="G35" s="36"/>
      <c r="H35" s="37"/>
    </row>
    <row r="36" spans="1:8" ht="12.75">
      <c r="A36" s="33"/>
      <c r="B36" s="34"/>
      <c r="C36" s="35"/>
      <c r="D36" s="36"/>
      <c r="E36" s="36"/>
      <c r="F36" s="36"/>
      <c r="G36" s="36"/>
      <c r="H36" s="37"/>
    </row>
    <row r="37" spans="1:8" ht="12.75">
      <c r="A37" s="33"/>
      <c r="B37" s="34"/>
      <c r="C37" s="35"/>
      <c r="D37" s="36"/>
      <c r="E37" s="36"/>
      <c r="F37" s="36"/>
      <c r="G37" s="36"/>
      <c r="H37" s="37"/>
    </row>
    <row r="38" spans="1:8" ht="12.75">
      <c r="A38" s="33"/>
      <c r="B38" s="34"/>
      <c r="C38" s="35"/>
      <c r="D38" s="36"/>
      <c r="E38" s="36"/>
      <c r="F38" s="36"/>
      <c r="G38" s="36"/>
      <c r="H38" s="37"/>
    </row>
    <row r="39" spans="1:8" ht="12.75">
      <c r="A39" s="33"/>
      <c r="B39" s="34"/>
      <c r="C39" s="35"/>
      <c r="D39" s="36"/>
      <c r="E39" s="36"/>
      <c r="F39" s="36"/>
      <c r="G39" s="36"/>
      <c r="H39" s="37"/>
    </row>
    <row r="40" spans="1:8" ht="12.75">
      <c r="A40" s="33"/>
      <c r="B40" s="34"/>
      <c r="C40" s="35"/>
      <c r="D40" s="36"/>
      <c r="E40" s="36"/>
      <c r="F40" s="36"/>
      <c r="G40" s="36"/>
      <c r="H40" s="37"/>
    </row>
    <row r="41" spans="1:8" ht="12.75">
      <c r="A41" s="33"/>
      <c r="B41" s="34"/>
      <c r="C41" s="35"/>
      <c r="D41" s="36"/>
      <c r="E41" s="36"/>
      <c r="F41" s="36"/>
      <c r="G41" s="36"/>
      <c r="H41" s="37"/>
    </row>
    <row r="42" spans="1:8" ht="12.75">
      <c r="A42" s="33"/>
      <c r="B42" s="34"/>
      <c r="C42" s="35"/>
      <c r="D42" s="36"/>
      <c r="E42" s="36"/>
      <c r="F42" s="36"/>
      <c r="G42" s="36"/>
      <c r="H42" s="37"/>
    </row>
    <row r="43" spans="1:8" ht="12.75">
      <c r="A43" s="33"/>
      <c r="B43" s="34"/>
      <c r="C43" s="35"/>
      <c r="D43" s="36"/>
      <c r="E43" s="36"/>
      <c r="F43" s="36"/>
      <c r="G43" s="36"/>
      <c r="H43" s="37"/>
    </row>
    <row r="44" spans="1:8" ht="12.75">
      <c r="A44" s="33"/>
      <c r="B44" s="34"/>
      <c r="C44" s="35"/>
      <c r="D44" s="36"/>
      <c r="E44" s="36"/>
      <c r="F44" s="36"/>
      <c r="G44" s="36"/>
      <c r="H44" s="37"/>
    </row>
    <row r="45" spans="1:8" ht="12.75">
      <c r="A45" s="33"/>
      <c r="B45" s="34"/>
      <c r="C45" s="35"/>
      <c r="D45" s="36"/>
      <c r="E45" s="36"/>
      <c r="F45" s="36"/>
      <c r="G45" s="36"/>
      <c r="H45" s="37"/>
    </row>
    <row r="46" spans="1:8" ht="12.75">
      <c r="A46" s="33"/>
      <c r="B46" s="34"/>
      <c r="C46" s="35"/>
      <c r="D46" s="36"/>
      <c r="E46" s="36"/>
      <c r="F46" s="36"/>
      <c r="G46" s="36"/>
      <c r="H46" s="37"/>
    </row>
    <row r="47" spans="1:8" ht="12.75">
      <c r="A47" s="33"/>
      <c r="B47" s="34"/>
      <c r="C47" s="35"/>
      <c r="D47" s="36"/>
      <c r="E47" s="36"/>
      <c r="F47" s="36"/>
      <c r="G47" s="36"/>
      <c r="H47" s="37"/>
    </row>
    <row r="48" spans="1:8" ht="12.75">
      <c r="A48" s="33"/>
      <c r="B48" s="34"/>
      <c r="C48" s="35"/>
      <c r="D48" s="36"/>
      <c r="E48" s="36"/>
      <c r="F48" s="36"/>
      <c r="G48" s="36"/>
      <c r="H48" s="37"/>
    </row>
    <row r="49" spans="1:8" ht="12.75">
      <c r="A49" s="33"/>
      <c r="B49" s="34"/>
      <c r="C49" s="35"/>
      <c r="D49" s="36"/>
      <c r="E49" s="36"/>
      <c r="F49" s="36"/>
      <c r="G49" s="36"/>
      <c r="H49" s="37"/>
    </row>
    <row r="50" spans="1:8" ht="12.75">
      <c r="A50" s="33"/>
      <c r="B50" s="34"/>
      <c r="C50" s="35"/>
      <c r="D50" s="36"/>
      <c r="E50" s="36"/>
      <c r="F50" s="36"/>
      <c r="G50" s="36"/>
      <c r="H50" s="37"/>
    </row>
    <row r="51" spans="1:8" ht="12.75">
      <c r="A51" s="33"/>
      <c r="B51" s="34"/>
      <c r="C51" s="35"/>
      <c r="D51" s="36"/>
      <c r="E51" s="36"/>
      <c r="F51" s="36"/>
      <c r="G51" s="36"/>
      <c r="H51" s="37"/>
    </row>
    <row r="52" spans="1:8" ht="12.75">
      <c r="A52" s="33"/>
      <c r="B52" s="34"/>
      <c r="C52" s="35"/>
      <c r="D52" s="36"/>
      <c r="E52" s="36"/>
      <c r="F52" s="36"/>
      <c r="G52" s="36"/>
      <c r="H52" s="37"/>
    </row>
    <row r="53" spans="1:8" ht="12.75">
      <c r="A53" s="33"/>
      <c r="B53" s="34"/>
      <c r="C53" s="35"/>
      <c r="D53" s="36"/>
      <c r="E53" s="36"/>
      <c r="F53" s="36"/>
      <c r="G53" s="36"/>
      <c r="H53" s="37"/>
    </row>
    <row r="54" spans="1:8" ht="12.75">
      <c r="A54" s="33"/>
      <c r="B54" s="34"/>
      <c r="C54" s="35"/>
      <c r="D54" s="36"/>
      <c r="E54" s="36"/>
      <c r="F54" s="36"/>
      <c r="G54" s="36"/>
      <c r="H54" s="37"/>
    </row>
    <row r="55" spans="1:8" ht="12.75">
      <c r="A55" s="33"/>
      <c r="B55" s="34"/>
      <c r="C55" s="35"/>
      <c r="D55" s="36"/>
      <c r="E55" s="36"/>
      <c r="F55" s="36"/>
      <c r="G55" s="36"/>
      <c r="H55" s="37"/>
    </row>
    <row r="56" spans="1:8" ht="12.75">
      <c r="A56" s="33"/>
      <c r="B56" s="34"/>
      <c r="C56" s="35"/>
      <c r="D56" s="36"/>
      <c r="E56" s="36"/>
      <c r="F56" s="36"/>
      <c r="G56" s="36"/>
      <c r="H56" s="37"/>
    </row>
    <row r="57" spans="1:8" ht="12.75">
      <c r="A57" s="33"/>
      <c r="B57" s="34"/>
      <c r="C57" s="35"/>
      <c r="D57" s="36"/>
      <c r="E57" s="36"/>
      <c r="F57" s="36"/>
      <c r="G57" s="36"/>
      <c r="H57" s="37"/>
    </row>
    <row r="58" spans="1:8" ht="12.75">
      <c r="A58" s="33"/>
      <c r="B58" s="34"/>
      <c r="C58" s="35"/>
      <c r="D58" s="36"/>
      <c r="E58" s="36"/>
      <c r="F58" s="36"/>
      <c r="G58" s="36"/>
      <c r="H58" s="37"/>
    </row>
    <row r="59" spans="1:8" ht="12.75">
      <c r="A59" s="33"/>
      <c r="B59" s="34"/>
      <c r="C59" s="35"/>
      <c r="D59" s="36"/>
      <c r="E59" s="36"/>
      <c r="F59" s="36"/>
      <c r="G59" s="36"/>
      <c r="H59" s="37"/>
    </row>
    <row r="60" spans="1:8" ht="12.75">
      <c r="A60" s="33"/>
      <c r="B60" s="34"/>
      <c r="C60" s="35"/>
      <c r="D60" s="36"/>
      <c r="E60" s="36"/>
      <c r="F60" s="36"/>
      <c r="G60" s="36"/>
      <c r="H60" s="37"/>
    </row>
    <row r="61" spans="1:8" ht="12.75">
      <c r="A61" s="33"/>
      <c r="B61" s="34"/>
      <c r="C61" s="35"/>
      <c r="D61" s="36"/>
      <c r="E61" s="36"/>
      <c r="F61" s="36"/>
      <c r="G61" s="36"/>
      <c r="H61" s="37"/>
    </row>
    <row r="62" spans="1:8" ht="12.75">
      <c r="A62" s="33"/>
      <c r="B62" s="34"/>
      <c r="C62" s="35"/>
      <c r="D62" s="36"/>
      <c r="E62" s="36"/>
      <c r="F62" s="36"/>
      <c r="G62" s="36"/>
      <c r="H62" s="37"/>
    </row>
    <row r="63" spans="1:8" ht="12.75">
      <c r="A63" s="33"/>
      <c r="B63" s="34"/>
      <c r="C63" s="35"/>
      <c r="D63" s="36"/>
      <c r="E63" s="36"/>
      <c r="F63" s="36"/>
      <c r="G63" s="36"/>
      <c r="H63" s="37"/>
    </row>
    <row r="64" spans="1:8" ht="12.75">
      <c r="A64" s="33"/>
      <c r="B64" s="34"/>
      <c r="C64" s="35"/>
      <c r="D64" s="36"/>
      <c r="E64" s="36"/>
      <c r="F64" s="36"/>
      <c r="G64" s="36"/>
      <c r="H64" s="37"/>
    </row>
    <row r="65" spans="1:8" ht="12.75">
      <c r="A65" s="33"/>
      <c r="B65" s="34"/>
      <c r="C65" s="35"/>
      <c r="D65" s="36"/>
      <c r="E65" s="36"/>
      <c r="F65" s="36"/>
      <c r="G65" s="36"/>
      <c r="H65" s="37"/>
    </row>
    <row r="66" spans="1:8" ht="12.75">
      <c r="A66" s="33"/>
      <c r="B66" s="34"/>
      <c r="C66" s="35"/>
      <c r="D66" s="36"/>
      <c r="E66" s="36"/>
      <c r="F66" s="36"/>
      <c r="G66" s="36"/>
      <c r="H66" s="37"/>
    </row>
    <row r="67" spans="1:8" ht="12.75">
      <c r="A67" s="33"/>
      <c r="B67" s="34"/>
      <c r="C67" s="35"/>
      <c r="D67" s="36"/>
      <c r="E67" s="36"/>
      <c r="F67" s="36"/>
      <c r="G67" s="36"/>
      <c r="H67" s="37"/>
    </row>
    <row r="68" spans="1:8" ht="12.75">
      <c r="A68" s="33"/>
      <c r="B68" s="34"/>
      <c r="C68" s="35"/>
      <c r="D68" s="36"/>
      <c r="E68" s="36"/>
      <c r="F68" s="36"/>
      <c r="G68" s="36"/>
      <c r="H68" s="37"/>
    </row>
    <row r="69" spans="1:8" ht="12.75">
      <c r="A69" s="33"/>
      <c r="B69" s="34"/>
      <c r="C69" s="35"/>
      <c r="D69" s="36"/>
      <c r="E69" s="36"/>
      <c r="F69" s="36"/>
      <c r="G69" s="36"/>
      <c r="H69" s="37"/>
    </row>
    <row r="70" spans="1:8" ht="12.75">
      <c r="A70" s="33"/>
      <c r="B70" s="34"/>
      <c r="C70" s="35"/>
      <c r="D70" s="36"/>
      <c r="E70" s="36"/>
      <c r="F70" s="36"/>
      <c r="G70" s="36"/>
      <c r="H70" s="37"/>
    </row>
    <row r="71" spans="1:8" ht="12.75">
      <c r="A71" s="33"/>
      <c r="B71" s="34"/>
      <c r="C71" s="35"/>
      <c r="D71" s="36"/>
      <c r="E71" s="36"/>
      <c r="F71" s="36"/>
      <c r="G71" s="36"/>
      <c r="H71" s="37"/>
    </row>
    <row r="72" spans="1:8" ht="12.75">
      <c r="A72" s="33"/>
      <c r="B72" s="34"/>
      <c r="C72" s="35"/>
      <c r="D72" s="36"/>
      <c r="E72" s="36"/>
      <c r="F72" s="36"/>
      <c r="G72" s="36"/>
      <c r="H72" s="37"/>
    </row>
    <row r="73" spans="1:8" ht="12.75">
      <c r="A73" s="33"/>
      <c r="B73" s="34"/>
      <c r="C73" s="35"/>
      <c r="D73" s="36"/>
      <c r="E73" s="36"/>
      <c r="F73" s="36"/>
      <c r="G73" s="36"/>
      <c r="H73" s="37"/>
    </row>
    <row r="74" spans="1:8" ht="12.75">
      <c r="A74" s="33"/>
      <c r="B74" s="34"/>
      <c r="C74" s="35"/>
      <c r="D74" s="36"/>
      <c r="E74" s="36"/>
      <c r="F74" s="36"/>
      <c r="G74" s="36"/>
      <c r="H74" s="37"/>
    </row>
    <row r="75" spans="1:8" ht="12.75">
      <c r="A75" s="33"/>
      <c r="B75" s="34"/>
      <c r="C75" s="35"/>
      <c r="D75" s="36"/>
      <c r="E75" s="36"/>
      <c r="F75" s="36"/>
      <c r="G75" s="36"/>
      <c r="H75" s="37"/>
    </row>
    <row r="76" spans="1:8" ht="12.75">
      <c r="A76" s="33"/>
      <c r="B76" s="34"/>
      <c r="C76" s="35"/>
      <c r="D76" s="36"/>
      <c r="E76" s="36"/>
      <c r="F76" s="36"/>
      <c r="G76" s="36"/>
      <c r="H76" s="37"/>
    </row>
    <row r="77" spans="1:8" ht="12.75">
      <c r="A77" s="33"/>
      <c r="B77" s="34"/>
      <c r="C77" s="35"/>
      <c r="D77" s="36"/>
      <c r="E77" s="36"/>
      <c r="F77" s="36"/>
      <c r="G77" s="36"/>
      <c r="H77" s="37"/>
    </row>
    <row r="78" spans="1:8" ht="12.75">
      <c r="A78" s="33"/>
      <c r="B78" s="34"/>
      <c r="C78" s="35"/>
      <c r="D78" s="36"/>
      <c r="E78" s="36"/>
      <c r="F78" s="36"/>
      <c r="G78" s="36"/>
      <c r="H78" s="37"/>
    </row>
    <row r="79" spans="1:8" ht="12.75">
      <c r="A79" s="33"/>
      <c r="B79" s="34"/>
      <c r="C79" s="35"/>
      <c r="D79" s="36"/>
      <c r="E79" s="36"/>
      <c r="F79" s="36"/>
      <c r="G79" s="36"/>
      <c r="H79" s="37"/>
    </row>
    <row r="80" spans="1:8" ht="12.75">
      <c r="A80" s="33"/>
      <c r="B80" s="34"/>
      <c r="C80" s="35"/>
      <c r="D80" s="36"/>
      <c r="E80" s="36"/>
      <c r="F80" s="36"/>
      <c r="G80" s="36"/>
      <c r="H80" s="37"/>
    </row>
    <row r="81" spans="1:8" ht="12.75">
      <c r="A81" s="33"/>
      <c r="B81" s="34"/>
      <c r="C81" s="35"/>
      <c r="D81" s="36"/>
      <c r="E81" s="36"/>
      <c r="F81" s="36"/>
      <c r="G81" s="36"/>
      <c r="H81" s="37"/>
    </row>
    <row r="82" spans="1:8" ht="12.75">
      <c r="A82" s="33"/>
      <c r="B82" s="34"/>
      <c r="C82" s="35"/>
      <c r="D82" s="36"/>
      <c r="E82" s="36"/>
      <c r="F82" s="36"/>
      <c r="G82" s="36"/>
      <c r="H82" s="37"/>
    </row>
    <row r="83" spans="1:8" ht="12.75">
      <c r="A83" s="33"/>
      <c r="B83" s="34"/>
      <c r="C83" s="35"/>
      <c r="D83" s="36"/>
      <c r="E83" s="36"/>
      <c r="F83" s="36"/>
      <c r="G83" s="36"/>
      <c r="H83" s="37"/>
    </row>
    <row r="84" spans="1:8" ht="12.75">
      <c r="A84" s="33"/>
      <c r="B84" s="34"/>
      <c r="C84" s="35"/>
      <c r="D84" s="36"/>
      <c r="E84" s="36"/>
      <c r="F84" s="36"/>
      <c r="G84" s="36"/>
      <c r="H84" s="37"/>
    </row>
    <row r="85" spans="1:8" ht="12.75">
      <c r="A85" s="33"/>
      <c r="B85" s="34"/>
      <c r="C85" s="35"/>
      <c r="D85" s="36"/>
      <c r="E85" s="36"/>
      <c r="F85" s="36"/>
      <c r="G85" s="36"/>
      <c r="H85" s="37"/>
    </row>
    <row r="86" spans="1:8" ht="12.75">
      <c r="A86" s="33"/>
      <c r="B86" s="34"/>
      <c r="C86" s="35"/>
      <c r="D86" s="36"/>
      <c r="E86" s="36"/>
      <c r="F86" s="36"/>
      <c r="G86" s="36"/>
      <c r="H86" s="37"/>
    </row>
    <row r="87" spans="1:8" ht="12.75">
      <c r="A87" s="33"/>
      <c r="B87" s="34"/>
      <c r="C87" s="35"/>
      <c r="D87" s="36"/>
      <c r="E87" s="36"/>
      <c r="F87" s="36"/>
      <c r="G87" s="36"/>
      <c r="H87" s="37"/>
    </row>
    <row r="88" spans="1:8" ht="12.75">
      <c r="A88" s="33"/>
      <c r="B88" s="34"/>
      <c r="C88" s="35"/>
      <c r="D88" s="36"/>
      <c r="E88" s="36"/>
      <c r="F88" s="36"/>
      <c r="G88" s="36"/>
      <c r="H88" s="37"/>
    </row>
    <row r="89" spans="1:8" ht="12.75">
      <c r="A89" s="33"/>
      <c r="B89" s="34"/>
      <c r="C89" s="35"/>
      <c r="D89" s="36"/>
      <c r="E89" s="36"/>
      <c r="F89" s="36"/>
      <c r="G89" s="36"/>
      <c r="H89" s="37"/>
    </row>
    <row r="90" spans="1:8" ht="12.75">
      <c r="A90" s="33"/>
      <c r="B90" s="34"/>
      <c r="C90" s="35"/>
      <c r="D90" s="36"/>
      <c r="E90" s="36"/>
      <c r="F90" s="36"/>
      <c r="G90" s="36"/>
      <c r="H90" s="37"/>
    </row>
    <row r="91" spans="1:8" ht="12.75">
      <c r="A91" s="33"/>
      <c r="B91" s="34"/>
      <c r="C91" s="35"/>
      <c r="D91" s="36"/>
      <c r="E91" s="36"/>
      <c r="F91" s="36"/>
      <c r="G91" s="36"/>
      <c r="H91" s="37"/>
    </row>
    <row r="92" spans="1:8" ht="12.75">
      <c r="A92" s="33"/>
      <c r="B92" s="34"/>
      <c r="C92" s="35"/>
      <c r="D92" s="36"/>
      <c r="E92" s="36"/>
      <c r="F92" s="36"/>
      <c r="G92" s="36"/>
      <c r="H92" s="37"/>
    </row>
    <row r="93" spans="1:8" ht="12.75">
      <c r="A93" s="33"/>
      <c r="B93" s="34"/>
      <c r="C93" s="35"/>
      <c r="D93" s="36"/>
      <c r="E93" s="36"/>
      <c r="F93" s="36"/>
      <c r="G93" s="36"/>
      <c r="H93" s="37"/>
    </row>
    <row r="94" spans="1:8" ht="12.75">
      <c r="A94" s="33"/>
      <c r="B94" s="34"/>
      <c r="C94" s="35"/>
      <c r="D94" s="36"/>
      <c r="E94" s="36"/>
      <c r="F94" s="36"/>
      <c r="G94" s="36"/>
      <c r="H94" s="37"/>
    </row>
    <row r="95" spans="1:8" ht="12.75">
      <c r="A95" s="33"/>
      <c r="B95" s="34"/>
      <c r="C95" s="35"/>
      <c r="D95" s="36"/>
      <c r="E95" s="36"/>
      <c r="F95" s="36"/>
      <c r="G95" s="36"/>
      <c r="H95" s="37"/>
    </row>
    <row r="96" spans="1:8" ht="12.75">
      <c r="A96" s="33"/>
      <c r="B96" s="34"/>
      <c r="C96" s="35"/>
      <c r="D96" s="38"/>
      <c r="E96" s="38"/>
      <c r="F96" s="38"/>
      <c r="G96" s="38"/>
      <c r="H96" s="37"/>
    </row>
    <row r="97" spans="1:8" ht="12.75">
      <c r="A97" s="33"/>
      <c r="B97" s="34"/>
      <c r="C97" s="35"/>
      <c r="D97" s="38"/>
      <c r="E97" s="38"/>
      <c r="F97" s="38"/>
      <c r="G97" s="38"/>
      <c r="H97" s="37"/>
    </row>
    <row r="98" spans="1:8" ht="12.75">
      <c r="A98" s="33"/>
      <c r="B98" s="34"/>
      <c r="C98" s="35"/>
      <c r="D98" s="38"/>
      <c r="E98" s="38"/>
      <c r="F98" s="38"/>
      <c r="G98" s="38"/>
      <c r="H98" s="37"/>
    </row>
    <row r="99" spans="1:8" ht="12.75">
      <c r="A99" s="33"/>
      <c r="B99" s="34"/>
      <c r="C99" s="35"/>
      <c r="D99" s="38"/>
      <c r="E99" s="38"/>
      <c r="F99" s="38"/>
      <c r="G99" s="38"/>
      <c r="H99" s="37"/>
    </row>
    <row r="100" spans="1:8" ht="12.75">
      <c r="A100" s="33"/>
      <c r="B100" s="34"/>
      <c r="C100" s="35"/>
      <c r="D100" s="38"/>
      <c r="E100" s="38"/>
      <c r="F100" s="38"/>
      <c r="G100" s="38"/>
      <c r="H100" s="37"/>
    </row>
    <row r="101" spans="1:8" ht="12.75">
      <c r="A101" s="33"/>
      <c r="B101" s="34"/>
      <c r="C101" s="35"/>
      <c r="D101" s="38"/>
      <c r="E101" s="38"/>
      <c r="F101" s="38"/>
      <c r="G101" s="38"/>
      <c r="H101" s="37"/>
    </row>
    <row r="102" spans="1:8" ht="12.75">
      <c r="A102" s="33"/>
      <c r="B102" s="34"/>
      <c r="C102" s="35"/>
      <c r="D102" s="38"/>
      <c r="E102" s="38"/>
      <c r="F102" s="38"/>
      <c r="G102" s="38"/>
      <c r="H102" s="37"/>
    </row>
    <row r="103" spans="1:8" ht="12.75">
      <c r="A103" s="33"/>
      <c r="B103" s="34"/>
      <c r="C103" s="35"/>
      <c r="D103" s="38"/>
      <c r="E103" s="38"/>
      <c r="F103" s="38"/>
      <c r="G103" s="38"/>
      <c r="H103" s="37"/>
    </row>
    <row r="104" spans="1:8" ht="12.75">
      <c r="A104" s="33"/>
      <c r="B104" s="34"/>
      <c r="C104" s="35"/>
      <c r="D104" s="38"/>
      <c r="E104" s="38"/>
      <c r="F104" s="38"/>
      <c r="G104" s="38"/>
      <c r="H104" s="37"/>
    </row>
    <row r="105" spans="1:8" ht="12.75">
      <c r="A105" s="33"/>
      <c r="B105" s="34"/>
      <c r="C105" s="35"/>
      <c r="D105" s="38"/>
      <c r="E105" s="38"/>
      <c r="F105" s="38"/>
      <c r="G105" s="38"/>
      <c r="H105" s="37"/>
    </row>
    <row r="106" spans="1:8" ht="12.75">
      <c r="A106" s="33"/>
      <c r="B106" s="34"/>
      <c r="C106" s="35"/>
      <c r="D106" s="38"/>
      <c r="E106" s="38"/>
      <c r="F106" s="38"/>
      <c r="G106" s="38"/>
      <c r="H106" s="37"/>
    </row>
    <row r="107" spans="1:8" ht="12.75">
      <c r="A107" s="33"/>
      <c r="B107" s="34"/>
      <c r="C107" s="35"/>
      <c r="D107" s="38"/>
      <c r="E107" s="38"/>
      <c r="F107" s="38"/>
      <c r="G107" s="38"/>
      <c r="H107" s="37"/>
    </row>
    <row r="108" spans="1:8" ht="12.75">
      <c r="A108" s="33"/>
      <c r="B108" s="34"/>
      <c r="C108" s="35"/>
      <c r="D108" s="38"/>
      <c r="E108" s="38"/>
      <c r="F108" s="38"/>
      <c r="G108" s="38"/>
      <c r="H108" s="37"/>
    </row>
    <row r="109" spans="1:8" ht="12.75">
      <c r="A109" s="33"/>
      <c r="B109" s="34"/>
      <c r="C109" s="35"/>
      <c r="D109" s="38"/>
      <c r="E109" s="38"/>
      <c r="F109" s="38"/>
      <c r="G109" s="38"/>
      <c r="H109" s="37"/>
    </row>
    <row r="110" spans="1:8" ht="12.75">
      <c r="A110" s="33"/>
      <c r="B110" s="34"/>
      <c r="C110" s="35"/>
      <c r="D110" s="38"/>
      <c r="E110" s="38"/>
      <c r="F110" s="38"/>
      <c r="G110" s="38"/>
      <c r="H110" s="37"/>
    </row>
    <row r="111" spans="1:8" ht="12.75">
      <c r="A111" s="33"/>
      <c r="B111" s="34"/>
      <c r="C111" s="35"/>
      <c r="D111" s="38"/>
      <c r="E111" s="38"/>
      <c r="F111" s="38"/>
      <c r="G111" s="38"/>
      <c r="H111" s="37"/>
    </row>
    <row r="112" spans="1:8" ht="12.75">
      <c r="A112" s="33"/>
      <c r="B112" s="34"/>
      <c r="C112" s="35"/>
      <c r="D112" s="38"/>
      <c r="E112" s="38"/>
      <c r="F112" s="38"/>
      <c r="G112" s="38"/>
      <c r="H112" s="37"/>
    </row>
    <row r="113" spans="1:8" ht="12.75">
      <c r="A113" s="33"/>
      <c r="B113" s="34"/>
      <c r="C113" s="35"/>
      <c r="D113" s="38"/>
      <c r="E113" s="38"/>
      <c r="F113" s="38"/>
      <c r="G113" s="38"/>
      <c r="H113" s="37"/>
    </row>
    <row r="114" spans="1:8" ht="12.75">
      <c r="A114" s="33"/>
      <c r="B114" s="34"/>
      <c r="C114" s="35"/>
      <c r="D114" s="38"/>
      <c r="E114" s="38"/>
      <c r="F114" s="38"/>
      <c r="G114" s="38"/>
      <c r="H114" s="37"/>
    </row>
    <row r="115" spans="1:8" ht="12.75">
      <c r="A115" s="33"/>
      <c r="B115" s="34"/>
      <c r="C115" s="35"/>
      <c r="D115" s="38"/>
      <c r="E115" s="38"/>
      <c r="F115" s="38"/>
      <c r="G115" s="38"/>
      <c r="H115" s="37"/>
    </row>
    <row r="116" spans="1:8" ht="12.75">
      <c r="A116" s="33"/>
      <c r="B116" s="34"/>
      <c r="C116" s="35"/>
      <c r="D116" s="38"/>
      <c r="E116" s="38"/>
      <c r="F116" s="38"/>
      <c r="G116" s="38"/>
      <c r="H116" s="37"/>
    </row>
    <row r="117" spans="1:8" ht="12.75">
      <c r="A117" s="33"/>
      <c r="B117" s="34"/>
      <c r="C117" s="35"/>
      <c r="D117" s="38"/>
      <c r="E117" s="38"/>
      <c r="F117" s="38"/>
      <c r="G117" s="38"/>
      <c r="H117" s="37"/>
    </row>
    <row r="118" spans="1:8" ht="12.75">
      <c r="A118" s="33"/>
      <c r="B118" s="34"/>
      <c r="C118" s="35"/>
      <c r="D118" s="38"/>
      <c r="E118" s="38"/>
      <c r="F118" s="38"/>
      <c r="G118" s="38"/>
      <c r="H118" s="37"/>
    </row>
    <row r="119" spans="1:8" ht="12.75">
      <c r="A119" s="33"/>
      <c r="B119" s="34"/>
      <c r="C119" s="35"/>
      <c r="D119" s="38"/>
      <c r="E119" s="38"/>
      <c r="F119" s="38"/>
      <c r="G119" s="38"/>
      <c r="H119" s="37"/>
    </row>
    <row r="120" spans="1:8" ht="12.75">
      <c r="A120" s="33"/>
      <c r="B120" s="34"/>
      <c r="C120" s="35"/>
      <c r="D120" s="38"/>
      <c r="E120" s="38"/>
      <c r="F120" s="38"/>
      <c r="G120" s="38"/>
      <c r="H120" s="37"/>
    </row>
    <row r="121" spans="1:8" ht="12.75">
      <c r="A121" s="33"/>
      <c r="B121" s="34"/>
      <c r="C121" s="35"/>
      <c r="D121" s="38"/>
      <c r="E121" s="38"/>
      <c r="F121" s="38"/>
      <c r="G121" s="38"/>
      <c r="H121" s="37"/>
    </row>
    <row r="122" spans="1:8" ht="12.75">
      <c r="A122" s="33"/>
      <c r="B122" s="34"/>
      <c r="C122" s="35"/>
      <c r="D122" s="38"/>
      <c r="E122" s="38"/>
      <c r="F122" s="38"/>
      <c r="G122" s="38"/>
      <c r="H122" s="37"/>
    </row>
    <row r="123" spans="1:8" ht="12.75">
      <c r="A123" s="33"/>
      <c r="B123" s="34"/>
      <c r="C123" s="35"/>
      <c r="D123" s="38"/>
      <c r="E123" s="38"/>
      <c r="F123" s="38"/>
      <c r="G123" s="38"/>
      <c r="H123" s="37"/>
    </row>
    <row r="124" spans="1:8" ht="12.75">
      <c r="A124" s="33"/>
      <c r="B124" s="34"/>
      <c r="C124" s="35"/>
      <c r="D124" s="38"/>
      <c r="E124" s="38"/>
      <c r="F124" s="38"/>
      <c r="G124" s="38"/>
      <c r="H124" s="37"/>
    </row>
    <row r="125" spans="1:8" ht="12.75">
      <c r="A125" s="33"/>
      <c r="B125" s="34"/>
      <c r="C125" s="35"/>
      <c r="D125" s="38"/>
      <c r="E125" s="38"/>
      <c r="F125" s="38"/>
      <c r="G125" s="38"/>
      <c r="H125" s="37"/>
    </row>
    <row r="126" spans="1:8" ht="12.75">
      <c r="A126" s="33"/>
      <c r="B126" s="34"/>
      <c r="C126" s="35"/>
      <c r="D126" s="38"/>
      <c r="E126" s="38"/>
      <c r="F126" s="38"/>
      <c r="G126" s="38"/>
      <c r="H126" s="37"/>
    </row>
    <row r="127" spans="1:8" ht="12.75">
      <c r="A127" s="33"/>
      <c r="B127" s="34"/>
      <c r="C127" s="35"/>
      <c r="D127" s="38"/>
      <c r="E127" s="38"/>
      <c r="F127" s="38"/>
      <c r="G127" s="38"/>
      <c r="H127" s="37"/>
    </row>
    <row r="128" spans="1:8" ht="12.75">
      <c r="A128" s="33"/>
      <c r="B128" s="34"/>
      <c r="C128" s="35"/>
      <c r="D128" s="38"/>
      <c r="E128" s="38"/>
      <c r="F128" s="38"/>
      <c r="G128" s="38"/>
      <c r="H128" s="37"/>
    </row>
    <row r="129" spans="1:8" ht="12.75">
      <c r="A129" s="33"/>
      <c r="B129" s="34"/>
      <c r="C129" s="35"/>
      <c r="D129" s="38"/>
      <c r="E129" s="38"/>
      <c r="F129" s="38"/>
      <c r="G129" s="38"/>
      <c r="H129" s="37"/>
    </row>
    <row r="130" spans="1:8" ht="12.75">
      <c r="A130" s="33"/>
      <c r="B130" s="34"/>
      <c r="C130" s="35"/>
      <c r="D130" s="38"/>
      <c r="E130" s="38"/>
      <c r="F130" s="38"/>
      <c r="G130" s="38"/>
      <c r="H130" s="37"/>
    </row>
    <row r="131" spans="1:8" ht="12.75">
      <c r="A131" s="33"/>
      <c r="B131" s="34"/>
      <c r="C131" s="35"/>
      <c r="D131" s="38"/>
      <c r="E131" s="38"/>
      <c r="F131" s="38"/>
      <c r="G131" s="38"/>
      <c r="H131" s="37"/>
    </row>
    <row r="132" spans="1:8" ht="12.75">
      <c r="A132" s="33"/>
      <c r="B132" s="34"/>
      <c r="C132" s="35"/>
      <c r="D132" s="38"/>
      <c r="E132" s="38"/>
      <c r="F132" s="38"/>
      <c r="G132" s="38"/>
      <c r="H132" s="37"/>
    </row>
    <row r="133" spans="1:8" ht="12.75">
      <c r="A133" s="33"/>
      <c r="B133" s="34"/>
      <c r="C133" s="35"/>
      <c r="D133" s="38"/>
      <c r="E133" s="38"/>
      <c r="F133" s="38"/>
      <c r="G133" s="38"/>
      <c r="H133" s="37"/>
    </row>
    <row r="134" spans="1:8" ht="12.75">
      <c r="A134" s="33"/>
      <c r="B134" s="34"/>
      <c r="C134" s="35"/>
      <c r="D134" s="38"/>
      <c r="E134" s="38"/>
      <c r="F134" s="38"/>
      <c r="G134" s="38"/>
      <c r="H134" s="37"/>
    </row>
    <row r="135" spans="1:8" ht="12.75">
      <c r="A135" s="33"/>
      <c r="B135" s="34"/>
      <c r="C135" s="35"/>
      <c r="D135" s="38"/>
      <c r="E135" s="38"/>
      <c r="F135" s="38"/>
      <c r="G135" s="38"/>
      <c r="H135" s="37"/>
    </row>
    <row r="136" spans="1:8" ht="12.75">
      <c r="A136" s="33"/>
      <c r="B136" s="34"/>
      <c r="C136" s="35"/>
      <c r="D136" s="38"/>
      <c r="E136" s="38"/>
      <c r="F136" s="38"/>
      <c r="G136" s="38"/>
      <c r="H136" s="37"/>
    </row>
    <row r="137" spans="1:8" ht="12.75">
      <c r="A137" s="33"/>
      <c r="B137" s="34"/>
      <c r="C137" s="35"/>
      <c r="D137" s="38"/>
      <c r="E137" s="38"/>
      <c r="F137" s="38"/>
      <c r="G137" s="38"/>
      <c r="H137" s="37"/>
    </row>
    <row r="138" spans="1:8" ht="12.75">
      <c r="A138" s="33"/>
      <c r="B138" s="34"/>
      <c r="C138" s="35"/>
      <c r="D138" s="38"/>
      <c r="E138" s="38"/>
      <c r="F138" s="38"/>
      <c r="G138" s="38"/>
      <c r="H138" s="37"/>
    </row>
    <row r="139" spans="1:8" ht="12.75">
      <c r="A139" s="33"/>
      <c r="B139" s="34"/>
      <c r="C139" s="35"/>
      <c r="D139" s="38"/>
      <c r="E139" s="38"/>
      <c r="F139" s="38"/>
      <c r="G139" s="38"/>
      <c r="H139" s="37"/>
    </row>
    <row r="140" spans="1:8" ht="12.75">
      <c r="A140" s="33"/>
      <c r="B140" s="34"/>
      <c r="C140" s="35"/>
      <c r="D140" s="38"/>
      <c r="E140" s="38"/>
      <c r="F140" s="38"/>
      <c r="G140" s="38"/>
      <c r="H140" s="37"/>
    </row>
    <row r="141" spans="1:8" ht="12.75">
      <c r="A141" s="33"/>
      <c r="B141" s="34"/>
      <c r="C141" s="35"/>
      <c r="D141" s="38"/>
      <c r="E141" s="38"/>
      <c r="F141" s="38"/>
      <c r="G141" s="38"/>
      <c r="H141" s="37"/>
    </row>
    <row r="142" spans="1:8" ht="12.75">
      <c r="A142" s="33"/>
      <c r="B142" s="34"/>
      <c r="C142" s="35"/>
      <c r="D142" s="38"/>
      <c r="E142" s="38"/>
      <c r="F142" s="38"/>
      <c r="G142" s="38"/>
      <c r="H142" s="37"/>
    </row>
    <row r="143" spans="1:8" ht="12.75">
      <c r="A143" s="33"/>
      <c r="B143" s="34"/>
      <c r="C143" s="35"/>
      <c r="D143" s="38"/>
      <c r="E143" s="38"/>
      <c r="F143" s="38"/>
      <c r="G143" s="38"/>
      <c r="H143" s="37"/>
    </row>
    <row r="144" spans="1:8" ht="12.75">
      <c r="A144" s="33"/>
      <c r="B144" s="34"/>
      <c r="C144" s="35"/>
      <c r="D144" s="38"/>
      <c r="E144" s="38"/>
      <c r="F144" s="38"/>
      <c r="G144" s="38"/>
      <c r="H144" s="37"/>
    </row>
    <row r="145" spans="1:8" ht="12.75">
      <c r="A145" s="33"/>
      <c r="B145" s="34"/>
      <c r="C145" s="35"/>
      <c r="D145" s="38"/>
      <c r="E145" s="38"/>
      <c r="F145" s="38"/>
      <c r="G145" s="38"/>
      <c r="H145" s="37"/>
    </row>
    <row r="146" spans="1:8" ht="12.75">
      <c r="A146" s="33"/>
      <c r="B146" s="34"/>
      <c r="C146" s="35"/>
      <c r="D146" s="38"/>
      <c r="E146" s="38"/>
      <c r="F146" s="38"/>
      <c r="G146" s="38"/>
      <c r="H146" s="37"/>
    </row>
    <row r="147" spans="1:8" ht="12.75">
      <c r="A147" s="33"/>
      <c r="B147" s="34"/>
      <c r="C147" s="35"/>
      <c r="D147" s="38"/>
      <c r="E147" s="38"/>
      <c r="F147" s="38"/>
      <c r="G147" s="38"/>
      <c r="H147" s="37"/>
    </row>
    <row r="148" spans="1:8" ht="12.75">
      <c r="A148" s="33"/>
      <c r="B148" s="34"/>
      <c r="C148" s="35"/>
      <c r="D148" s="38"/>
      <c r="E148" s="38"/>
      <c r="F148" s="38"/>
      <c r="G148" s="38"/>
      <c r="H148" s="37"/>
    </row>
    <row r="149" spans="1:8" ht="12.75">
      <c r="A149" s="33"/>
      <c r="B149" s="34"/>
      <c r="C149" s="35"/>
      <c r="D149" s="38"/>
      <c r="E149" s="38"/>
      <c r="F149" s="38"/>
      <c r="G149" s="38"/>
      <c r="H149" s="37"/>
    </row>
    <row r="150" spans="1:8" ht="12.75">
      <c r="A150" s="33"/>
      <c r="B150" s="34"/>
      <c r="C150" s="35"/>
      <c r="D150" s="38"/>
      <c r="E150" s="38"/>
      <c r="F150" s="38"/>
      <c r="G150" s="38"/>
      <c r="H150" s="37"/>
    </row>
    <row r="151" spans="1:8" ht="12.75">
      <c r="A151" s="33"/>
      <c r="B151" s="34"/>
      <c r="C151" s="35"/>
      <c r="D151" s="38"/>
      <c r="E151" s="38"/>
      <c r="F151" s="38"/>
      <c r="G151" s="38"/>
      <c r="H151" s="37"/>
    </row>
    <row r="152" spans="1:8" ht="12.75">
      <c r="A152" s="33"/>
      <c r="B152" s="34"/>
      <c r="C152" s="35"/>
      <c r="D152" s="38"/>
      <c r="E152" s="38"/>
      <c r="F152" s="38"/>
      <c r="G152" s="38"/>
      <c r="H152" s="37"/>
    </row>
    <row r="153" spans="1:8" ht="12.75">
      <c r="A153" s="33"/>
      <c r="B153" s="34"/>
      <c r="C153" s="35"/>
      <c r="D153" s="38"/>
      <c r="E153" s="38"/>
      <c r="F153" s="38"/>
      <c r="G153" s="38"/>
      <c r="H153" s="37"/>
    </row>
    <row r="154" spans="1:8" ht="12.75">
      <c r="A154" s="33"/>
      <c r="B154" s="34"/>
      <c r="C154" s="35"/>
      <c r="D154" s="38"/>
      <c r="E154" s="38"/>
      <c r="F154" s="38"/>
      <c r="G154" s="38"/>
      <c r="H154" s="37"/>
    </row>
    <row r="155" spans="1:8" ht="12.75">
      <c r="A155" s="33"/>
      <c r="B155" s="34"/>
      <c r="C155" s="35"/>
      <c r="D155" s="38"/>
      <c r="E155" s="38"/>
      <c r="F155" s="38"/>
      <c r="G155" s="38"/>
      <c r="H155" s="37"/>
    </row>
    <row r="156" spans="1:8" ht="12.75">
      <c r="A156" s="33"/>
      <c r="B156" s="34"/>
      <c r="C156" s="35"/>
      <c r="D156" s="38"/>
      <c r="E156" s="38"/>
      <c r="F156" s="38"/>
      <c r="G156" s="38"/>
      <c r="H156" s="37"/>
    </row>
    <row r="157" spans="1:8" ht="12.75">
      <c r="A157" s="33"/>
      <c r="B157" s="34"/>
      <c r="C157" s="35"/>
      <c r="D157" s="38"/>
      <c r="E157" s="38"/>
      <c r="F157" s="38"/>
      <c r="G157" s="38"/>
      <c r="H157" s="37"/>
    </row>
    <row r="158" spans="1:8" ht="12.75">
      <c r="A158" s="33"/>
      <c r="B158" s="34"/>
      <c r="C158" s="35"/>
      <c r="D158" s="38"/>
      <c r="E158" s="38"/>
      <c r="F158" s="38"/>
      <c r="G158" s="38"/>
      <c r="H158" s="37"/>
    </row>
    <row r="159" spans="1:8" ht="12.75">
      <c r="A159" s="33"/>
      <c r="B159" s="34"/>
      <c r="C159" s="35"/>
      <c r="D159" s="38"/>
      <c r="E159" s="38"/>
      <c r="F159" s="38"/>
      <c r="G159" s="38"/>
      <c r="H159" s="37"/>
    </row>
    <row r="160" spans="1:8" ht="12.75">
      <c r="A160" s="33"/>
      <c r="B160" s="34"/>
      <c r="C160" s="35"/>
      <c r="D160" s="38"/>
      <c r="E160" s="38"/>
      <c r="F160" s="38"/>
      <c r="G160" s="38"/>
      <c r="H160" s="37"/>
    </row>
    <row r="161" spans="1:8" ht="12.75">
      <c r="A161" s="33"/>
      <c r="B161" s="34"/>
      <c r="C161" s="35"/>
      <c r="D161" s="38"/>
      <c r="E161" s="38"/>
      <c r="F161" s="38"/>
      <c r="G161" s="38"/>
      <c r="H161" s="37"/>
    </row>
    <row r="162" spans="1:8" ht="12.75">
      <c r="A162" s="33"/>
      <c r="B162" s="34"/>
      <c r="C162" s="35"/>
      <c r="D162" s="38"/>
      <c r="E162" s="38"/>
      <c r="F162" s="38"/>
      <c r="G162" s="38"/>
      <c r="H162" s="37"/>
    </row>
    <row r="163" spans="1:8" ht="12.75">
      <c r="A163" s="33"/>
      <c r="B163" s="34"/>
      <c r="C163" s="35"/>
      <c r="D163" s="38"/>
      <c r="E163" s="38"/>
      <c r="F163" s="38"/>
      <c r="G163" s="38"/>
      <c r="H163" s="37"/>
    </row>
    <row r="164" spans="1:8" ht="12.75">
      <c r="A164" s="33"/>
      <c r="B164" s="34"/>
      <c r="C164" s="35"/>
      <c r="D164" s="38"/>
      <c r="E164" s="38"/>
      <c r="F164" s="38"/>
      <c r="G164" s="38"/>
      <c r="H164" s="37"/>
    </row>
    <row r="165" spans="1:8" ht="12.75">
      <c r="A165" s="33"/>
      <c r="B165" s="34"/>
      <c r="C165" s="35"/>
      <c r="D165" s="38"/>
      <c r="E165" s="38"/>
      <c r="F165" s="38"/>
      <c r="G165" s="38"/>
      <c r="H165" s="37"/>
    </row>
    <row r="166" spans="1:8" ht="12.75">
      <c r="A166" s="33"/>
      <c r="B166" s="34"/>
      <c r="C166" s="35"/>
      <c r="D166" s="38"/>
      <c r="E166" s="38"/>
      <c r="F166" s="38"/>
      <c r="G166" s="38"/>
      <c r="H166" s="37"/>
    </row>
    <row r="167" spans="1:8" ht="12.75">
      <c r="A167" s="33"/>
      <c r="B167" s="34"/>
      <c r="C167" s="35"/>
      <c r="D167" s="38"/>
      <c r="E167" s="38"/>
      <c r="F167" s="38"/>
      <c r="G167" s="38"/>
      <c r="H167" s="37"/>
    </row>
    <row r="168" spans="1:8" ht="12.75">
      <c r="A168" s="33"/>
      <c r="B168" s="34"/>
      <c r="C168" s="35"/>
      <c r="D168" s="38"/>
      <c r="E168" s="38"/>
      <c r="F168" s="38"/>
      <c r="G168" s="38"/>
      <c r="H168" s="37"/>
    </row>
    <row r="169" spans="1:8" ht="12.75">
      <c r="A169" s="33"/>
      <c r="B169" s="34"/>
      <c r="C169" s="35"/>
      <c r="D169" s="38"/>
      <c r="E169" s="38"/>
      <c r="F169" s="38"/>
      <c r="G169" s="38"/>
      <c r="H169" s="37"/>
    </row>
    <row r="170" spans="1:8" ht="12.75">
      <c r="A170" s="33"/>
      <c r="B170" s="34"/>
      <c r="C170" s="35"/>
      <c r="D170" s="38"/>
      <c r="E170" s="38"/>
      <c r="F170" s="38"/>
      <c r="G170" s="38"/>
      <c r="H170" s="37"/>
    </row>
    <row r="171" spans="1:8" ht="12.75">
      <c r="A171" s="33"/>
      <c r="B171" s="34"/>
      <c r="C171" s="35"/>
      <c r="D171" s="38"/>
      <c r="E171" s="38"/>
      <c r="F171" s="38"/>
      <c r="G171" s="38"/>
      <c r="H171" s="37"/>
    </row>
    <row r="172" spans="1:8" ht="12.75">
      <c r="A172" s="33"/>
      <c r="B172" s="34"/>
      <c r="C172" s="35"/>
      <c r="D172" s="38"/>
      <c r="E172" s="38"/>
      <c r="F172" s="38"/>
      <c r="G172" s="38"/>
      <c r="H172" s="37"/>
    </row>
    <row r="173" spans="1:8" ht="12.75">
      <c r="A173" s="33"/>
      <c r="B173" s="34"/>
      <c r="C173" s="35"/>
      <c r="D173" s="38"/>
      <c r="E173" s="38"/>
      <c r="F173" s="38"/>
      <c r="G173" s="38"/>
      <c r="H173" s="37"/>
    </row>
    <row r="174" spans="1:8" ht="12.75">
      <c r="A174" s="33"/>
      <c r="B174" s="34"/>
      <c r="C174" s="35"/>
      <c r="D174" s="38"/>
      <c r="E174" s="38"/>
      <c r="F174" s="38"/>
      <c r="G174" s="38"/>
      <c r="H174" s="37"/>
    </row>
    <row r="175" spans="1:8" ht="12.75">
      <c r="A175" s="33"/>
      <c r="B175" s="34"/>
      <c r="C175" s="35"/>
      <c r="D175" s="38"/>
      <c r="E175" s="38"/>
      <c r="F175" s="38"/>
      <c r="G175" s="38"/>
      <c r="H175" s="37"/>
    </row>
    <row r="176" spans="1:8" ht="12.75">
      <c r="A176" s="33"/>
      <c r="B176" s="34"/>
      <c r="C176" s="35"/>
      <c r="D176" s="38"/>
      <c r="E176" s="38"/>
      <c r="F176" s="38"/>
      <c r="G176" s="38"/>
      <c r="H176" s="37"/>
    </row>
    <row r="177" spans="1:8" ht="12.75">
      <c r="A177" s="33"/>
      <c r="B177" s="34"/>
      <c r="C177" s="35"/>
      <c r="D177" s="38"/>
      <c r="E177" s="38"/>
      <c r="F177" s="38"/>
      <c r="G177" s="38"/>
      <c r="H177" s="37"/>
    </row>
    <row r="178" spans="1:8" ht="12.75">
      <c r="A178" s="33"/>
      <c r="B178" s="34"/>
      <c r="C178" s="35"/>
      <c r="D178" s="38"/>
      <c r="E178" s="38"/>
      <c r="F178" s="38"/>
      <c r="G178" s="38"/>
      <c r="H178" s="37"/>
    </row>
    <row r="179" spans="1:8" ht="12.75">
      <c r="A179" s="33"/>
      <c r="B179" s="34"/>
      <c r="C179" s="35"/>
      <c r="D179" s="38"/>
      <c r="E179" s="38"/>
      <c r="F179" s="38"/>
      <c r="G179" s="38"/>
      <c r="H179" s="37"/>
    </row>
    <row r="180" spans="1:8" ht="12.75">
      <c r="A180" s="33"/>
      <c r="B180" s="34"/>
      <c r="C180" s="35"/>
      <c r="D180" s="38"/>
      <c r="E180" s="38"/>
      <c r="F180" s="38"/>
      <c r="G180" s="38"/>
      <c r="H180" s="37"/>
    </row>
    <row r="181" spans="1:8" ht="12.75">
      <c r="A181" s="33"/>
      <c r="B181" s="34"/>
      <c r="C181" s="35"/>
      <c r="D181" s="38"/>
      <c r="E181" s="38"/>
      <c r="F181" s="38"/>
      <c r="G181" s="38"/>
      <c r="H181" s="37"/>
    </row>
    <row r="182" spans="1:8" ht="12.75">
      <c r="A182" s="33"/>
      <c r="B182" s="34"/>
      <c r="C182" s="35"/>
      <c r="D182" s="38"/>
      <c r="E182" s="38"/>
      <c r="F182" s="38"/>
      <c r="G182" s="38"/>
      <c r="H182" s="37"/>
    </row>
    <row r="183" spans="1:8" ht="12.75">
      <c r="A183" s="33"/>
      <c r="B183" s="34"/>
      <c r="C183" s="35"/>
      <c r="D183" s="38"/>
      <c r="E183" s="38"/>
      <c r="F183" s="38"/>
      <c r="G183" s="38"/>
      <c r="H183" s="37"/>
    </row>
    <row r="184" spans="1:8" ht="12.75">
      <c r="A184" s="33"/>
      <c r="B184" s="34"/>
      <c r="C184" s="35"/>
      <c r="D184" s="38"/>
      <c r="E184" s="38"/>
      <c r="F184" s="38"/>
      <c r="G184" s="38"/>
      <c r="H184" s="37"/>
    </row>
    <row r="185" spans="1:8" ht="12.75">
      <c r="A185" s="33"/>
      <c r="B185" s="34"/>
      <c r="C185" s="35"/>
      <c r="D185" s="38"/>
      <c r="E185" s="38"/>
      <c r="F185" s="38"/>
      <c r="G185" s="38"/>
      <c r="H185" s="37"/>
    </row>
    <row r="186" spans="1:8" ht="12.75">
      <c r="A186" s="33"/>
      <c r="B186" s="34"/>
      <c r="C186" s="35"/>
      <c r="D186" s="38"/>
      <c r="E186" s="38"/>
      <c r="F186" s="38"/>
      <c r="G186" s="38"/>
      <c r="H186" s="37"/>
    </row>
    <row r="187" spans="1:8" ht="12.75">
      <c r="A187" s="33"/>
      <c r="B187" s="34"/>
      <c r="C187" s="35"/>
      <c r="D187" s="38"/>
      <c r="E187" s="38"/>
      <c r="F187" s="38"/>
      <c r="G187" s="38"/>
      <c r="H187" s="37"/>
    </row>
    <row r="188" spans="1:8" ht="12.75">
      <c r="A188" s="33"/>
      <c r="B188" s="34"/>
      <c r="C188" s="35"/>
      <c r="D188" s="38"/>
      <c r="E188" s="38"/>
      <c r="F188" s="38"/>
      <c r="G188" s="38"/>
      <c r="H188" s="37"/>
    </row>
    <row r="189" spans="1:8" ht="12.75">
      <c r="A189" s="33"/>
      <c r="B189" s="34"/>
      <c r="C189" s="35"/>
      <c r="D189" s="38"/>
      <c r="E189" s="38"/>
      <c r="F189" s="38"/>
      <c r="G189" s="38"/>
      <c r="H189" s="37"/>
    </row>
    <row r="190" spans="1:8" ht="12.75">
      <c r="A190" s="33"/>
      <c r="B190" s="34"/>
      <c r="C190" s="35"/>
      <c r="D190" s="38"/>
      <c r="E190" s="38"/>
      <c r="F190" s="38"/>
      <c r="G190" s="38"/>
      <c r="H190" s="37"/>
    </row>
    <row r="191" spans="1:8" ht="12.75">
      <c r="A191" s="33"/>
      <c r="B191" s="34"/>
      <c r="C191" s="35"/>
      <c r="D191" s="38"/>
      <c r="E191" s="38"/>
      <c r="F191" s="38"/>
      <c r="G191" s="38"/>
      <c r="H191" s="37"/>
    </row>
    <row r="192" spans="1:8" ht="12.75">
      <c r="A192" s="33"/>
      <c r="B192" s="34"/>
      <c r="C192" s="35"/>
      <c r="D192" s="38"/>
      <c r="E192" s="38"/>
      <c r="F192" s="38"/>
      <c r="G192" s="38"/>
      <c r="H192" s="37"/>
    </row>
    <row r="193" spans="1:8" ht="12.75">
      <c r="A193" s="33"/>
      <c r="B193" s="34"/>
      <c r="C193" s="35"/>
      <c r="D193" s="38"/>
      <c r="E193" s="38"/>
      <c r="F193" s="38"/>
      <c r="G193" s="38"/>
      <c r="H193" s="37"/>
    </row>
    <row r="194" spans="1:8" ht="12.75">
      <c r="A194" s="33"/>
      <c r="B194" s="34"/>
      <c r="C194" s="35"/>
      <c r="D194" s="38"/>
      <c r="E194" s="38"/>
      <c r="F194" s="38"/>
      <c r="G194" s="38"/>
      <c r="H194" s="37"/>
    </row>
    <row r="195" spans="1:8" ht="12.75">
      <c r="A195" s="33"/>
      <c r="B195" s="34"/>
      <c r="C195" s="35"/>
      <c r="D195" s="38"/>
      <c r="E195" s="38"/>
      <c r="F195" s="38"/>
      <c r="G195" s="38"/>
      <c r="H195" s="37"/>
    </row>
    <row r="196" spans="1:8" ht="12.75">
      <c r="A196" s="33"/>
      <c r="B196" s="34"/>
      <c r="C196" s="35"/>
      <c r="D196" s="38"/>
      <c r="E196" s="38"/>
      <c r="F196" s="38"/>
      <c r="G196" s="38"/>
      <c r="H196" s="37"/>
    </row>
    <row r="197" spans="1:8" ht="12.75">
      <c r="A197" s="33"/>
      <c r="B197" s="34"/>
      <c r="C197" s="35"/>
      <c r="D197" s="38"/>
      <c r="E197" s="38"/>
      <c r="F197" s="38"/>
      <c r="G197" s="38"/>
      <c r="H197" s="37"/>
    </row>
    <row r="198" spans="1:8" ht="12.75">
      <c r="A198" s="33"/>
      <c r="B198" s="34"/>
      <c r="C198" s="35"/>
      <c r="D198" s="38"/>
      <c r="E198" s="38"/>
      <c r="F198" s="38"/>
      <c r="G198" s="38"/>
      <c r="H198" s="37"/>
    </row>
    <row r="199" spans="1:8" ht="12.75">
      <c r="A199" s="33"/>
      <c r="B199" s="34"/>
      <c r="C199" s="35"/>
      <c r="D199" s="38"/>
      <c r="E199" s="38"/>
      <c r="F199" s="38"/>
      <c r="G199" s="38"/>
      <c r="H199" s="37"/>
    </row>
    <row r="200" spans="1:8" ht="12.75">
      <c r="A200" s="33"/>
      <c r="B200" s="34"/>
      <c r="C200" s="35"/>
      <c r="D200" s="38"/>
      <c r="E200" s="38"/>
      <c r="F200" s="38"/>
      <c r="G200" s="38"/>
      <c r="H200" s="37"/>
    </row>
    <row r="201" spans="1:8" ht="12.75">
      <c r="A201" s="33"/>
      <c r="B201" s="34"/>
      <c r="C201" s="35"/>
      <c r="D201" s="38"/>
      <c r="E201" s="38"/>
      <c r="F201" s="38"/>
      <c r="G201" s="38"/>
      <c r="H201" s="37"/>
    </row>
    <row r="202" spans="1:8" ht="12.75">
      <c r="A202" s="33"/>
      <c r="B202" s="34"/>
      <c r="C202" s="35"/>
      <c r="D202" s="38"/>
      <c r="E202" s="38"/>
      <c r="F202" s="38"/>
      <c r="G202" s="38"/>
      <c r="H202" s="37"/>
    </row>
    <row r="203" spans="1:8" ht="12.75">
      <c r="A203" s="33"/>
      <c r="B203" s="34"/>
      <c r="C203" s="35"/>
      <c r="D203" s="38"/>
      <c r="E203" s="38"/>
      <c r="F203" s="38"/>
      <c r="G203" s="38"/>
      <c r="H203" s="37"/>
    </row>
    <row r="204" spans="1:8" ht="12.75">
      <c r="A204" s="33"/>
      <c r="B204" s="34"/>
      <c r="C204" s="35"/>
      <c r="D204" s="38"/>
      <c r="E204" s="38"/>
      <c r="F204" s="38"/>
      <c r="G204" s="38"/>
      <c r="H204" s="37"/>
    </row>
    <row r="205" spans="1:8" ht="12.75">
      <c r="A205" s="33"/>
      <c r="B205" s="34"/>
      <c r="C205" s="35"/>
      <c r="D205" s="38"/>
      <c r="E205" s="38"/>
      <c r="F205" s="38"/>
      <c r="G205" s="38"/>
      <c r="H205" s="37"/>
    </row>
    <row r="206" spans="1:8" ht="12.75">
      <c r="A206" s="33"/>
      <c r="B206" s="34"/>
      <c r="C206" s="35"/>
      <c r="D206" s="38"/>
      <c r="E206" s="38"/>
      <c r="F206" s="38"/>
      <c r="G206" s="38"/>
      <c r="H206" s="37"/>
    </row>
    <row r="207" spans="1:8" ht="12.75">
      <c r="A207" s="33"/>
      <c r="B207" s="34"/>
      <c r="C207" s="35"/>
      <c r="D207" s="38"/>
      <c r="E207" s="38"/>
      <c r="F207" s="38"/>
      <c r="G207" s="38"/>
      <c r="H207" s="37"/>
    </row>
    <row r="208" spans="1:8" ht="12.75">
      <c r="A208" s="33"/>
      <c r="B208" s="34"/>
      <c r="C208" s="35"/>
      <c r="D208" s="38"/>
      <c r="E208" s="38"/>
      <c r="F208" s="38"/>
      <c r="G208" s="38"/>
      <c r="H208" s="37"/>
    </row>
    <row r="209" spans="1:8" ht="12.75">
      <c r="A209" s="33"/>
      <c r="B209" s="34"/>
      <c r="C209" s="35"/>
      <c r="D209" s="38"/>
      <c r="E209" s="38"/>
      <c r="F209" s="38"/>
      <c r="G209" s="38"/>
      <c r="H209" s="37"/>
    </row>
    <row r="210" spans="1:8" ht="12.75">
      <c r="A210" s="33"/>
      <c r="B210" s="34"/>
      <c r="C210" s="35"/>
      <c r="D210" s="38"/>
      <c r="E210" s="38"/>
      <c r="F210" s="38"/>
      <c r="G210" s="38"/>
      <c r="H210" s="37"/>
    </row>
    <row r="211" spans="1:8" ht="12.75">
      <c r="A211" s="33"/>
      <c r="B211" s="34"/>
      <c r="C211" s="35"/>
      <c r="D211" s="38"/>
      <c r="E211" s="38"/>
      <c r="F211" s="38"/>
      <c r="G211" s="38"/>
      <c r="H211" s="37"/>
    </row>
    <row r="212" spans="1:8" ht="12.75">
      <c r="A212" s="33"/>
      <c r="B212" s="34"/>
      <c r="C212" s="35"/>
      <c r="D212" s="38"/>
      <c r="E212" s="38"/>
      <c r="F212" s="38"/>
      <c r="G212" s="38"/>
      <c r="H212" s="37"/>
    </row>
    <row r="213" spans="1:8" ht="12.75">
      <c r="A213" s="33"/>
      <c r="B213" s="34"/>
      <c r="C213" s="35"/>
      <c r="D213" s="38"/>
      <c r="E213" s="38"/>
      <c r="F213" s="38"/>
      <c r="G213" s="38"/>
      <c r="H213" s="37"/>
    </row>
    <row r="214" spans="1:8" ht="12.75">
      <c r="A214" s="33"/>
      <c r="B214" s="34"/>
      <c r="C214" s="35"/>
      <c r="D214" s="38"/>
      <c r="E214" s="38"/>
      <c r="F214" s="38"/>
      <c r="G214" s="38"/>
      <c r="H214" s="37"/>
    </row>
    <row r="215" spans="1:8" ht="12.75">
      <c r="A215" s="33"/>
      <c r="B215" s="34"/>
      <c r="C215" s="35"/>
      <c r="D215" s="38"/>
      <c r="E215" s="38"/>
      <c r="F215" s="38"/>
      <c r="G215" s="38"/>
      <c r="H215" s="37"/>
    </row>
    <row r="216" spans="1:8" ht="12.75">
      <c r="A216" s="33"/>
      <c r="B216" s="34"/>
      <c r="C216" s="35"/>
      <c r="D216" s="38"/>
      <c r="E216" s="38"/>
      <c r="F216" s="38"/>
      <c r="G216" s="38"/>
      <c r="H216" s="37"/>
    </row>
    <row r="217" spans="1:8" ht="12.75">
      <c r="A217" s="33"/>
      <c r="B217" s="34"/>
      <c r="C217" s="35"/>
      <c r="D217" s="38"/>
      <c r="E217" s="38"/>
      <c r="F217" s="38"/>
      <c r="G217" s="38"/>
      <c r="H217" s="37"/>
    </row>
    <row r="218" spans="1:8" ht="12.75">
      <c r="A218" s="33"/>
      <c r="B218" s="34"/>
      <c r="C218" s="35"/>
      <c r="D218" s="38"/>
      <c r="E218" s="38"/>
      <c r="F218" s="38"/>
      <c r="G218" s="38"/>
      <c r="H218" s="37"/>
    </row>
    <row r="219" spans="1:8" ht="12.75">
      <c r="A219" s="33"/>
      <c r="B219" s="34"/>
      <c r="C219" s="35"/>
      <c r="D219" s="38"/>
      <c r="E219" s="38"/>
      <c r="F219" s="38"/>
      <c r="G219" s="38"/>
      <c r="H219" s="37"/>
    </row>
    <row r="220" spans="1:8" ht="12.75">
      <c r="A220" s="33"/>
      <c r="B220" s="34"/>
      <c r="C220" s="35"/>
      <c r="D220" s="38"/>
      <c r="E220" s="38"/>
      <c r="F220" s="38"/>
      <c r="G220" s="38"/>
      <c r="H220" s="37"/>
    </row>
    <row r="221" spans="1:8" ht="12.75">
      <c r="A221" s="33"/>
      <c r="B221" s="34"/>
      <c r="C221" s="35"/>
      <c r="D221" s="38"/>
      <c r="E221" s="38"/>
      <c r="F221" s="38"/>
      <c r="G221" s="38"/>
      <c r="H221" s="37"/>
    </row>
    <row r="222" spans="1:8" ht="12.75">
      <c r="A222" s="33"/>
      <c r="B222" s="34"/>
      <c r="C222" s="35"/>
      <c r="D222" s="38"/>
      <c r="E222" s="38"/>
      <c r="F222" s="38"/>
      <c r="G222" s="38"/>
      <c r="H222" s="37"/>
    </row>
    <row r="223" spans="1:8" ht="12.75">
      <c r="A223" s="33"/>
      <c r="B223" s="34"/>
      <c r="C223" s="35"/>
      <c r="D223" s="38"/>
      <c r="E223" s="38"/>
      <c r="F223" s="38"/>
      <c r="G223" s="38"/>
      <c r="H223" s="37"/>
    </row>
    <row r="224" spans="1:8" ht="12.75">
      <c r="A224" s="33"/>
      <c r="B224" s="34"/>
      <c r="C224" s="35"/>
      <c r="D224" s="38"/>
      <c r="E224" s="38"/>
      <c r="F224" s="38"/>
      <c r="G224" s="38"/>
      <c r="H224" s="37"/>
    </row>
    <row r="225" spans="1:8" ht="12.75">
      <c r="A225" s="33"/>
      <c r="B225" s="34"/>
      <c r="C225" s="35"/>
      <c r="D225" s="38"/>
      <c r="E225" s="38"/>
      <c r="F225" s="38"/>
      <c r="G225" s="38"/>
      <c r="H225" s="37"/>
    </row>
    <row r="226" spans="1:8" ht="12.75">
      <c r="A226" s="33"/>
      <c r="B226" s="34"/>
      <c r="C226" s="35"/>
      <c r="D226" s="38"/>
      <c r="E226" s="38"/>
      <c r="F226" s="38"/>
      <c r="G226" s="38"/>
      <c r="H226" s="37"/>
    </row>
    <row r="227" spans="1:8" ht="12.75">
      <c r="A227" s="33"/>
      <c r="B227" s="34"/>
      <c r="C227" s="35"/>
      <c r="D227" s="38"/>
      <c r="E227" s="38"/>
      <c r="F227" s="38"/>
      <c r="G227" s="38"/>
      <c r="H227" s="37"/>
    </row>
    <row r="228" spans="1:8" ht="12.75">
      <c r="A228" s="33"/>
      <c r="B228" s="34"/>
      <c r="C228" s="35"/>
      <c r="D228" s="38"/>
      <c r="E228" s="38"/>
      <c r="F228" s="38"/>
      <c r="G228" s="38"/>
      <c r="H228" s="37"/>
    </row>
    <row r="229" spans="1:8" ht="12.75">
      <c r="A229" s="33"/>
      <c r="B229" s="34"/>
      <c r="C229" s="35"/>
      <c r="D229" s="38"/>
      <c r="E229" s="38"/>
      <c r="F229" s="38"/>
      <c r="G229" s="38"/>
      <c r="H229" s="37"/>
    </row>
    <row r="230" spans="1:8" ht="12.75">
      <c r="A230" s="33"/>
      <c r="B230" s="34"/>
      <c r="C230" s="35"/>
      <c r="D230" s="38"/>
      <c r="E230" s="38"/>
      <c r="F230" s="38"/>
      <c r="G230" s="38"/>
      <c r="H230" s="37"/>
    </row>
    <row r="231" spans="1:8" ht="12.75">
      <c r="A231" s="33"/>
      <c r="B231" s="34"/>
      <c r="C231" s="35"/>
      <c r="D231" s="38"/>
      <c r="E231" s="38"/>
      <c r="F231" s="38"/>
      <c r="G231" s="38"/>
      <c r="H231" s="37"/>
    </row>
    <row r="232" spans="1:8" ht="12.75">
      <c r="A232" s="33"/>
      <c r="B232" s="34"/>
      <c r="C232" s="35"/>
      <c r="D232" s="38"/>
      <c r="E232" s="38"/>
      <c r="F232" s="38"/>
      <c r="G232" s="38"/>
      <c r="H232" s="37"/>
    </row>
    <row r="233" spans="1:8" ht="12.75">
      <c r="A233" s="33"/>
      <c r="B233" s="34"/>
      <c r="C233" s="35"/>
      <c r="D233" s="38"/>
      <c r="E233" s="38"/>
      <c r="F233" s="38"/>
      <c r="G233" s="38"/>
      <c r="H233" s="37"/>
    </row>
    <row r="234" spans="1:8" ht="12.75">
      <c r="A234" s="33"/>
      <c r="B234" s="34"/>
      <c r="C234" s="35"/>
      <c r="D234" s="38"/>
      <c r="E234" s="38"/>
      <c r="F234" s="38"/>
      <c r="G234" s="38"/>
      <c r="H234" s="37"/>
    </row>
    <row r="235" spans="1:8" ht="12.75">
      <c r="A235" s="33"/>
      <c r="B235" s="34"/>
      <c r="C235" s="35"/>
      <c r="D235" s="38"/>
      <c r="E235" s="38"/>
      <c r="F235" s="38"/>
      <c r="G235" s="38"/>
      <c r="H235" s="37"/>
    </row>
    <row r="236" spans="1:8" ht="12.75">
      <c r="A236" s="33"/>
      <c r="B236" s="34"/>
      <c r="C236" s="35"/>
      <c r="D236" s="38"/>
      <c r="E236" s="38"/>
      <c r="F236" s="38"/>
      <c r="G236" s="38"/>
      <c r="H236" s="37"/>
    </row>
    <row r="237" spans="1:8" ht="12.75">
      <c r="A237" s="33"/>
      <c r="B237" s="34"/>
      <c r="C237" s="35"/>
      <c r="D237" s="38"/>
      <c r="E237" s="38"/>
      <c r="F237" s="38"/>
      <c r="G237" s="38"/>
      <c r="H237" s="37"/>
    </row>
    <row r="238" spans="1:8" ht="12.75">
      <c r="A238" s="33"/>
      <c r="B238" s="34"/>
      <c r="C238" s="35"/>
      <c r="D238" s="38"/>
      <c r="E238" s="38"/>
      <c r="F238" s="38"/>
      <c r="G238" s="38"/>
      <c r="H238" s="37"/>
    </row>
    <row r="239" spans="1:8" ht="12.75">
      <c r="A239" s="33"/>
      <c r="B239" s="34"/>
      <c r="C239" s="35"/>
      <c r="D239" s="38"/>
      <c r="E239" s="38"/>
      <c r="F239" s="38"/>
      <c r="G239" s="38"/>
      <c r="H239" s="37"/>
    </row>
    <row r="240" spans="1:8" ht="12.75">
      <c r="A240" s="33"/>
      <c r="B240" s="34"/>
      <c r="C240" s="35"/>
      <c r="D240" s="38"/>
      <c r="E240" s="38"/>
      <c r="F240" s="38"/>
      <c r="G240" s="38"/>
      <c r="H240" s="37"/>
    </row>
    <row r="241" spans="1:8" ht="12.75">
      <c r="A241" s="33"/>
      <c r="B241" s="34"/>
      <c r="C241" s="35"/>
      <c r="D241" s="38"/>
      <c r="E241" s="38"/>
      <c r="F241" s="38"/>
      <c r="G241" s="38"/>
      <c r="H241" s="37"/>
    </row>
    <row r="242" spans="1:8" ht="12.75">
      <c r="A242" s="33"/>
      <c r="B242" s="34"/>
      <c r="C242" s="35"/>
      <c r="D242" s="38"/>
      <c r="E242" s="38"/>
      <c r="F242" s="38"/>
      <c r="G242" s="38"/>
      <c r="H242" s="37"/>
    </row>
    <row r="243" spans="1:8" ht="12.75">
      <c r="A243" s="33"/>
      <c r="B243" s="34"/>
      <c r="C243" s="35"/>
      <c r="D243" s="38"/>
      <c r="E243" s="38"/>
      <c r="F243" s="38"/>
      <c r="G243" s="38"/>
      <c r="H243" s="37"/>
    </row>
    <row r="244" spans="1:8" ht="12.75">
      <c r="A244" s="33"/>
      <c r="B244" s="34"/>
      <c r="C244" s="35"/>
      <c r="D244" s="38"/>
      <c r="E244" s="38"/>
      <c r="F244" s="38"/>
      <c r="G244" s="38"/>
      <c r="H244" s="37"/>
    </row>
    <row r="245" spans="1:8" ht="12.75">
      <c r="A245" s="33"/>
      <c r="B245" s="34"/>
      <c r="C245" s="35"/>
      <c r="D245" s="38"/>
      <c r="E245" s="38"/>
      <c r="F245" s="38"/>
      <c r="G245" s="38"/>
      <c r="H245" s="37"/>
    </row>
    <row r="246" spans="1:8" ht="12.75">
      <c r="A246" s="33"/>
      <c r="B246" s="34"/>
      <c r="C246" s="35"/>
      <c r="D246" s="38"/>
      <c r="E246" s="38"/>
      <c r="F246" s="38"/>
      <c r="G246" s="38"/>
      <c r="H246" s="37"/>
    </row>
    <row r="247" spans="1:8" ht="12.75">
      <c r="A247" s="33"/>
      <c r="B247" s="34"/>
      <c r="C247" s="35"/>
      <c r="D247" s="38"/>
      <c r="E247" s="38"/>
      <c r="F247" s="38"/>
      <c r="G247" s="38"/>
      <c r="H247" s="37"/>
    </row>
    <row r="248" spans="1:8" ht="12.75">
      <c r="A248" s="33"/>
      <c r="B248" s="34"/>
      <c r="C248" s="35"/>
      <c r="D248" s="38"/>
      <c r="E248" s="38"/>
      <c r="F248" s="38"/>
      <c r="G248" s="38"/>
      <c r="H248" s="37"/>
    </row>
    <row r="249" spans="1:8" ht="12.75">
      <c r="A249" s="33"/>
      <c r="B249" s="34"/>
      <c r="C249" s="35"/>
      <c r="D249" s="38"/>
      <c r="E249" s="38"/>
      <c r="F249" s="38"/>
      <c r="G249" s="38"/>
      <c r="H249" s="37"/>
    </row>
    <row r="250" spans="1:8" ht="12.75">
      <c r="A250" s="33"/>
      <c r="B250" s="34"/>
      <c r="C250" s="35"/>
      <c r="D250" s="38"/>
      <c r="E250" s="38"/>
      <c r="F250" s="38"/>
      <c r="G250" s="38"/>
      <c r="H250" s="37"/>
    </row>
    <row r="251" spans="1:8" ht="12.75">
      <c r="A251" s="33"/>
      <c r="B251" s="34"/>
      <c r="C251" s="35"/>
      <c r="D251" s="38"/>
      <c r="E251" s="38"/>
      <c r="F251" s="38"/>
      <c r="G251" s="38"/>
      <c r="H251" s="37"/>
    </row>
    <row r="252" spans="1:8" ht="12.75">
      <c r="A252" s="33"/>
      <c r="B252" s="34"/>
      <c r="C252" s="35"/>
      <c r="D252" s="38"/>
      <c r="E252" s="38"/>
      <c r="F252" s="38"/>
      <c r="G252" s="38"/>
      <c r="H252" s="37"/>
    </row>
    <row r="253" spans="1:8" ht="12.75">
      <c r="A253" s="33"/>
      <c r="B253" s="34"/>
      <c r="C253" s="35"/>
      <c r="D253" s="38"/>
      <c r="E253" s="38"/>
      <c r="F253" s="38"/>
      <c r="G253" s="38"/>
      <c r="H253" s="37"/>
    </row>
    <row r="254" spans="1:8" ht="12.75">
      <c r="A254" s="33"/>
      <c r="B254" s="34"/>
      <c r="C254" s="35"/>
      <c r="D254" s="38"/>
      <c r="E254" s="38"/>
      <c r="F254" s="38"/>
      <c r="G254" s="38"/>
      <c r="H254" s="37"/>
    </row>
    <row r="255" spans="1:8" ht="12.75">
      <c r="A255" s="33"/>
      <c r="B255" s="34"/>
      <c r="C255" s="35"/>
      <c r="D255" s="38"/>
      <c r="E255" s="38"/>
      <c r="F255" s="38"/>
      <c r="G255" s="38"/>
      <c r="H255" s="37"/>
    </row>
    <row r="256" spans="1:8" ht="12.75">
      <c r="A256" s="33"/>
      <c r="B256" s="34"/>
      <c r="C256" s="35"/>
      <c r="D256" s="38"/>
      <c r="E256" s="38"/>
      <c r="F256" s="38"/>
      <c r="G256" s="38"/>
      <c r="H256" s="37"/>
    </row>
    <row r="257" spans="1:8" ht="12.75">
      <c r="A257" s="33"/>
      <c r="B257" s="34"/>
      <c r="C257" s="35"/>
      <c r="D257" s="38"/>
      <c r="E257" s="38"/>
      <c r="F257" s="38"/>
      <c r="G257" s="38"/>
      <c r="H257" s="37"/>
    </row>
    <row r="258" spans="1:8" ht="12.75">
      <c r="A258" s="33"/>
      <c r="B258" s="34"/>
      <c r="C258" s="35"/>
      <c r="D258" s="38"/>
      <c r="E258" s="38"/>
      <c r="F258" s="38"/>
      <c r="G258" s="38"/>
      <c r="H258" s="37"/>
    </row>
    <row r="259" spans="1:8" ht="12.75">
      <c r="A259" s="33"/>
      <c r="B259" s="34"/>
      <c r="C259" s="35"/>
      <c r="D259" s="38"/>
      <c r="E259" s="38"/>
      <c r="F259" s="38"/>
      <c r="G259" s="38"/>
      <c r="H259" s="37"/>
    </row>
    <row r="260" spans="1:8" ht="12.75">
      <c r="A260" s="33"/>
      <c r="B260" s="34"/>
      <c r="C260" s="35"/>
      <c r="D260" s="38"/>
      <c r="E260" s="38"/>
      <c r="F260" s="38"/>
      <c r="G260" s="38"/>
      <c r="H260" s="37"/>
    </row>
    <row r="261" spans="1:8" ht="12.75">
      <c r="A261" s="33"/>
      <c r="B261" s="34"/>
      <c r="C261" s="35"/>
      <c r="D261" s="38"/>
      <c r="E261" s="38"/>
      <c r="F261" s="38"/>
      <c r="G261" s="38"/>
      <c r="H261" s="37"/>
    </row>
    <row r="262" spans="1:8" ht="12.75">
      <c r="A262" s="33"/>
      <c r="B262" s="34"/>
      <c r="C262" s="35"/>
      <c r="D262" s="38"/>
      <c r="E262" s="38"/>
      <c r="F262" s="38"/>
      <c r="G262" s="38"/>
      <c r="H262" s="37"/>
    </row>
    <row r="263" spans="1:8" ht="12.75">
      <c r="A263" s="33"/>
      <c r="B263" s="34"/>
      <c r="C263" s="35"/>
      <c r="D263" s="38"/>
      <c r="E263" s="38"/>
      <c r="F263" s="38"/>
      <c r="G263" s="38"/>
      <c r="H263" s="37"/>
    </row>
    <row r="264" spans="1:8" ht="12.75">
      <c r="A264" s="33"/>
      <c r="B264" s="34"/>
      <c r="C264" s="35"/>
      <c r="D264" s="38"/>
      <c r="E264" s="38"/>
      <c r="F264" s="38"/>
      <c r="G264" s="38"/>
      <c r="H264" s="37"/>
    </row>
    <row r="265" spans="1:8" ht="12.75">
      <c r="A265" s="33"/>
      <c r="B265" s="34"/>
      <c r="C265" s="35"/>
      <c r="D265" s="38"/>
      <c r="E265" s="38"/>
      <c r="F265" s="38"/>
      <c r="G265" s="38"/>
      <c r="H265" s="37"/>
    </row>
    <row r="266" spans="1:8" ht="12.75">
      <c r="A266" s="33"/>
      <c r="B266" s="34"/>
      <c r="C266" s="35"/>
      <c r="D266" s="38"/>
      <c r="E266" s="38"/>
      <c r="F266" s="38"/>
      <c r="G266" s="38"/>
      <c r="H266" s="37"/>
    </row>
    <row r="267" spans="1:8" ht="12.75">
      <c r="A267" s="33"/>
      <c r="B267" s="34"/>
      <c r="C267" s="35"/>
      <c r="D267" s="38"/>
      <c r="E267" s="38"/>
      <c r="F267" s="38"/>
      <c r="G267" s="38"/>
      <c r="H267" s="37"/>
    </row>
    <row r="268" spans="1:8" ht="12.75">
      <c r="A268" s="33"/>
      <c r="B268" s="34"/>
      <c r="C268" s="35"/>
      <c r="D268" s="38"/>
      <c r="E268" s="38"/>
      <c r="F268" s="38"/>
      <c r="G268" s="38"/>
      <c r="H268" s="37"/>
    </row>
    <row r="269" spans="1:8" ht="12.75">
      <c r="A269" s="33"/>
      <c r="B269" s="34"/>
      <c r="C269" s="35"/>
      <c r="D269" s="38"/>
      <c r="E269" s="38"/>
      <c r="F269" s="38"/>
      <c r="G269" s="38"/>
      <c r="H269" s="37"/>
    </row>
    <row r="270" spans="1:8" ht="12.75">
      <c r="A270" s="33"/>
      <c r="B270" s="34"/>
      <c r="C270" s="35"/>
      <c r="D270" s="38"/>
      <c r="E270" s="38"/>
      <c r="F270" s="38"/>
      <c r="G270" s="38"/>
      <c r="H270" s="37"/>
    </row>
    <row r="271" spans="1:8" ht="12.75">
      <c r="A271" s="33"/>
      <c r="B271" s="34"/>
      <c r="C271" s="35"/>
      <c r="D271" s="38"/>
      <c r="E271" s="38"/>
      <c r="F271" s="38"/>
      <c r="G271" s="38"/>
      <c r="H271" s="37"/>
    </row>
    <row r="272" spans="1:8" ht="12.75">
      <c r="A272" s="33"/>
      <c r="B272" s="34"/>
      <c r="C272" s="35"/>
      <c r="D272" s="38"/>
      <c r="E272" s="38"/>
      <c r="F272" s="38"/>
      <c r="G272" s="38"/>
      <c r="H272" s="37"/>
    </row>
    <row r="273" spans="1:8" ht="12.75">
      <c r="A273" s="33"/>
      <c r="B273" s="34"/>
      <c r="C273" s="35"/>
      <c r="D273" s="38"/>
      <c r="E273" s="38"/>
      <c r="F273" s="38"/>
      <c r="G273" s="38"/>
      <c r="H273" s="37"/>
    </row>
    <row r="274" spans="1:8" ht="12.75">
      <c r="A274" s="33"/>
      <c r="B274" s="34"/>
      <c r="C274" s="35"/>
      <c r="D274" s="38"/>
      <c r="E274" s="38"/>
      <c r="F274" s="38"/>
      <c r="G274" s="38"/>
      <c r="H274" s="37"/>
    </row>
    <row r="275" spans="1:8" ht="12.75">
      <c r="A275" s="33"/>
      <c r="B275" s="34"/>
      <c r="C275" s="35"/>
      <c r="D275" s="38"/>
      <c r="E275" s="38"/>
      <c r="F275" s="38"/>
      <c r="G275" s="38"/>
      <c r="H275" s="37"/>
    </row>
    <row r="276" spans="1:8" ht="12.75">
      <c r="A276" s="33"/>
      <c r="B276" s="34"/>
      <c r="C276" s="35"/>
      <c r="D276" s="38"/>
      <c r="E276" s="38"/>
      <c r="F276" s="38"/>
      <c r="G276" s="38"/>
      <c r="H276" s="37"/>
    </row>
    <row r="277" spans="1:8" ht="12.75">
      <c r="A277" s="33"/>
      <c r="B277" s="34"/>
      <c r="C277" s="35"/>
      <c r="D277" s="38"/>
      <c r="E277" s="38"/>
      <c r="F277" s="38"/>
      <c r="G277" s="38"/>
      <c r="H277" s="37"/>
    </row>
    <row r="278" spans="1:8" ht="12.75">
      <c r="A278" s="33"/>
      <c r="B278" s="34"/>
      <c r="C278" s="35"/>
      <c r="D278" s="38"/>
      <c r="E278" s="38"/>
      <c r="F278" s="38"/>
      <c r="G278" s="38"/>
      <c r="H278" s="37"/>
    </row>
    <row r="279" spans="1:8" ht="12.75">
      <c r="A279" s="33"/>
      <c r="B279" s="34"/>
      <c r="C279" s="35"/>
      <c r="D279" s="38"/>
      <c r="E279" s="38"/>
      <c r="F279" s="38"/>
      <c r="G279" s="38"/>
      <c r="H279" s="37"/>
    </row>
    <row r="280" spans="1:8" ht="12.75">
      <c r="A280" s="33"/>
      <c r="B280" s="34"/>
      <c r="C280" s="35"/>
      <c r="D280" s="38"/>
      <c r="E280" s="38"/>
      <c r="F280" s="38"/>
      <c r="G280" s="38"/>
      <c r="H280" s="37"/>
    </row>
    <row r="281" spans="1:8" ht="12.75">
      <c r="A281" s="33"/>
      <c r="B281" s="34"/>
      <c r="C281" s="35"/>
      <c r="D281" s="38"/>
      <c r="E281" s="38"/>
      <c r="F281" s="38"/>
      <c r="G281" s="38"/>
      <c r="H281" s="37"/>
    </row>
    <row r="282" spans="1:8" ht="12.75">
      <c r="A282" s="33"/>
      <c r="B282" s="34"/>
      <c r="C282" s="35"/>
      <c r="D282" s="38"/>
      <c r="E282" s="38"/>
      <c r="F282" s="38"/>
      <c r="G282" s="38"/>
      <c r="H282" s="37"/>
    </row>
    <row r="283" spans="1:8" ht="12.75">
      <c r="A283" s="33"/>
      <c r="B283" s="34"/>
      <c r="C283" s="35"/>
      <c r="D283" s="38"/>
      <c r="E283" s="38"/>
      <c r="F283" s="38"/>
      <c r="G283" s="38"/>
      <c r="H283" s="37"/>
    </row>
    <row r="284" spans="1:8" ht="12.75">
      <c r="A284" s="33"/>
      <c r="B284" s="34"/>
      <c r="C284" s="35"/>
      <c r="D284" s="38"/>
      <c r="E284" s="38"/>
      <c r="F284" s="38"/>
      <c r="G284" s="38"/>
      <c r="H284" s="37"/>
    </row>
    <row r="285" spans="1:8" ht="12.75">
      <c r="A285" s="33"/>
      <c r="B285" s="34"/>
      <c r="C285" s="35"/>
      <c r="D285" s="38"/>
      <c r="E285" s="38"/>
      <c r="F285" s="38"/>
      <c r="G285" s="38"/>
      <c r="H285" s="37"/>
    </row>
    <row r="286" spans="1:8" ht="12.75">
      <c r="A286" s="33"/>
      <c r="B286" s="34"/>
      <c r="C286" s="35"/>
      <c r="D286" s="38"/>
      <c r="E286" s="38"/>
      <c r="F286" s="38"/>
      <c r="G286" s="38"/>
      <c r="H286" s="37"/>
    </row>
    <row r="287" spans="1:8" ht="12.75">
      <c r="A287" s="33"/>
      <c r="B287" s="34"/>
      <c r="C287" s="35"/>
      <c r="D287" s="38"/>
      <c r="E287" s="38"/>
      <c r="F287" s="38"/>
      <c r="G287" s="38"/>
      <c r="H287" s="37"/>
    </row>
    <row r="288" spans="1:8" ht="12.75">
      <c r="A288" s="33"/>
      <c r="B288" s="34"/>
      <c r="C288" s="35"/>
      <c r="D288" s="38"/>
      <c r="E288" s="38"/>
      <c r="F288" s="38"/>
      <c r="G288" s="38"/>
      <c r="H288" s="37"/>
    </row>
    <row r="289" spans="1:8" ht="12.75">
      <c r="A289" s="33"/>
      <c r="B289" s="34"/>
      <c r="C289" s="35"/>
      <c r="D289" s="38"/>
      <c r="E289" s="38"/>
      <c r="F289" s="38"/>
      <c r="G289" s="38"/>
      <c r="H289" s="37"/>
    </row>
    <row r="290" spans="1:8" ht="12.75">
      <c r="A290" s="33"/>
      <c r="B290" s="34"/>
      <c r="C290" s="35"/>
      <c r="D290" s="38"/>
      <c r="E290" s="38"/>
      <c r="F290" s="38"/>
      <c r="G290" s="38"/>
      <c r="H290" s="37"/>
    </row>
    <row r="291" spans="1:8" ht="12.75">
      <c r="A291" s="33"/>
      <c r="B291" s="34"/>
      <c r="C291" s="35"/>
      <c r="D291" s="38"/>
      <c r="E291" s="38"/>
      <c r="F291" s="38"/>
      <c r="G291" s="38"/>
      <c r="H291" s="37"/>
    </row>
    <row r="292" spans="1:8" ht="12.75">
      <c r="A292" s="33"/>
      <c r="B292" s="34"/>
      <c r="C292" s="35"/>
      <c r="D292" s="38"/>
      <c r="E292" s="38"/>
      <c r="F292" s="38"/>
      <c r="G292" s="38"/>
      <c r="H292" s="37"/>
    </row>
    <row r="293" spans="1:8" ht="12.75">
      <c r="A293" s="33"/>
      <c r="B293" s="34"/>
      <c r="C293" s="35"/>
      <c r="D293" s="38"/>
      <c r="E293" s="38"/>
      <c r="F293" s="38"/>
      <c r="G293" s="38"/>
      <c r="H293" s="37"/>
    </row>
    <row r="294" spans="1:8" ht="12.75">
      <c r="A294" s="33"/>
      <c r="B294" s="34"/>
      <c r="C294" s="35"/>
      <c r="D294" s="38"/>
      <c r="E294" s="38"/>
      <c r="F294" s="38"/>
      <c r="G294" s="38"/>
      <c r="H294" s="37"/>
    </row>
    <row r="295" spans="1:8" ht="12.75">
      <c r="A295" s="33"/>
      <c r="B295" s="34"/>
      <c r="C295" s="35"/>
      <c r="D295" s="38"/>
      <c r="E295" s="38"/>
      <c r="F295" s="38"/>
      <c r="G295" s="38"/>
      <c r="H295" s="37"/>
    </row>
    <row r="296" spans="1:8" ht="12.75">
      <c r="A296" s="33"/>
      <c r="B296" s="34"/>
      <c r="C296" s="35"/>
      <c r="D296" s="38"/>
      <c r="E296" s="38"/>
      <c r="F296" s="38"/>
      <c r="G296" s="38"/>
      <c r="H296" s="37"/>
    </row>
    <row r="297" spans="1:8" ht="12.75">
      <c r="A297" s="33"/>
      <c r="B297" s="34"/>
      <c r="C297" s="35"/>
      <c r="D297" s="38"/>
      <c r="E297" s="38"/>
      <c r="F297" s="38"/>
      <c r="G297" s="38"/>
      <c r="H297" s="37"/>
    </row>
    <row r="298" spans="1:8" ht="12.75">
      <c r="A298" s="33"/>
      <c r="B298" s="34"/>
      <c r="C298" s="35"/>
      <c r="D298" s="38"/>
      <c r="E298" s="38"/>
      <c r="F298" s="38"/>
      <c r="G298" s="38"/>
      <c r="H298" s="37"/>
    </row>
    <row r="299" spans="1:8" ht="12.75">
      <c r="A299" s="33"/>
      <c r="B299" s="34"/>
      <c r="C299" s="35"/>
      <c r="D299" s="38"/>
      <c r="E299" s="38"/>
      <c r="F299" s="38"/>
      <c r="G299" s="38"/>
      <c r="H299" s="37"/>
    </row>
    <row r="300" spans="1:8" ht="12.75">
      <c r="A300" s="33"/>
      <c r="B300" s="34"/>
      <c r="C300" s="35"/>
      <c r="D300" s="38"/>
      <c r="E300" s="38"/>
      <c r="F300" s="38"/>
      <c r="G300" s="38"/>
      <c r="H300" s="37"/>
    </row>
    <row r="301" spans="1:8" ht="12.75">
      <c r="A301" s="33"/>
      <c r="B301" s="34"/>
      <c r="C301" s="35"/>
      <c r="D301" s="38"/>
      <c r="E301" s="38"/>
      <c r="F301" s="38"/>
      <c r="G301" s="38"/>
      <c r="H301" s="37"/>
    </row>
    <row r="302" spans="1:8" ht="12.75">
      <c r="A302" s="33"/>
      <c r="B302" s="34"/>
      <c r="C302" s="35"/>
      <c r="D302" s="38"/>
      <c r="E302" s="38"/>
      <c r="F302" s="38"/>
      <c r="G302" s="38"/>
      <c r="H302" s="37"/>
    </row>
    <row r="303" spans="1:8" ht="12.75">
      <c r="A303" s="33"/>
      <c r="B303" s="34"/>
      <c r="C303" s="35"/>
      <c r="D303" s="38"/>
      <c r="E303" s="38"/>
      <c r="F303" s="38"/>
      <c r="G303" s="38"/>
      <c r="H303" s="37"/>
    </row>
    <row r="304" spans="1:8" ht="12.75">
      <c r="A304" s="33"/>
      <c r="B304" s="34"/>
      <c r="C304" s="35"/>
      <c r="D304" s="38"/>
      <c r="E304" s="38"/>
      <c r="F304" s="38"/>
      <c r="G304" s="38"/>
      <c r="H304" s="37"/>
    </row>
    <row r="305" spans="1:8" ht="12.75">
      <c r="A305" s="33"/>
      <c r="B305" s="34"/>
      <c r="C305" s="35"/>
      <c r="D305" s="38"/>
      <c r="E305" s="38"/>
      <c r="F305" s="38"/>
      <c r="G305" s="38"/>
      <c r="H305" s="37"/>
    </row>
    <row r="306" spans="1:8" ht="12.75">
      <c r="A306" s="33"/>
      <c r="B306" s="34"/>
      <c r="C306" s="35"/>
      <c r="D306" s="38"/>
      <c r="E306" s="38"/>
      <c r="F306" s="38"/>
      <c r="G306" s="38"/>
      <c r="H306" s="37"/>
    </row>
    <row r="307" spans="1:8" ht="12.75">
      <c r="A307" s="33"/>
      <c r="B307" s="34"/>
      <c r="C307" s="35"/>
      <c r="D307" s="38"/>
      <c r="E307" s="38"/>
      <c r="F307" s="38"/>
      <c r="G307" s="38"/>
      <c r="H307" s="37"/>
    </row>
    <row r="308" spans="1:8" ht="12.75">
      <c r="A308" s="33"/>
      <c r="B308" s="34"/>
      <c r="C308" s="35"/>
      <c r="D308" s="38"/>
      <c r="E308" s="38"/>
      <c r="F308" s="38"/>
      <c r="G308" s="38"/>
      <c r="H308" s="37"/>
    </row>
    <row r="309" spans="1:8" ht="12.75">
      <c r="A309" s="33"/>
      <c r="B309" s="34"/>
      <c r="C309" s="35"/>
      <c r="D309" s="38"/>
      <c r="E309" s="38"/>
      <c r="F309" s="38"/>
      <c r="G309" s="38"/>
      <c r="H309" s="37"/>
    </row>
    <row r="310" spans="1:8" ht="12.75">
      <c r="A310" s="33"/>
      <c r="B310" s="34"/>
      <c r="C310" s="35"/>
      <c r="D310" s="38"/>
      <c r="E310" s="38"/>
      <c r="F310" s="38"/>
      <c r="G310" s="38"/>
      <c r="H310" s="37"/>
    </row>
    <row r="311" spans="1:8" ht="12.75">
      <c r="A311" s="33"/>
      <c r="B311" s="34"/>
      <c r="C311" s="35"/>
      <c r="D311" s="38"/>
      <c r="E311" s="38"/>
      <c r="F311" s="38"/>
      <c r="G311" s="38"/>
      <c r="H311" s="37"/>
    </row>
    <row r="312" spans="1:8" ht="12.75">
      <c r="A312" s="33"/>
      <c r="B312" s="34"/>
      <c r="C312" s="35"/>
      <c r="D312" s="38"/>
      <c r="E312" s="38"/>
      <c r="F312" s="38"/>
      <c r="G312" s="38"/>
      <c r="H312" s="37"/>
    </row>
    <row r="313" spans="1:8" ht="12.75">
      <c r="A313" s="33"/>
      <c r="B313" s="34"/>
      <c r="C313" s="35"/>
      <c r="D313" s="38"/>
      <c r="E313" s="38"/>
      <c r="F313" s="38"/>
      <c r="G313" s="38"/>
      <c r="H313" s="37"/>
    </row>
    <row r="314" spans="1:8" ht="12.75">
      <c r="A314" s="33"/>
      <c r="B314" s="34"/>
      <c r="C314" s="35"/>
      <c r="D314" s="38"/>
      <c r="E314" s="38"/>
      <c r="F314" s="38"/>
      <c r="G314" s="38"/>
      <c r="H314" s="37"/>
    </row>
    <row r="315" spans="1:8" ht="12.75">
      <c r="A315" s="33"/>
      <c r="B315" s="34"/>
      <c r="C315" s="35"/>
      <c r="D315" s="38"/>
      <c r="E315" s="38"/>
      <c r="F315" s="38"/>
      <c r="G315" s="38"/>
      <c r="H315" s="37"/>
    </row>
    <row r="316" spans="1:8" ht="12.75">
      <c r="A316" s="33"/>
      <c r="B316" s="34"/>
      <c r="C316" s="35"/>
      <c r="D316" s="38"/>
      <c r="E316" s="38"/>
      <c r="F316" s="38"/>
      <c r="G316" s="38"/>
      <c r="H316" s="37"/>
    </row>
    <row r="317" spans="1:8" ht="12.75">
      <c r="A317" s="33"/>
      <c r="B317" s="34"/>
      <c r="C317" s="35"/>
      <c r="D317" s="38"/>
      <c r="E317" s="38"/>
      <c r="F317" s="38"/>
      <c r="G317" s="38"/>
      <c r="H317" s="37"/>
    </row>
    <row r="318" spans="1:8" ht="12.75">
      <c r="A318" s="33"/>
      <c r="B318" s="34"/>
      <c r="C318" s="35"/>
      <c r="D318" s="38"/>
      <c r="E318" s="38"/>
      <c r="F318" s="38"/>
      <c r="G318" s="38"/>
      <c r="H318" s="37"/>
    </row>
    <row r="319" spans="1:8" ht="12.75">
      <c r="A319" s="33"/>
      <c r="B319" s="34"/>
      <c r="C319" s="35"/>
      <c r="D319" s="38"/>
      <c r="E319" s="38"/>
      <c r="F319" s="38"/>
      <c r="G319" s="38"/>
      <c r="H319" s="37"/>
    </row>
    <row r="320" spans="1:8" ht="12.75">
      <c r="A320" s="33"/>
      <c r="B320" s="34"/>
      <c r="C320" s="35"/>
      <c r="D320" s="38"/>
      <c r="E320" s="38"/>
      <c r="F320" s="38"/>
      <c r="G320" s="38"/>
      <c r="H320" s="37"/>
    </row>
    <row r="321" spans="1:8" ht="12.75">
      <c r="A321" s="33"/>
      <c r="B321" s="34"/>
      <c r="C321" s="35"/>
      <c r="D321" s="38"/>
      <c r="E321" s="38"/>
      <c r="F321" s="38"/>
      <c r="G321" s="38"/>
      <c r="H321" s="37"/>
    </row>
    <row r="322" spans="1:8" ht="12.75">
      <c r="A322" s="33"/>
      <c r="B322" s="34"/>
      <c r="C322" s="35"/>
      <c r="D322" s="38"/>
      <c r="E322" s="38"/>
      <c r="F322" s="38"/>
      <c r="G322" s="38"/>
      <c r="H322" s="37"/>
    </row>
    <row r="323" spans="1:8" ht="12.75">
      <c r="A323" s="33"/>
      <c r="B323" s="34"/>
      <c r="C323" s="35"/>
      <c r="D323" s="38"/>
      <c r="E323" s="38"/>
      <c r="F323" s="38"/>
      <c r="G323" s="38"/>
      <c r="H323" s="37"/>
    </row>
    <row r="324" spans="1:8" ht="12.75">
      <c r="A324" s="33"/>
      <c r="B324" s="34"/>
      <c r="C324" s="35"/>
      <c r="D324" s="38"/>
      <c r="E324" s="38"/>
      <c r="F324" s="38"/>
      <c r="G324" s="38"/>
      <c r="H324" s="37"/>
    </row>
    <row r="325" spans="1:8" ht="12.75">
      <c r="A325" s="33"/>
      <c r="B325" s="34"/>
      <c r="C325" s="35"/>
      <c r="D325" s="38"/>
      <c r="E325" s="38"/>
      <c r="F325" s="38"/>
      <c r="G325" s="38"/>
      <c r="H325" s="37"/>
    </row>
    <row r="326" spans="1:8" ht="12.75">
      <c r="A326" s="33"/>
      <c r="B326" s="34"/>
      <c r="C326" s="35"/>
      <c r="D326" s="38"/>
      <c r="E326" s="38"/>
      <c r="F326" s="38"/>
      <c r="G326" s="38"/>
      <c r="H326" s="37"/>
    </row>
    <row r="327" spans="1:8" ht="12.75">
      <c r="A327" s="33"/>
      <c r="B327" s="34"/>
      <c r="C327" s="35"/>
      <c r="D327" s="38"/>
      <c r="E327" s="38"/>
      <c r="F327" s="38"/>
      <c r="G327" s="38"/>
      <c r="H327" s="37"/>
    </row>
    <row r="328" spans="1:8" ht="12.75">
      <c r="A328" s="33"/>
      <c r="B328" s="34"/>
      <c r="C328" s="35"/>
      <c r="D328" s="38"/>
      <c r="E328" s="38"/>
      <c r="F328" s="38"/>
      <c r="G328" s="38"/>
      <c r="H328" s="37"/>
    </row>
    <row r="329" spans="1:8" ht="12.75">
      <c r="A329" s="33"/>
      <c r="B329" s="34"/>
      <c r="C329" s="35"/>
      <c r="D329" s="38"/>
      <c r="E329" s="38"/>
      <c r="F329" s="38"/>
      <c r="G329" s="38"/>
      <c r="H329" s="37"/>
    </row>
    <row r="330" spans="1:8" ht="12.75">
      <c r="A330" s="33"/>
      <c r="B330" s="34"/>
      <c r="C330" s="35"/>
      <c r="D330" s="38"/>
      <c r="E330" s="38"/>
      <c r="F330" s="38"/>
      <c r="G330" s="38"/>
      <c r="H330" s="37"/>
    </row>
    <row r="331" spans="1:8" ht="12.75">
      <c r="A331" s="33"/>
      <c r="B331" s="34"/>
      <c r="C331" s="35"/>
      <c r="D331" s="38"/>
      <c r="E331" s="38"/>
      <c r="F331" s="38"/>
      <c r="G331" s="38"/>
      <c r="H331" s="37"/>
    </row>
    <row r="332" spans="1:8" ht="12.75">
      <c r="A332" s="33"/>
      <c r="B332" s="34"/>
      <c r="C332" s="35"/>
      <c r="D332" s="38"/>
      <c r="E332" s="38"/>
      <c r="F332" s="38"/>
      <c r="G332" s="38"/>
      <c r="H332" s="37"/>
    </row>
    <row r="333" spans="1:8" ht="12.75">
      <c r="A333" s="33"/>
      <c r="B333" s="34"/>
      <c r="C333" s="35"/>
      <c r="D333" s="38"/>
      <c r="E333" s="38"/>
      <c r="F333" s="38"/>
      <c r="G333" s="38"/>
      <c r="H333" s="37"/>
    </row>
    <row r="334" spans="1:8" ht="12.75">
      <c r="A334" s="33"/>
      <c r="B334" s="34"/>
      <c r="C334" s="35"/>
      <c r="D334" s="38"/>
      <c r="E334" s="38"/>
      <c r="F334" s="38"/>
      <c r="G334" s="38"/>
      <c r="H334" s="37"/>
    </row>
    <row r="335" spans="1:8" ht="12.75">
      <c r="A335" s="33"/>
      <c r="B335" s="34"/>
      <c r="C335" s="35"/>
      <c r="D335" s="38"/>
      <c r="E335" s="38"/>
      <c r="F335" s="38"/>
      <c r="G335" s="38"/>
      <c r="H335" s="37"/>
    </row>
    <row r="336" spans="1:8" ht="12.75">
      <c r="A336" s="33"/>
      <c r="B336" s="34"/>
      <c r="C336" s="35"/>
      <c r="D336" s="38"/>
      <c r="E336" s="38"/>
      <c r="F336" s="38"/>
      <c r="G336" s="38"/>
      <c r="H336" s="37"/>
    </row>
    <row r="337" spans="1:8" ht="12.75">
      <c r="A337" s="33"/>
      <c r="B337" s="34"/>
      <c r="C337" s="35"/>
      <c r="D337" s="38"/>
      <c r="E337" s="38"/>
      <c r="F337" s="38"/>
      <c r="G337" s="38"/>
      <c r="H337" s="37"/>
    </row>
    <row r="338" spans="1:8" ht="12.75">
      <c r="A338" s="33"/>
      <c r="B338" s="34"/>
      <c r="C338" s="35"/>
      <c r="D338" s="38"/>
      <c r="E338" s="38"/>
      <c r="F338" s="38"/>
      <c r="G338" s="38"/>
      <c r="H338" s="37"/>
    </row>
    <row r="339" spans="1:8" ht="12.75">
      <c r="A339" s="33"/>
      <c r="B339" s="34"/>
      <c r="C339" s="35"/>
      <c r="D339" s="38"/>
      <c r="E339" s="38"/>
      <c r="F339" s="38"/>
      <c r="G339" s="38"/>
      <c r="H339" s="37"/>
    </row>
    <row r="340" spans="1:8" ht="12.75">
      <c r="A340" s="33"/>
      <c r="B340" s="34"/>
      <c r="C340" s="35"/>
      <c r="D340" s="38"/>
      <c r="E340" s="38"/>
      <c r="F340" s="38"/>
      <c r="G340" s="38"/>
      <c r="H340" s="37"/>
    </row>
    <row r="341" spans="1:8" ht="12.75">
      <c r="A341" s="33"/>
      <c r="B341" s="34"/>
      <c r="C341" s="35"/>
      <c r="D341" s="38"/>
      <c r="E341" s="38"/>
      <c r="F341" s="38"/>
      <c r="G341" s="38"/>
      <c r="H341" s="37"/>
    </row>
    <row r="342" spans="1:8" ht="12.75">
      <c r="A342" s="33"/>
      <c r="B342" s="34"/>
      <c r="C342" s="35"/>
      <c r="D342" s="38"/>
      <c r="E342" s="38"/>
      <c r="F342" s="38"/>
      <c r="G342" s="38"/>
      <c r="H342" s="37"/>
    </row>
    <row r="343" spans="1:8" ht="12.75">
      <c r="A343" s="33"/>
      <c r="B343" s="34"/>
      <c r="C343" s="35"/>
      <c r="D343" s="38"/>
      <c r="E343" s="38"/>
      <c r="F343" s="38"/>
      <c r="G343" s="38"/>
      <c r="H343" s="37"/>
    </row>
    <row r="344" spans="1:8" ht="12.75">
      <c r="A344" s="33"/>
      <c r="B344" s="34"/>
      <c r="C344" s="35"/>
      <c r="D344" s="38"/>
      <c r="E344" s="38"/>
      <c r="F344" s="38"/>
      <c r="G344" s="38"/>
      <c r="H344" s="37"/>
    </row>
    <row r="345" spans="1:8" ht="12.75">
      <c r="A345" s="33"/>
      <c r="B345" s="34"/>
      <c r="C345" s="35"/>
      <c r="D345" s="38"/>
      <c r="E345" s="38"/>
      <c r="F345" s="38"/>
      <c r="G345" s="38"/>
      <c r="H345" s="37"/>
    </row>
    <row r="346" spans="1:8" ht="12.75">
      <c r="A346" s="33"/>
      <c r="B346" s="34"/>
      <c r="C346" s="35"/>
      <c r="D346" s="38"/>
      <c r="E346" s="38"/>
      <c r="F346" s="38"/>
      <c r="G346" s="38"/>
      <c r="H346" s="37"/>
    </row>
    <row r="347" spans="1:8" ht="12.75">
      <c r="A347" s="33"/>
      <c r="B347" s="34"/>
      <c r="C347" s="35"/>
      <c r="D347" s="38"/>
      <c r="E347" s="38"/>
      <c r="F347" s="38"/>
      <c r="G347" s="38"/>
      <c r="H347" s="37"/>
    </row>
    <row r="348" spans="1:8" ht="12.75">
      <c r="A348" s="33"/>
      <c r="B348" s="34"/>
      <c r="C348" s="35"/>
      <c r="D348" s="38"/>
      <c r="E348" s="38"/>
      <c r="F348" s="38"/>
      <c r="G348" s="38"/>
      <c r="H348" s="37"/>
    </row>
    <row r="349" spans="1:8" ht="12.75">
      <c r="A349" s="33"/>
      <c r="B349" s="34"/>
      <c r="C349" s="35"/>
      <c r="D349" s="38"/>
      <c r="E349" s="38"/>
      <c r="F349" s="38"/>
      <c r="G349" s="38"/>
      <c r="H349" s="37"/>
    </row>
    <row r="350" spans="1:8" ht="12.75">
      <c r="A350" s="33"/>
      <c r="B350" s="34"/>
      <c r="C350" s="35"/>
      <c r="D350" s="38"/>
      <c r="E350" s="38"/>
      <c r="F350" s="38"/>
      <c r="G350" s="38"/>
      <c r="H350" s="37"/>
    </row>
    <row r="351" spans="1:8" ht="12.75">
      <c r="A351" s="33"/>
      <c r="B351" s="34"/>
      <c r="C351" s="35"/>
      <c r="D351" s="38"/>
      <c r="E351" s="38"/>
      <c r="F351" s="38"/>
      <c r="G351" s="38"/>
      <c r="H351" s="37"/>
    </row>
    <row r="352" spans="1:8" ht="12.75">
      <c r="A352" s="33"/>
      <c r="B352" s="34"/>
      <c r="C352" s="35"/>
      <c r="D352" s="38"/>
      <c r="E352" s="38"/>
      <c r="F352" s="38"/>
      <c r="G352" s="38"/>
      <c r="H352" s="37"/>
    </row>
    <row r="353" spans="1:8" ht="12.75">
      <c r="A353" s="33"/>
      <c r="B353" s="34"/>
      <c r="C353" s="35"/>
      <c r="D353" s="38"/>
      <c r="E353" s="38"/>
      <c r="F353" s="38"/>
      <c r="G353" s="38"/>
      <c r="H353" s="37"/>
    </row>
    <row r="354" spans="1:8" ht="12.75">
      <c r="A354" s="33"/>
      <c r="B354" s="34"/>
      <c r="C354" s="35"/>
      <c r="D354" s="38"/>
      <c r="E354" s="38"/>
      <c r="F354" s="38"/>
      <c r="G354" s="38"/>
      <c r="H354" s="37"/>
    </row>
    <row r="355" spans="1:8" ht="12.75">
      <c r="A355" s="33"/>
      <c r="B355" s="34"/>
      <c r="C355" s="35"/>
      <c r="D355" s="38"/>
      <c r="E355" s="38"/>
      <c r="F355" s="38"/>
      <c r="G355" s="38"/>
      <c r="H355" s="37"/>
    </row>
    <row r="356" spans="1:8" ht="12.75">
      <c r="A356" s="33"/>
      <c r="B356" s="34"/>
      <c r="C356" s="35"/>
      <c r="D356" s="38"/>
      <c r="E356" s="38"/>
      <c r="F356" s="38"/>
      <c r="G356" s="38"/>
      <c r="H356" s="37"/>
    </row>
    <row r="357" spans="1:8" ht="12.75">
      <c r="A357" s="33"/>
      <c r="B357" s="34"/>
      <c r="C357" s="35"/>
      <c r="D357" s="38"/>
      <c r="E357" s="38"/>
      <c r="F357" s="38"/>
      <c r="G357" s="38"/>
      <c r="H357" s="37"/>
    </row>
    <row r="358" spans="1:8" ht="12.75">
      <c r="A358" s="33"/>
      <c r="B358" s="34"/>
      <c r="C358" s="35"/>
      <c r="D358" s="38"/>
      <c r="E358" s="38"/>
      <c r="F358" s="38"/>
      <c r="G358" s="38"/>
      <c r="H358" s="37"/>
    </row>
    <row r="359" spans="1:8" ht="12.75">
      <c r="A359" s="33"/>
      <c r="B359" s="34"/>
      <c r="C359" s="35"/>
      <c r="D359" s="38"/>
      <c r="E359" s="38"/>
      <c r="F359" s="38"/>
      <c r="G359" s="38"/>
      <c r="H359" s="37"/>
    </row>
    <row r="360" spans="1:8" ht="12.75">
      <c r="A360" s="33"/>
      <c r="B360" s="34"/>
      <c r="C360" s="35"/>
      <c r="D360" s="38"/>
      <c r="E360" s="38"/>
      <c r="F360" s="38"/>
      <c r="G360" s="38"/>
      <c r="H360" s="37"/>
    </row>
    <row r="361" spans="1:8" ht="12.75">
      <c r="A361" s="33"/>
      <c r="B361" s="34"/>
      <c r="C361" s="35"/>
      <c r="D361" s="38"/>
      <c r="E361" s="38"/>
      <c r="F361" s="38"/>
      <c r="G361" s="38"/>
      <c r="H361" s="37"/>
    </row>
    <row r="362" spans="1:8" ht="12.75">
      <c r="A362" s="33"/>
      <c r="B362" s="34"/>
      <c r="C362" s="35"/>
      <c r="D362" s="38"/>
      <c r="E362" s="38"/>
      <c r="F362" s="38"/>
      <c r="G362" s="38"/>
      <c r="H362" s="37"/>
    </row>
    <row r="363" spans="1:8" ht="12.75">
      <c r="A363" s="33"/>
      <c r="B363" s="34"/>
      <c r="C363" s="35"/>
      <c r="D363" s="38"/>
      <c r="E363" s="38"/>
      <c r="F363" s="38"/>
      <c r="G363" s="38"/>
      <c r="H363" s="37"/>
    </row>
    <row r="364" spans="1:8" ht="12.75">
      <c r="A364" s="33"/>
      <c r="B364" s="34"/>
      <c r="C364" s="35"/>
      <c r="D364" s="38"/>
      <c r="E364" s="38"/>
      <c r="F364" s="38"/>
      <c r="G364" s="38"/>
      <c r="H364" s="37"/>
    </row>
    <row r="365" spans="1:8" ht="12.75">
      <c r="A365" s="33"/>
      <c r="B365" s="34"/>
      <c r="C365" s="35"/>
      <c r="D365" s="38"/>
      <c r="E365" s="38"/>
      <c r="F365" s="38"/>
      <c r="G365" s="38"/>
      <c r="H365" s="37"/>
    </row>
    <row r="366" spans="1:8" ht="12.75">
      <c r="A366" s="33"/>
      <c r="B366" s="34"/>
      <c r="C366" s="35"/>
      <c r="D366" s="38"/>
      <c r="E366" s="38"/>
      <c r="F366" s="38"/>
      <c r="G366" s="38"/>
      <c r="H366" s="37"/>
    </row>
    <row r="367" spans="1:8" ht="12.75">
      <c r="A367" s="33"/>
      <c r="B367" s="34"/>
      <c r="C367" s="35"/>
      <c r="D367" s="38"/>
      <c r="E367" s="38"/>
      <c r="F367" s="38"/>
      <c r="G367" s="38"/>
      <c r="H367" s="37"/>
    </row>
    <row r="368" spans="1:8" ht="12.75">
      <c r="A368" s="33"/>
      <c r="B368" s="34"/>
      <c r="C368" s="35"/>
      <c r="D368" s="38"/>
      <c r="E368" s="38"/>
      <c r="F368" s="38"/>
      <c r="G368" s="38"/>
      <c r="H368" s="37"/>
    </row>
    <row r="369" spans="1:8" ht="12.75">
      <c r="A369" s="33"/>
      <c r="B369" s="34"/>
      <c r="C369" s="35"/>
      <c r="D369" s="38"/>
      <c r="E369" s="38"/>
      <c r="F369" s="38"/>
      <c r="G369" s="38"/>
      <c r="H369" s="37"/>
    </row>
    <row r="370" spans="1:8" ht="12.75">
      <c r="A370" s="33"/>
      <c r="B370" s="34"/>
      <c r="C370" s="35"/>
      <c r="D370" s="38"/>
      <c r="E370" s="38"/>
      <c r="F370" s="38"/>
      <c r="G370" s="38"/>
      <c r="H370" s="37"/>
    </row>
    <row r="371" spans="1:8" ht="12.75">
      <c r="A371" s="33"/>
      <c r="B371" s="34"/>
      <c r="C371" s="35"/>
      <c r="D371" s="38"/>
      <c r="E371" s="38"/>
      <c r="F371" s="38"/>
      <c r="G371" s="38"/>
      <c r="H371" s="37"/>
    </row>
    <row r="372" spans="1:8" ht="12.75">
      <c r="A372" s="33"/>
      <c r="B372" s="34"/>
      <c r="C372" s="35"/>
      <c r="D372" s="38"/>
      <c r="E372" s="38"/>
      <c r="F372" s="38"/>
      <c r="G372" s="38"/>
      <c r="H372" s="37"/>
    </row>
    <row r="373" spans="1:8" ht="12.75">
      <c r="A373" s="33"/>
      <c r="B373" s="34"/>
      <c r="C373" s="35"/>
      <c r="D373" s="38"/>
      <c r="E373" s="38"/>
      <c r="F373" s="38"/>
      <c r="G373" s="38"/>
      <c r="H373" s="37"/>
    </row>
    <row r="374" spans="1:8" ht="12.75">
      <c r="A374" s="33"/>
      <c r="B374" s="34"/>
      <c r="C374" s="35"/>
      <c r="D374" s="38"/>
      <c r="E374" s="38"/>
      <c r="F374" s="38"/>
      <c r="G374" s="38"/>
      <c r="H374" s="37"/>
    </row>
    <row r="375" spans="1:8" ht="12.75">
      <c r="A375" s="33"/>
      <c r="B375" s="34"/>
      <c r="C375" s="35"/>
      <c r="D375" s="38"/>
      <c r="E375" s="38"/>
      <c r="F375" s="38"/>
      <c r="G375" s="38"/>
      <c r="H375" s="37"/>
    </row>
    <row r="376" spans="1:8" ht="12.75">
      <c r="A376" s="33"/>
      <c r="B376" s="34"/>
      <c r="C376" s="35"/>
      <c r="D376" s="38"/>
      <c r="E376" s="38"/>
      <c r="F376" s="38"/>
      <c r="G376" s="38"/>
      <c r="H376" s="37"/>
    </row>
    <row r="377" spans="1:8" ht="12.75">
      <c r="A377" s="33"/>
      <c r="B377" s="34"/>
      <c r="C377" s="35"/>
      <c r="D377" s="38"/>
      <c r="E377" s="38"/>
      <c r="F377" s="38"/>
      <c r="G377" s="38"/>
      <c r="H377" s="37"/>
    </row>
    <row r="378" spans="1:8" ht="12.75">
      <c r="A378" s="33"/>
      <c r="B378" s="34"/>
      <c r="C378" s="35"/>
      <c r="D378" s="38"/>
      <c r="E378" s="38"/>
      <c r="F378" s="38"/>
      <c r="G378" s="38"/>
      <c r="H378" s="37"/>
    </row>
    <row r="379" spans="1:8" ht="12.75">
      <c r="A379" s="33"/>
      <c r="B379" s="34"/>
      <c r="C379" s="35"/>
      <c r="D379" s="38"/>
      <c r="E379" s="38"/>
      <c r="F379" s="38"/>
      <c r="G379" s="38"/>
      <c r="H379" s="37"/>
    </row>
    <row r="380" spans="1:8" ht="12.75">
      <c r="A380" s="33"/>
      <c r="B380" s="34"/>
      <c r="C380" s="35"/>
      <c r="D380" s="38"/>
      <c r="E380" s="38"/>
      <c r="F380" s="38"/>
      <c r="G380" s="38"/>
      <c r="H380" s="37"/>
    </row>
    <row r="381" spans="1:8" ht="12.75">
      <c r="A381" s="33"/>
      <c r="B381" s="34"/>
      <c r="C381" s="35"/>
      <c r="D381" s="38"/>
      <c r="E381" s="38"/>
      <c r="F381" s="38"/>
      <c r="G381" s="38"/>
      <c r="H381" s="37"/>
    </row>
    <row r="382" spans="1:8" ht="12.75">
      <c r="A382" s="33"/>
      <c r="B382" s="34"/>
      <c r="C382" s="35"/>
      <c r="D382" s="38"/>
      <c r="E382" s="38"/>
      <c r="F382" s="38"/>
      <c r="G382" s="38"/>
      <c r="H382" s="37"/>
    </row>
    <row r="383" spans="1:8" ht="12.75">
      <c r="A383" s="33"/>
      <c r="B383" s="34"/>
      <c r="C383" s="35"/>
      <c r="D383" s="38"/>
      <c r="E383" s="38"/>
      <c r="F383" s="38"/>
      <c r="G383" s="38"/>
      <c r="H383" s="37"/>
    </row>
    <row r="384" spans="1:8" ht="12.75">
      <c r="A384" s="33"/>
      <c r="B384" s="34"/>
      <c r="C384" s="35"/>
      <c r="D384" s="38"/>
      <c r="E384" s="38"/>
      <c r="F384" s="38"/>
      <c r="G384" s="38"/>
      <c r="H384" s="37"/>
    </row>
    <row r="385" spans="1:8" ht="12.75">
      <c r="A385" s="33"/>
      <c r="B385" s="34"/>
      <c r="C385" s="35"/>
      <c r="D385" s="38"/>
      <c r="E385" s="38"/>
      <c r="F385" s="38"/>
      <c r="G385" s="38"/>
      <c r="H385" s="37"/>
    </row>
    <row r="386" spans="1:8" ht="12.75">
      <c r="A386" s="33"/>
      <c r="B386" s="34"/>
      <c r="C386" s="35"/>
      <c r="D386" s="38"/>
      <c r="E386" s="38"/>
      <c r="F386" s="38"/>
      <c r="G386" s="38"/>
      <c r="H386" s="37"/>
    </row>
    <row r="387" spans="1:8" ht="12.75">
      <c r="A387" s="33"/>
      <c r="B387" s="34"/>
      <c r="C387" s="35"/>
      <c r="D387" s="38"/>
      <c r="E387" s="38"/>
      <c r="F387" s="38"/>
      <c r="G387" s="38"/>
      <c r="H387" s="37"/>
    </row>
    <row r="388" spans="1:8" ht="12.75">
      <c r="A388" s="33"/>
      <c r="B388" s="34"/>
      <c r="C388" s="35"/>
      <c r="D388" s="38"/>
      <c r="E388" s="38"/>
      <c r="F388" s="38"/>
      <c r="G388" s="38"/>
      <c r="H388" s="37"/>
    </row>
    <row r="389" spans="1:8" ht="12.75">
      <c r="A389" s="33"/>
      <c r="B389" s="34"/>
      <c r="C389" s="35"/>
      <c r="D389" s="38"/>
      <c r="E389" s="38"/>
      <c r="F389" s="38"/>
      <c r="G389" s="38"/>
      <c r="H389" s="37"/>
    </row>
    <row r="390" spans="1:8" ht="12.75">
      <c r="A390" s="33"/>
      <c r="B390" s="34"/>
      <c r="C390" s="35"/>
      <c r="D390" s="38"/>
      <c r="E390" s="38"/>
      <c r="F390" s="38"/>
      <c r="G390" s="38"/>
      <c r="H390" s="37"/>
    </row>
    <row r="391" spans="1:8" ht="12.75">
      <c r="A391" s="33"/>
      <c r="B391" s="34"/>
      <c r="C391" s="35"/>
      <c r="D391" s="38"/>
      <c r="E391" s="38"/>
      <c r="F391" s="38"/>
      <c r="G391" s="38"/>
      <c r="H391" s="37"/>
    </row>
    <row r="392" spans="1:8" ht="12.75">
      <c r="A392" s="33"/>
      <c r="B392" s="34"/>
      <c r="C392" s="35"/>
      <c r="D392" s="38"/>
      <c r="E392" s="38"/>
      <c r="F392" s="38"/>
      <c r="G392" s="38"/>
      <c r="H392" s="37"/>
    </row>
    <row r="393" spans="1:8" ht="12.75">
      <c r="A393" s="33"/>
      <c r="B393" s="34"/>
      <c r="C393" s="35"/>
      <c r="D393" s="38"/>
      <c r="E393" s="38"/>
      <c r="F393" s="38"/>
      <c r="G393" s="38"/>
      <c r="H393" s="37"/>
    </row>
    <row r="394" spans="1:8" ht="12.75">
      <c r="A394" s="33"/>
      <c r="B394" s="34"/>
      <c r="C394" s="35"/>
      <c r="D394" s="38"/>
      <c r="E394" s="38"/>
      <c r="F394" s="38"/>
      <c r="G394" s="38"/>
      <c r="H394" s="37"/>
    </row>
    <row r="395" spans="1:8" ht="12.75">
      <c r="A395" s="33"/>
      <c r="B395" s="34"/>
      <c r="C395" s="35"/>
      <c r="D395" s="38"/>
      <c r="E395" s="38"/>
      <c r="F395" s="38"/>
      <c r="G395" s="38"/>
      <c r="H395" s="37"/>
    </row>
    <row r="396" spans="1:8" ht="12.75">
      <c r="A396" s="33"/>
      <c r="B396" s="34"/>
      <c r="C396" s="35"/>
      <c r="D396" s="38"/>
      <c r="E396" s="38"/>
      <c r="F396" s="38"/>
      <c r="G396" s="38"/>
      <c r="H396" s="37"/>
    </row>
    <row r="397" spans="1:8" ht="12.75">
      <c r="A397" s="33"/>
      <c r="B397" s="34"/>
      <c r="C397" s="35"/>
      <c r="D397" s="38"/>
      <c r="E397" s="38"/>
      <c r="F397" s="38"/>
      <c r="G397" s="38"/>
      <c r="H397" s="37"/>
    </row>
    <row r="398" spans="1:8" ht="12.75">
      <c r="A398" s="33"/>
      <c r="B398" s="34"/>
      <c r="C398" s="35"/>
      <c r="D398" s="38"/>
      <c r="E398" s="38"/>
      <c r="F398" s="38"/>
      <c r="G398" s="38"/>
      <c r="H398" s="37"/>
    </row>
    <row r="399" spans="1:8" ht="12.75">
      <c r="A399" s="33"/>
      <c r="B399" s="34"/>
      <c r="C399" s="35"/>
      <c r="D399" s="38"/>
      <c r="E399" s="38"/>
      <c r="F399" s="38"/>
      <c r="G399" s="38"/>
      <c r="H399" s="37"/>
    </row>
    <row r="400" spans="1:8" ht="12.75">
      <c r="A400" s="33"/>
      <c r="B400" s="34"/>
      <c r="C400" s="35"/>
      <c r="D400" s="38"/>
      <c r="E400" s="38"/>
      <c r="F400" s="38"/>
      <c r="G400" s="38"/>
      <c r="H400" s="37"/>
    </row>
    <row r="401" spans="1:8" ht="12.75">
      <c r="A401" s="33"/>
      <c r="B401" s="34"/>
      <c r="C401" s="35"/>
      <c r="D401" s="38"/>
      <c r="E401" s="38"/>
      <c r="F401" s="38"/>
      <c r="G401" s="38"/>
      <c r="H401" s="37"/>
    </row>
    <row r="402" spans="1:8" ht="12.75">
      <c r="A402" s="33"/>
      <c r="B402" s="34"/>
      <c r="C402" s="35"/>
      <c r="D402" s="38"/>
      <c r="E402" s="38"/>
      <c r="F402" s="38"/>
      <c r="G402" s="38"/>
      <c r="H402" s="37"/>
    </row>
    <row r="403" spans="1:8" ht="12.75">
      <c r="A403" s="33"/>
      <c r="B403" s="34"/>
      <c r="C403" s="35"/>
      <c r="D403" s="38"/>
      <c r="E403" s="38"/>
      <c r="F403" s="38"/>
      <c r="G403" s="38"/>
      <c r="H403" s="37"/>
    </row>
    <row r="404" spans="1:8" ht="12.75">
      <c r="A404" s="33"/>
      <c r="B404" s="34"/>
      <c r="C404" s="35"/>
      <c r="D404" s="38"/>
      <c r="E404" s="38"/>
      <c r="F404" s="38"/>
      <c r="G404" s="38"/>
      <c r="H404" s="37"/>
    </row>
    <row r="405" spans="1:8" ht="12.75">
      <c r="A405" s="33"/>
      <c r="B405" s="34"/>
      <c r="C405" s="35"/>
      <c r="D405" s="38"/>
      <c r="E405" s="38"/>
      <c r="F405" s="38"/>
      <c r="G405" s="38"/>
      <c r="H405" s="37"/>
    </row>
    <row r="406" spans="1:8" ht="12.75">
      <c r="A406" s="33"/>
      <c r="B406" s="34"/>
      <c r="C406" s="35"/>
      <c r="D406" s="38"/>
      <c r="E406" s="38"/>
      <c r="F406" s="38"/>
      <c r="G406" s="38"/>
      <c r="H406" s="37"/>
    </row>
    <row r="407" spans="1:8" ht="12.75">
      <c r="A407" s="33"/>
      <c r="B407" s="34"/>
      <c r="C407" s="35"/>
      <c r="D407" s="38"/>
      <c r="E407" s="38"/>
      <c r="F407" s="38"/>
      <c r="G407" s="38"/>
      <c r="H407" s="37"/>
    </row>
    <row r="408" spans="1:8" ht="12.75">
      <c r="A408" s="33"/>
      <c r="B408" s="34"/>
      <c r="C408" s="35"/>
      <c r="D408" s="38"/>
      <c r="E408" s="38"/>
      <c r="F408" s="38"/>
      <c r="G408" s="38"/>
      <c r="H408" s="37"/>
    </row>
    <row r="409" spans="1:8" ht="12.75">
      <c r="A409" s="33"/>
      <c r="B409" s="34"/>
      <c r="C409" s="35"/>
      <c r="D409" s="38"/>
      <c r="E409" s="38"/>
      <c r="F409" s="38"/>
      <c r="G409" s="38"/>
      <c r="H409" s="37"/>
    </row>
    <row r="410" spans="1:8" ht="12.75">
      <c r="A410" s="33"/>
      <c r="B410" s="34"/>
      <c r="C410" s="35"/>
      <c r="D410" s="38"/>
      <c r="E410" s="38"/>
      <c r="F410" s="38"/>
      <c r="G410" s="38"/>
      <c r="H410" s="37"/>
    </row>
    <row r="411" spans="1:8" ht="12.75">
      <c r="A411" s="33"/>
      <c r="B411" s="34"/>
      <c r="C411" s="35"/>
      <c r="D411" s="38"/>
      <c r="E411" s="38"/>
      <c r="F411" s="38"/>
      <c r="G411" s="38"/>
      <c r="H411" s="37"/>
    </row>
    <row r="412" spans="1:8" ht="12.75">
      <c r="A412" s="33"/>
      <c r="B412" s="34"/>
      <c r="C412" s="35"/>
      <c r="D412" s="38"/>
      <c r="E412" s="38"/>
      <c r="F412" s="38"/>
      <c r="G412" s="38"/>
      <c r="H412" s="37"/>
    </row>
    <row r="413" spans="1:8" ht="12.75">
      <c r="A413" s="33"/>
      <c r="B413" s="34"/>
      <c r="C413" s="35"/>
      <c r="D413" s="38"/>
      <c r="E413" s="38"/>
      <c r="F413" s="38"/>
      <c r="G413" s="38"/>
      <c r="H413" s="37"/>
    </row>
    <row r="414" spans="1:8" ht="12.75">
      <c r="A414" s="33"/>
      <c r="B414" s="34"/>
      <c r="C414" s="35"/>
      <c r="D414" s="38"/>
      <c r="E414" s="38"/>
      <c r="F414" s="38"/>
      <c r="G414" s="38"/>
      <c r="H414" s="37"/>
    </row>
    <row r="415" spans="1:8" ht="12.75">
      <c r="A415" s="33"/>
      <c r="B415" s="34"/>
      <c r="C415" s="35"/>
      <c r="D415" s="38"/>
      <c r="E415" s="38"/>
      <c r="F415" s="38"/>
      <c r="G415" s="38"/>
      <c r="H415" s="37"/>
    </row>
    <row r="416" spans="1:8" ht="12.75">
      <c r="A416" s="33"/>
      <c r="B416" s="34"/>
      <c r="C416" s="35"/>
      <c r="D416" s="38"/>
      <c r="E416" s="38"/>
      <c r="F416" s="38"/>
      <c r="G416" s="38"/>
      <c r="H416" s="37"/>
    </row>
    <row r="417" spans="1:8" ht="12.75">
      <c r="A417" s="33"/>
      <c r="B417" s="34"/>
      <c r="C417" s="35"/>
      <c r="D417" s="38"/>
      <c r="E417" s="38"/>
      <c r="F417" s="38"/>
      <c r="G417" s="38"/>
      <c r="H417" s="37"/>
    </row>
    <row r="418" spans="1:8" ht="12.75">
      <c r="A418" s="33"/>
      <c r="B418" s="34"/>
      <c r="C418" s="35"/>
      <c r="D418" s="38"/>
      <c r="E418" s="38"/>
      <c r="F418" s="38"/>
      <c r="G418" s="38"/>
      <c r="H418" s="37"/>
    </row>
    <row r="419" spans="1:8" ht="12.75">
      <c r="A419" s="33"/>
      <c r="B419" s="34"/>
      <c r="C419" s="35"/>
      <c r="D419" s="38"/>
      <c r="E419" s="38"/>
      <c r="F419" s="38"/>
      <c r="G419" s="38"/>
      <c r="H419" s="37"/>
    </row>
    <row r="420" spans="1:8" ht="12.75">
      <c r="A420" s="33"/>
      <c r="B420" s="34"/>
      <c r="C420" s="35"/>
      <c r="D420" s="38"/>
      <c r="E420" s="38"/>
      <c r="F420" s="38"/>
      <c r="G420" s="38"/>
      <c r="H420" s="37"/>
    </row>
    <row r="421" spans="1:8" ht="12.75">
      <c r="A421" s="33"/>
      <c r="B421" s="34"/>
      <c r="C421" s="35"/>
      <c r="D421" s="38"/>
      <c r="E421" s="38"/>
      <c r="F421" s="38"/>
      <c r="G421" s="38"/>
      <c r="H421" s="37"/>
    </row>
    <row r="422" spans="1:8" ht="12.75">
      <c r="A422" s="33"/>
      <c r="B422" s="34"/>
      <c r="C422" s="35"/>
      <c r="D422" s="38"/>
      <c r="E422" s="38"/>
      <c r="F422" s="38"/>
      <c r="G422" s="38"/>
      <c r="H422" s="37"/>
    </row>
    <row r="423" spans="1:8" ht="12.75">
      <c r="A423" s="33"/>
      <c r="B423" s="34"/>
      <c r="C423" s="35"/>
      <c r="D423" s="38"/>
      <c r="E423" s="38"/>
      <c r="F423" s="38"/>
      <c r="G423" s="38"/>
      <c r="H423" s="37"/>
    </row>
    <row r="424" spans="1:8" ht="12.75">
      <c r="A424" s="33"/>
      <c r="B424" s="34"/>
      <c r="C424" s="35"/>
      <c r="D424" s="38"/>
      <c r="E424" s="38"/>
      <c r="F424" s="38"/>
      <c r="G424" s="38"/>
      <c r="H424" s="37"/>
    </row>
    <row r="425" spans="1:8" ht="12.75">
      <c r="A425" s="33"/>
      <c r="B425" s="34"/>
      <c r="C425" s="35"/>
      <c r="D425" s="38"/>
      <c r="E425" s="38"/>
      <c r="F425" s="38"/>
      <c r="G425" s="38"/>
      <c r="H425" s="37"/>
    </row>
    <row r="426" spans="1:8" ht="12.75">
      <c r="A426" s="33"/>
      <c r="B426" s="34"/>
      <c r="C426" s="35"/>
      <c r="D426" s="38"/>
      <c r="E426" s="38"/>
      <c r="F426" s="38"/>
      <c r="G426" s="38"/>
      <c r="H426" s="37"/>
    </row>
    <row r="427" spans="1:8" ht="12.75">
      <c r="A427" s="33"/>
      <c r="B427" s="34"/>
      <c r="C427" s="35"/>
      <c r="D427" s="38"/>
      <c r="E427" s="38"/>
      <c r="F427" s="38"/>
      <c r="G427" s="38"/>
      <c r="H427" s="37"/>
    </row>
    <row r="428" spans="1:8" ht="12.75">
      <c r="A428" s="33"/>
      <c r="B428" s="34"/>
      <c r="C428" s="35"/>
      <c r="D428" s="38"/>
      <c r="E428" s="38"/>
      <c r="F428" s="38"/>
      <c r="G428" s="38"/>
      <c r="H428" s="37"/>
    </row>
    <row r="429" spans="1:8" ht="12.75">
      <c r="A429" s="33"/>
      <c r="B429" s="34"/>
      <c r="C429" s="35"/>
      <c r="D429" s="38"/>
      <c r="E429" s="38"/>
      <c r="F429" s="38"/>
      <c r="G429" s="38"/>
      <c r="H429" s="37"/>
    </row>
    <row r="430" spans="1:8" ht="12.75">
      <c r="A430" s="33"/>
      <c r="B430" s="34"/>
      <c r="C430" s="35"/>
      <c r="D430" s="38"/>
      <c r="E430" s="38"/>
      <c r="F430" s="38"/>
      <c r="G430" s="38"/>
      <c r="H430" s="37"/>
    </row>
    <row r="431" spans="1:8" ht="12.75">
      <c r="A431" s="33"/>
      <c r="B431" s="34"/>
      <c r="C431" s="35"/>
      <c r="D431" s="38"/>
      <c r="E431" s="38"/>
      <c r="F431" s="38"/>
      <c r="G431" s="38"/>
      <c r="H431" s="37"/>
    </row>
    <row r="432" spans="1:8" ht="12.75">
      <c r="A432" s="33"/>
      <c r="B432" s="34"/>
      <c r="C432" s="35"/>
      <c r="D432" s="38"/>
      <c r="E432" s="38"/>
      <c r="F432" s="38"/>
      <c r="G432" s="38"/>
      <c r="H432" s="37"/>
    </row>
    <row r="433" spans="1:8" ht="12.75">
      <c r="A433" s="33"/>
      <c r="B433" s="34"/>
      <c r="C433" s="35"/>
      <c r="D433" s="38"/>
      <c r="E433" s="38"/>
      <c r="F433" s="38"/>
      <c r="G433" s="38"/>
      <c r="H433" s="37"/>
    </row>
    <row r="434" spans="1:8" ht="12.75">
      <c r="A434" s="33"/>
      <c r="B434" s="34"/>
      <c r="C434" s="35"/>
      <c r="D434" s="38"/>
      <c r="E434" s="38"/>
      <c r="F434" s="38"/>
      <c r="G434" s="38"/>
      <c r="H434" s="37"/>
    </row>
    <row r="435" spans="1:8" ht="12.75">
      <c r="A435" s="33"/>
      <c r="B435" s="34"/>
      <c r="C435" s="35"/>
      <c r="D435" s="38"/>
      <c r="E435" s="38"/>
      <c r="F435" s="38"/>
      <c r="G435" s="38"/>
      <c r="H435" s="37"/>
    </row>
    <row r="436" spans="1:8" ht="12.75">
      <c r="A436" s="33"/>
      <c r="B436" s="34"/>
      <c r="C436" s="35"/>
      <c r="D436" s="38"/>
      <c r="E436" s="38"/>
      <c r="F436" s="38"/>
      <c r="G436" s="38"/>
      <c r="H436" s="37"/>
    </row>
    <row r="437" spans="1:8" ht="12.75">
      <c r="A437" s="33"/>
      <c r="B437" s="34"/>
      <c r="C437" s="35"/>
      <c r="D437" s="38"/>
      <c r="E437" s="38"/>
      <c r="F437" s="38"/>
      <c r="G437" s="38"/>
      <c r="H437" s="37"/>
    </row>
    <row r="438" spans="1:8" ht="12.75">
      <c r="A438" s="33"/>
      <c r="B438" s="34"/>
      <c r="C438" s="35"/>
      <c r="D438" s="38"/>
      <c r="E438" s="38"/>
      <c r="F438" s="38"/>
      <c r="G438" s="38"/>
      <c r="H438" s="37"/>
    </row>
    <row r="439" spans="1:8" ht="12.75">
      <c r="A439" s="33"/>
      <c r="B439" s="34"/>
      <c r="C439" s="35"/>
      <c r="D439" s="38"/>
      <c r="E439" s="38"/>
      <c r="F439" s="38"/>
      <c r="G439" s="38"/>
      <c r="H439" s="37"/>
    </row>
    <row r="440" spans="1:8" ht="12.75">
      <c r="A440" s="33"/>
      <c r="B440" s="34"/>
      <c r="C440" s="35"/>
      <c r="D440" s="38"/>
      <c r="E440" s="38"/>
      <c r="F440" s="38"/>
      <c r="G440" s="38"/>
      <c r="H440" s="37"/>
    </row>
    <row r="441" spans="1:8" ht="12.75">
      <c r="A441" s="33"/>
      <c r="B441" s="34"/>
      <c r="C441" s="35"/>
      <c r="D441" s="38"/>
      <c r="E441" s="38"/>
      <c r="F441" s="38"/>
      <c r="G441" s="38"/>
      <c r="H441" s="37"/>
    </row>
    <row r="442" spans="1:8" ht="12.75">
      <c r="A442" s="33"/>
      <c r="B442" s="34"/>
      <c r="C442" s="35"/>
      <c r="D442" s="38"/>
      <c r="E442" s="38"/>
      <c r="F442" s="38"/>
      <c r="G442" s="38"/>
      <c r="H442" s="37"/>
    </row>
    <row r="443" spans="1:8" ht="12.75">
      <c r="A443" s="33"/>
      <c r="B443" s="34"/>
      <c r="C443" s="35"/>
      <c r="D443" s="38"/>
      <c r="E443" s="38"/>
      <c r="F443" s="38"/>
      <c r="G443" s="38"/>
      <c r="H443" s="37"/>
    </row>
    <row r="444" spans="1:8" ht="12.75">
      <c r="A444" s="33"/>
      <c r="B444" s="34"/>
      <c r="C444" s="35"/>
      <c r="D444" s="38"/>
      <c r="E444" s="38"/>
      <c r="F444" s="38"/>
      <c r="G444" s="38"/>
      <c r="H444" s="37"/>
    </row>
    <row r="445" spans="1:8" ht="12.75">
      <c r="A445" s="33"/>
      <c r="B445" s="34"/>
      <c r="C445" s="35"/>
      <c r="D445" s="38"/>
      <c r="E445" s="38"/>
      <c r="F445" s="38"/>
      <c r="G445" s="38"/>
      <c r="H445" s="37"/>
    </row>
    <row r="446" spans="1:8" ht="12.75">
      <c r="A446" s="33"/>
      <c r="B446" s="34"/>
      <c r="C446" s="35"/>
      <c r="D446" s="38"/>
      <c r="E446" s="38"/>
      <c r="F446" s="38"/>
      <c r="G446" s="38"/>
      <c r="H446" s="37"/>
    </row>
    <row r="447" spans="1:8" ht="12.75">
      <c r="A447" s="33"/>
      <c r="B447" s="34"/>
      <c r="C447" s="35"/>
      <c r="D447" s="38"/>
      <c r="E447" s="38"/>
      <c r="F447" s="38"/>
      <c r="G447" s="38"/>
      <c r="H447" s="37"/>
    </row>
    <row r="448" spans="1:8" ht="12.75">
      <c r="A448" s="33"/>
      <c r="B448" s="34"/>
      <c r="C448" s="35"/>
      <c r="D448" s="38"/>
      <c r="E448" s="38"/>
      <c r="F448" s="38"/>
      <c r="G448" s="38"/>
      <c r="H448" s="37"/>
    </row>
    <row r="449" spans="1:8" ht="12.75">
      <c r="A449" s="33"/>
      <c r="B449" s="34"/>
      <c r="C449" s="35"/>
      <c r="D449" s="38"/>
      <c r="E449" s="38"/>
      <c r="F449" s="38"/>
      <c r="G449" s="38"/>
      <c r="H449" s="37"/>
    </row>
    <row r="450" spans="1:8" ht="12.75">
      <c r="A450" s="33"/>
      <c r="B450" s="34"/>
      <c r="C450" s="35"/>
      <c r="D450" s="38"/>
      <c r="E450" s="38"/>
      <c r="F450" s="38"/>
      <c r="G450" s="38"/>
      <c r="H450" s="37"/>
    </row>
    <row r="451" spans="1:8" ht="12.75">
      <c r="A451" s="33"/>
      <c r="B451" s="34"/>
      <c r="C451" s="35"/>
      <c r="D451" s="38"/>
      <c r="E451" s="38"/>
      <c r="F451" s="38"/>
      <c r="G451" s="38"/>
      <c r="H451" s="37"/>
    </row>
    <row r="452" spans="1:8" ht="12.75">
      <c r="A452" s="33"/>
      <c r="B452" s="34"/>
      <c r="C452" s="35"/>
      <c r="D452" s="38"/>
      <c r="E452" s="38"/>
      <c r="F452" s="38"/>
      <c r="G452" s="38"/>
      <c r="H452" s="37"/>
    </row>
    <row r="453" spans="1:8" ht="12.75">
      <c r="A453" s="33"/>
      <c r="B453" s="34"/>
      <c r="C453" s="35"/>
      <c r="D453" s="38"/>
      <c r="E453" s="38"/>
      <c r="F453" s="38"/>
      <c r="G453" s="38"/>
      <c r="H453" s="37"/>
    </row>
    <row r="454" spans="1:8" ht="12.75">
      <c r="A454" s="33"/>
      <c r="B454" s="34"/>
      <c r="C454" s="35"/>
      <c r="D454" s="38"/>
      <c r="E454" s="38"/>
      <c r="F454" s="38"/>
      <c r="G454" s="38"/>
      <c r="H454" s="37"/>
    </row>
    <row r="455" spans="1:8" ht="12.75">
      <c r="A455" s="33"/>
      <c r="B455" s="34"/>
      <c r="C455" s="35"/>
      <c r="D455" s="38"/>
      <c r="E455" s="38"/>
      <c r="F455" s="38"/>
      <c r="G455" s="38"/>
      <c r="H455" s="37"/>
    </row>
    <row r="456" spans="1:8" ht="12.75">
      <c r="A456" s="33"/>
      <c r="B456" s="34"/>
      <c r="C456" s="35"/>
      <c r="D456" s="38"/>
      <c r="E456" s="38"/>
      <c r="F456" s="38"/>
      <c r="G456" s="38"/>
      <c r="H456" s="37"/>
    </row>
    <row r="457" spans="1:8" ht="12.75">
      <c r="A457" s="33"/>
      <c r="B457" s="34"/>
      <c r="C457" s="35"/>
      <c r="D457" s="38"/>
      <c r="E457" s="38"/>
      <c r="F457" s="38"/>
      <c r="G457" s="38"/>
      <c r="H457" s="37"/>
    </row>
    <row r="458" spans="1:8" ht="12.75">
      <c r="A458" s="33"/>
      <c r="B458" s="34"/>
      <c r="C458" s="35"/>
      <c r="D458" s="38"/>
      <c r="E458" s="38"/>
      <c r="F458" s="38"/>
      <c r="G458" s="38"/>
      <c r="H458" s="37"/>
    </row>
    <row r="459" spans="1:8" ht="12.75">
      <c r="A459" s="33"/>
      <c r="B459" s="34"/>
      <c r="C459" s="35"/>
      <c r="D459" s="38"/>
      <c r="E459" s="38"/>
      <c r="F459" s="38"/>
      <c r="G459" s="38"/>
      <c r="H459" s="37"/>
    </row>
    <row r="460" spans="1:8" ht="12.75">
      <c r="A460" s="33"/>
      <c r="B460" s="34"/>
      <c r="C460" s="35"/>
      <c r="D460" s="38"/>
      <c r="E460" s="38"/>
      <c r="F460" s="38"/>
      <c r="G460" s="38"/>
      <c r="H460" s="37"/>
    </row>
    <row r="461" spans="1:8" ht="12.75">
      <c r="A461" s="33"/>
      <c r="B461" s="34"/>
      <c r="C461" s="35"/>
      <c r="D461" s="38"/>
      <c r="E461" s="38"/>
      <c r="F461" s="38"/>
      <c r="G461" s="38"/>
      <c r="H461" s="37"/>
    </row>
    <row r="462" spans="1:8" ht="12.75">
      <c r="A462" s="33"/>
      <c r="B462" s="34"/>
      <c r="C462" s="35"/>
      <c r="D462" s="38"/>
      <c r="E462" s="38"/>
      <c r="F462" s="38"/>
      <c r="G462" s="38"/>
      <c r="H462" s="37"/>
    </row>
    <row r="463" spans="1:8" ht="12.75">
      <c r="A463" s="33"/>
      <c r="B463" s="34"/>
      <c r="C463" s="35"/>
      <c r="D463" s="38"/>
      <c r="E463" s="38"/>
      <c r="F463" s="38"/>
      <c r="G463" s="38"/>
      <c r="H463" s="37"/>
    </row>
    <row r="464" spans="1:8" ht="12.75">
      <c r="A464" s="33"/>
      <c r="B464" s="34"/>
      <c r="C464" s="35"/>
      <c r="D464" s="38"/>
      <c r="E464" s="38"/>
      <c r="F464" s="38"/>
      <c r="G464" s="38"/>
      <c r="H464" s="37"/>
    </row>
    <row r="465" spans="1:8" ht="12.75">
      <c r="A465" s="33"/>
      <c r="B465" s="34"/>
      <c r="C465" s="35"/>
      <c r="D465" s="38"/>
      <c r="E465" s="38"/>
      <c r="F465" s="38"/>
      <c r="G465" s="38"/>
      <c r="H465" s="37"/>
    </row>
    <row r="466" spans="1:8" ht="12.75">
      <c r="A466" s="33"/>
      <c r="B466" s="34"/>
      <c r="C466" s="35"/>
      <c r="D466" s="38"/>
      <c r="E466" s="38"/>
      <c r="F466" s="38"/>
      <c r="G466" s="38"/>
      <c r="H466" s="37"/>
    </row>
    <row r="467" spans="1:8" ht="12.75">
      <c r="A467" s="33"/>
      <c r="B467" s="34"/>
      <c r="C467" s="35"/>
      <c r="D467" s="38"/>
      <c r="E467" s="38"/>
      <c r="F467" s="38"/>
      <c r="G467" s="38"/>
      <c r="H467" s="37"/>
    </row>
    <row r="468" spans="1:8" ht="12.75">
      <c r="A468" s="33"/>
      <c r="B468" s="34"/>
      <c r="C468" s="35"/>
      <c r="D468" s="38"/>
      <c r="E468" s="38"/>
      <c r="F468" s="38"/>
      <c r="G468" s="38"/>
      <c r="H468" s="37"/>
    </row>
    <row r="469" spans="1:8" ht="12.75">
      <c r="A469" s="33"/>
      <c r="B469" s="34"/>
      <c r="C469" s="35"/>
      <c r="D469" s="38"/>
      <c r="E469" s="38"/>
      <c r="F469" s="38"/>
      <c r="G469" s="38"/>
      <c r="H469" s="37"/>
    </row>
    <row r="470" spans="1:8" ht="12.75">
      <c r="A470" s="33"/>
      <c r="B470" s="34"/>
      <c r="C470" s="35"/>
      <c r="D470" s="38"/>
      <c r="E470" s="38"/>
      <c r="F470" s="38"/>
      <c r="G470" s="38"/>
      <c r="H470" s="37"/>
    </row>
    <row r="471" spans="1:8" ht="12.75">
      <c r="A471" s="33"/>
      <c r="B471" s="34"/>
      <c r="C471" s="35"/>
      <c r="D471" s="38"/>
      <c r="E471" s="38"/>
      <c r="F471" s="38"/>
      <c r="G471" s="38"/>
      <c r="H471" s="37"/>
    </row>
    <row r="472" spans="1:8" ht="12.75">
      <c r="A472" s="33"/>
      <c r="B472" s="34"/>
      <c r="C472" s="35"/>
      <c r="D472" s="38"/>
      <c r="E472" s="38"/>
      <c r="F472" s="38"/>
      <c r="G472" s="38"/>
      <c r="H472" s="37"/>
    </row>
    <row r="473" spans="1:8" ht="12.75">
      <c r="A473" s="33"/>
      <c r="B473" s="34"/>
      <c r="C473" s="35"/>
      <c r="D473" s="38"/>
      <c r="E473" s="38"/>
      <c r="F473" s="38"/>
      <c r="G473" s="38"/>
      <c r="H473" s="37"/>
    </row>
    <row r="474" spans="1:8" ht="12.75">
      <c r="A474" s="33"/>
      <c r="B474" s="34"/>
      <c r="C474" s="35"/>
      <c r="D474" s="38"/>
      <c r="E474" s="38"/>
      <c r="F474" s="38"/>
      <c r="G474" s="38"/>
      <c r="H474" s="37"/>
    </row>
    <row r="475" spans="1:8" ht="12.75">
      <c r="A475" s="33"/>
      <c r="B475" s="34"/>
      <c r="C475" s="35"/>
      <c r="D475" s="38"/>
      <c r="E475" s="38"/>
      <c r="F475" s="38"/>
      <c r="G475" s="38"/>
      <c r="H475" s="37"/>
    </row>
    <row r="476" spans="1:8" ht="12.75">
      <c r="A476" s="33"/>
      <c r="B476" s="34"/>
      <c r="C476" s="35"/>
      <c r="D476" s="38"/>
      <c r="E476" s="38"/>
      <c r="F476" s="38"/>
      <c r="G476" s="38"/>
      <c r="H476" s="37"/>
    </row>
    <row r="477" spans="1:8" ht="12.75">
      <c r="A477" s="33"/>
      <c r="B477" s="34"/>
      <c r="C477" s="35"/>
      <c r="D477" s="38"/>
      <c r="E477" s="38"/>
      <c r="F477" s="38"/>
      <c r="G477" s="38"/>
      <c r="H477" s="37"/>
    </row>
    <row r="478" spans="1:8" ht="12.75">
      <c r="A478" s="33"/>
      <c r="B478" s="34"/>
      <c r="C478" s="35"/>
      <c r="D478" s="38"/>
      <c r="E478" s="38"/>
      <c r="F478" s="38"/>
      <c r="G478" s="38"/>
      <c r="H478" s="37"/>
    </row>
    <row r="479" spans="1:8" ht="12.75">
      <c r="A479" s="33"/>
      <c r="B479" s="34"/>
      <c r="C479" s="35"/>
      <c r="D479" s="38"/>
      <c r="E479" s="38"/>
      <c r="F479" s="38"/>
      <c r="G479" s="38"/>
      <c r="H479" s="37"/>
    </row>
    <row r="480" spans="1:8" ht="12.75">
      <c r="A480" s="33"/>
      <c r="B480" s="34"/>
      <c r="C480" s="35"/>
      <c r="D480" s="38"/>
      <c r="E480" s="38"/>
      <c r="F480" s="38"/>
      <c r="G480" s="38"/>
      <c r="H480" s="37"/>
    </row>
    <row r="481" spans="1:8" ht="12.75">
      <c r="A481" s="33"/>
      <c r="B481" s="34"/>
      <c r="C481" s="35"/>
      <c r="D481" s="38"/>
      <c r="E481" s="38"/>
      <c r="F481" s="38"/>
      <c r="G481" s="38"/>
      <c r="H481" s="37"/>
    </row>
    <row r="482" spans="1:8" ht="12.75">
      <c r="A482" s="33"/>
      <c r="B482" s="34"/>
      <c r="C482" s="35"/>
      <c r="D482" s="38"/>
      <c r="E482" s="38"/>
      <c r="F482" s="38"/>
      <c r="G482" s="38"/>
      <c r="H482" s="37"/>
    </row>
    <row r="483" spans="1:8" ht="12.75">
      <c r="A483" s="33"/>
      <c r="B483" s="34"/>
      <c r="C483" s="35"/>
      <c r="D483" s="38"/>
      <c r="E483" s="38"/>
      <c r="F483" s="38"/>
      <c r="G483" s="38"/>
      <c r="H483" s="37"/>
    </row>
    <row r="484" spans="1:8" ht="12.75">
      <c r="A484" s="33"/>
      <c r="B484" s="34"/>
      <c r="C484" s="35"/>
      <c r="D484" s="38"/>
      <c r="E484" s="38"/>
      <c r="F484" s="38"/>
      <c r="G484" s="38"/>
      <c r="H484" s="37"/>
    </row>
    <row r="485" spans="1:8" ht="12.75">
      <c r="A485" s="33"/>
      <c r="B485" s="34"/>
      <c r="C485" s="35"/>
      <c r="D485" s="38"/>
      <c r="E485" s="38"/>
      <c r="F485" s="38"/>
      <c r="G485" s="38"/>
      <c r="H485" s="37"/>
    </row>
    <row r="486" spans="1:8" ht="12.75">
      <c r="A486" s="33"/>
      <c r="B486" s="34"/>
      <c r="C486" s="35"/>
      <c r="D486" s="38"/>
      <c r="E486" s="38"/>
      <c r="F486" s="38"/>
      <c r="G486" s="38"/>
      <c r="H486" s="37"/>
    </row>
    <row r="487" spans="1:8" ht="12.75">
      <c r="A487" s="33"/>
      <c r="B487" s="34"/>
      <c r="C487" s="35"/>
      <c r="D487" s="38"/>
      <c r="E487" s="38"/>
      <c r="F487" s="38"/>
      <c r="G487" s="38"/>
      <c r="H487" s="37"/>
    </row>
    <row r="488" spans="1:8" ht="12.75">
      <c r="A488" s="33"/>
      <c r="B488" s="34"/>
      <c r="C488" s="35"/>
      <c r="D488" s="38"/>
      <c r="E488" s="38"/>
      <c r="F488" s="38"/>
      <c r="G488" s="38"/>
      <c r="H488" s="37"/>
    </row>
    <row r="489" spans="1:8" ht="12.75">
      <c r="A489" s="33"/>
      <c r="B489" s="34"/>
      <c r="C489" s="35"/>
      <c r="D489" s="38"/>
      <c r="E489" s="38"/>
      <c r="F489" s="38"/>
      <c r="G489" s="38"/>
      <c r="H489" s="37"/>
    </row>
    <row r="490" spans="1:8" ht="12.75">
      <c r="A490" s="33"/>
      <c r="B490" s="34"/>
      <c r="C490" s="35"/>
      <c r="D490" s="38"/>
      <c r="E490" s="38"/>
      <c r="F490" s="38"/>
      <c r="G490" s="38"/>
      <c r="H490" s="37"/>
    </row>
    <row r="491" spans="1:8" ht="12.75">
      <c r="A491" s="33"/>
      <c r="B491" s="34"/>
      <c r="C491" s="35"/>
      <c r="D491" s="38"/>
      <c r="E491" s="38"/>
      <c r="F491" s="38"/>
      <c r="G491" s="38"/>
      <c r="H491" s="37"/>
    </row>
    <row r="492" spans="1:8" ht="12.75">
      <c r="A492" s="33"/>
      <c r="B492" s="34"/>
      <c r="C492" s="35"/>
      <c r="D492" s="38"/>
      <c r="E492" s="38"/>
      <c r="F492" s="38"/>
      <c r="G492" s="38"/>
      <c r="H492" s="37"/>
    </row>
    <row r="493" spans="1:8" ht="12.75">
      <c r="A493" s="33"/>
      <c r="B493" s="34"/>
      <c r="C493" s="35"/>
      <c r="D493" s="38"/>
      <c r="E493" s="38"/>
      <c r="F493" s="38"/>
      <c r="G493" s="38"/>
      <c r="H493" s="37"/>
    </row>
    <row r="494" spans="1:8" ht="12.75">
      <c r="A494" s="33"/>
      <c r="B494" s="34"/>
      <c r="C494" s="35"/>
      <c r="D494" s="38"/>
      <c r="E494" s="38"/>
      <c r="F494" s="38"/>
      <c r="G494" s="38"/>
      <c r="H494" s="37"/>
    </row>
    <row r="495" spans="1:8" ht="12.75">
      <c r="A495" s="33"/>
      <c r="B495" s="34"/>
      <c r="C495" s="35"/>
      <c r="D495" s="38"/>
      <c r="E495" s="38"/>
      <c r="F495" s="38"/>
      <c r="G495" s="38"/>
      <c r="H495" s="37"/>
    </row>
    <row r="496" spans="1:8" ht="12.75">
      <c r="A496" s="33"/>
      <c r="B496" s="34"/>
      <c r="C496" s="35"/>
      <c r="D496" s="38"/>
      <c r="E496" s="38"/>
      <c r="F496" s="38"/>
      <c r="G496" s="38"/>
      <c r="H496" s="37"/>
    </row>
    <row r="497" spans="1:8" ht="12.75">
      <c r="A497" s="33"/>
      <c r="B497" s="34"/>
      <c r="C497" s="35"/>
      <c r="D497" s="38"/>
      <c r="E497" s="38"/>
      <c r="F497" s="38"/>
      <c r="G497" s="38"/>
      <c r="H497" s="37"/>
    </row>
    <row r="498" spans="1:8" ht="12.75">
      <c r="A498" s="33"/>
      <c r="B498" s="34"/>
      <c r="C498" s="35"/>
      <c r="D498" s="38"/>
      <c r="E498" s="38"/>
      <c r="F498" s="38"/>
      <c r="G498" s="38"/>
      <c r="H498" s="37"/>
    </row>
    <row r="499" spans="1:8" ht="12.75">
      <c r="A499" s="33"/>
      <c r="B499" s="34"/>
      <c r="C499" s="35"/>
      <c r="D499" s="38"/>
      <c r="E499" s="38"/>
      <c r="F499" s="38"/>
      <c r="G499" s="38"/>
      <c r="H499" s="37"/>
    </row>
    <row r="500" spans="1:8" ht="12.75">
      <c r="A500" s="33"/>
      <c r="B500" s="34"/>
      <c r="C500" s="35"/>
      <c r="D500" s="38"/>
      <c r="E500" s="38"/>
      <c r="F500" s="38"/>
      <c r="G500" s="38"/>
      <c r="H500" s="37"/>
    </row>
    <row r="501" spans="1:8" ht="12.75">
      <c r="A501" s="33"/>
      <c r="B501" s="34"/>
      <c r="C501" s="35"/>
      <c r="D501" s="38"/>
      <c r="E501" s="38"/>
      <c r="F501" s="38"/>
      <c r="G501" s="38"/>
      <c r="H501" s="37"/>
    </row>
    <row r="502" spans="1:8" ht="12.75">
      <c r="A502" s="33"/>
      <c r="B502" s="34"/>
      <c r="C502" s="35"/>
      <c r="D502" s="38"/>
      <c r="E502" s="38"/>
      <c r="F502" s="38"/>
      <c r="G502" s="38"/>
      <c r="H502" s="37"/>
    </row>
    <row r="503" spans="1:8" ht="12.75">
      <c r="A503" s="33"/>
      <c r="B503" s="34"/>
      <c r="C503" s="35"/>
      <c r="D503" s="38"/>
      <c r="E503" s="38"/>
      <c r="F503" s="38"/>
      <c r="G503" s="38"/>
      <c r="H503" s="37"/>
    </row>
    <row r="504" spans="1:8" ht="12.75">
      <c r="A504" s="33"/>
      <c r="B504" s="34"/>
      <c r="C504" s="35"/>
      <c r="D504" s="38"/>
      <c r="E504" s="38"/>
      <c r="F504" s="38"/>
      <c r="G504" s="38"/>
      <c r="H504" s="37"/>
    </row>
    <row r="505" spans="1:8" ht="12.75">
      <c r="A505" s="33"/>
      <c r="B505" s="34"/>
      <c r="C505" s="35"/>
      <c r="D505" s="38"/>
      <c r="E505" s="38"/>
      <c r="F505" s="38"/>
      <c r="G505" s="38"/>
      <c r="H505" s="37"/>
    </row>
    <row r="506" spans="1:8" ht="12.75">
      <c r="A506" s="33"/>
      <c r="B506" s="34"/>
      <c r="C506" s="35"/>
      <c r="D506" s="38"/>
      <c r="E506" s="38"/>
      <c r="F506" s="38"/>
      <c r="G506" s="38"/>
      <c r="H506" s="37"/>
    </row>
    <row r="507" spans="1:8" ht="12.75">
      <c r="A507" s="33"/>
      <c r="B507" s="34"/>
      <c r="C507" s="35"/>
      <c r="D507" s="38"/>
      <c r="E507" s="38"/>
      <c r="F507" s="38"/>
      <c r="G507" s="38"/>
      <c r="H507" s="37"/>
    </row>
    <row r="508" spans="1:8" ht="12.75">
      <c r="A508" s="33"/>
      <c r="B508" s="34"/>
      <c r="C508" s="35"/>
      <c r="D508" s="38"/>
      <c r="E508" s="38"/>
      <c r="F508" s="38"/>
      <c r="G508" s="38"/>
      <c r="H508" s="37"/>
    </row>
    <row r="509" spans="1:8" ht="12.75">
      <c r="A509" s="33"/>
      <c r="B509" s="34"/>
      <c r="C509" s="35"/>
      <c r="D509" s="38"/>
      <c r="E509" s="38"/>
      <c r="F509" s="38"/>
      <c r="G509" s="38"/>
      <c r="H509" s="37"/>
    </row>
    <row r="510" spans="1:8" ht="12.75">
      <c r="A510" s="33"/>
      <c r="B510" s="34"/>
      <c r="C510" s="35"/>
      <c r="D510" s="38"/>
      <c r="E510" s="38"/>
      <c r="F510" s="38"/>
      <c r="G510" s="38"/>
      <c r="H510" s="37"/>
    </row>
    <row r="511" spans="1:8" ht="12.75">
      <c r="A511" s="33"/>
      <c r="B511" s="34"/>
      <c r="C511" s="35"/>
      <c r="D511" s="38"/>
      <c r="E511" s="38"/>
      <c r="F511" s="38"/>
      <c r="G511" s="38"/>
      <c r="H511" s="37"/>
    </row>
    <row r="512" spans="1:8" ht="12.75">
      <c r="A512" s="33"/>
      <c r="B512" s="34"/>
      <c r="C512" s="35"/>
      <c r="D512" s="38"/>
      <c r="E512" s="38"/>
      <c r="F512" s="38"/>
      <c r="G512" s="38"/>
      <c r="H512" s="37"/>
    </row>
    <row r="513" spans="1:8" ht="12.75">
      <c r="A513" s="33"/>
      <c r="B513" s="34"/>
      <c r="C513" s="35"/>
      <c r="D513" s="38"/>
      <c r="E513" s="38"/>
      <c r="F513" s="38"/>
      <c r="G513" s="38"/>
      <c r="H513" s="37"/>
    </row>
    <row r="514" spans="1:8" ht="12.75">
      <c r="A514" s="33"/>
      <c r="B514" s="34"/>
      <c r="C514" s="35"/>
      <c r="D514" s="38"/>
      <c r="E514" s="38"/>
      <c r="F514" s="38"/>
      <c r="G514" s="38"/>
      <c r="H514" s="37"/>
    </row>
    <row r="515" spans="1:8" ht="12.75">
      <c r="A515" s="33"/>
      <c r="B515" s="34"/>
      <c r="C515" s="35"/>
      <c r="D515" s="38"/>
      <c r="E515" s="38"/>
      <c r="F515" s="38"/>
      <c r="G515" s="38"/>
      <c r="H515" s="37"/>
    </row>
    <row r="516" spans="1:8" ht="12.75">
      <c r="A516" s="33"/>
      <c r="B516" s="34"/>
      <c r="C516" s="35"/>
      <c r="D516" s="38"/>
      <c r="E516" s="38"/>
      <c r="F516" s="38"/>
      <c r="G516" s="38"/>
      <c r="H516" s="37"/>
    </row>
    <row r="517" spans="1:8" ht="12.75">
      <c r="A517" s="33"/>
      <c r="B517" s="34"/>
      <c r="C517" s="35"/>
      <c r="D517" s="38"/>
      <c r="E517" s="38"/>
      <c r="F517" s="38"/>
      <c r="G517" s="38"/>
      <c r="H517" s="37"/>
    </row>
    <row r="518" spans="1:8" ht="12.75">
      <c r="A518" s="33"/>
      <c r="B518" s="34"/>
      <c r="C518" s="35"/>
      <c r="D518" s="38"/>
      <c r="E518" s="38"/>
      <c r="F518" s="38"/>
      <c r="G518" s="38"/>
      <c r="H518" s="37"/>
    </row>
    <row r="519" spans="1:8" ht="12.75">
      <c r="A519" s="33"/>
      <c r="B519" s="34"/>
      <c r="C519" s="35"/>
      <c r="D519" s="38"/>
      <c r="E519" s="38"/>
      <c r="F519" s="38"/>
      <c r="G519" s="38"/>
      <c r="H519" s="37"/>
    </row>
    <row r="520" spans="1:8" ht="12.75">
      <c r="A520" s="33"/>
      <c r="B520" s="34"/>
      <c r="C520" s="35"/>
      <c r="D520" s="38"/>
      <c r="E520" s="38"/>
      <c r="F520" s="38"/>
      <c r="G520" s="38"/>
      <c r="H520" s="37"/>
    </row>
    <row r="521" spans="1:8" ht="12.75">
      <c r="A521" s="33"/>
      <c r="B521" s="34"/>
      <c r="C521" s="35"/>
      <c r="D521" s="38"/>
      <c r="E521" s="38"/>
      <c r="F521" s="38"/>
      <c r="G521" s="38"/>
      <c r="H521" s="37"/>
    </row>
    <row r="522" spans="1:8" ht="12.75">
      <c r="A522" s="33"/>
      <c r="B522" s="34"/>
      <c r="C522" s="35"/>
      <c r="D522" s="38"/>
      <c r="E522" s="38"/>
      <c r="F522" s="38"/>
      <c r="G522" s="38"/>
      <c r="H522" s="37"/>
    </row>
    <row r="523" spans="1:8" ht="12.75">
      <c r="A523" s="33"/>
      <c r="B523" s="34"/>
      <c r="C523" s="35"/>
      <c r="D523" s="38"/>
      <c r="E523" s="38"/>
      <c r="F523" s="38"/>
      <c r="G523" s="38"/>
      <c r="H523" s="37"/>
    </row>
    <row r="524" spans="1:8" ht="12.75">
      <c r="A524" s="33"/>
      <c r="B524" s="34"/>
      <c r="C524" s="35"/>
      <c r="D524" s="38"/>
      <c r="E524" s="38"/>
      <c r="F524" s="38"/>
      <c r="G524" s="38"/>
      <c r="H524" s="37"/>
    </row>
    <row r="525" spans="1:8" ht="12.75">
      <c r="A525" s="33"/>
      <c r="B525" s="34"/>
      <c r="C525" s="35"/>
      <c r="D525" s="38"/>
      <c r="E525" s="38"/>
      <c r="F525" s="38"/>
      <c r="G525" s="38"/>
      <c r="H525" s="37"/>
    </row>
    <row r="526" spans="1:8" ht="12.75">
      <c r="A526" s="33"/>
      <c r="B526" s="34"/>
      <c r="C526" s="35"/>
      <c r="D526" s="38"/>
      <c r="E526" s="38"/>
      <c r="F526" s="38"/>
      <c r="G526" s="38"/>
      <c r="H526" s="37"/>
    </row>
    <row r="527" spans="1:8" ht="12.75">
      <c r="A527" s="33"/>
      <c r="B527" s="34"/>
      <c r="C527" s="35"/>
      <c r="D527" s="38"/>
      <c r="E527" s="38"/>
      <c r="F527" s="38"/>
      <c r="G527" s="38"/>
      <c r="H527" s="37"/>
    </row>
    <row r="528" spans="1:8" ht="12.75">
      <c r="A528" s="33"/>
      <c r="B528" s="34"/>
      <c r="C528" s="35"/>
      <c r="D528" s="38"/>
      <c r="E528" s="38"/>
      <c r="F528" s="38"/>
      <c r="G528" s="38"/>
      <c r="H528" s="37"/>
    </row>
    <row r="529" spans="1:8" ht="12.75">
      <c r="A529" s="33"/>
      <c r="B529" s="34"/>
      <c r="C529" s="35"/>
      <c r="D529" s="38"/>
      <c r="E529" s="38"/>
      <c r="F529" s="38"/>
      <c r="G529" s="38"/>
      <c r="H529" s="37"/>
    </row>
    <row r="530" spans="1:8" ht="12.75">
      <c r="A530" s="33"/>
      <c r="B530" s="34"/>
      <c r="C530" s="35"/>
      <c r="D530" s="38"/>
      <c r="E530" s="38"/>
      <c r="F530" s="38"/>
      <c r="G530" s="38"/>
      <c r="H530" s="37"/>
    </row>
    <row r="531" spans="1:8" ht="12.75">
      <c r="A531" s="33"/>
      <c r="B531" s="34"/>
      <c r="C531" s="35"/>
      <c r="D531" s="38"/>
      <c r="E531" s="38"/>
      <c r="F531" s="38"/>
      <c r="G531" s="38"/>
      <c r="H531" s="37"/>
    </row>
    <row r="532" spans="1:8" ht="12.75">
      <c r="A532" s="33"/>
      <c r="B532" s="34"/>
      <c r="C532" s="35"/>
      <c r="D532" s="38"/>
      <c r="E532" s="38"/>
      <c r="F532" s="38"/>
      <c r="G532" s="38"/>
      <c r="H532" s="37"/>
    </row>
    <row r="533" spans="1:8" ht="12.75">
      <c r="A533" s="33"/>
      <c r="B533" s="34"/>
      <c r="C533" s="35"/>
      <c r="D533" s="38"/>
      <c r="E533" s="38"/>
      <c r="F533" s="38"/>
      <c r="G533" s="38"/>
      <c r="H533" s="37"/>
    </row>
    <row r="534" spans="1:8" ht="12.75">
      <c r="A534" s="33"/>
      <c r="B534" s="34"/>
      <c r="C534" s="35"/>
      <c r="D534" s="38"/>
      <c r="E534" s="38"/>
      <c r="F534" s="38"/>
      <c r="G534" s="38"/>
      <c r="H534" s="37"/>
    </row>
    <row r="535" spans="1:8" ht="12.75">
      <c r="A535" s="33"/>
      <c r="B535" s="34"/>
      <c r="C535" s="35"/>
      <c r="D535" s="38"/>
      <c r="E535" s="38"/>
      <c r="F535" s="38"/>
      <c r="G535" s="38"/>
      <c r="H535" s="37"/>
    </row>
    <row r="536" spans="1:8" ht="12.75">
      <c r="A536" s="33"/>
      <c r="B536" s="34"/>
      <c r="C536" s="35"/>
      <c r="D536" s="38"/>
      <c r="E536" s="38"/>
      <c r="F536" s="38"/>
      <c r="G536" s="38"/>
      <c r="H536" s="37"/>
    </row>
    <row r="537" spans="1:8" ht="12.75">
      <c r="A537" s="33"/>
      <c r="B537" s="34"/>
      <c r="C537" s="35"/>
      <c r="D537" s="38"/>
      <c r="E537" s="38"/>
      <c r="F537" s="38"/>
      <c r="G537" s="38"/>
      <c r="H537" s="37"/>
    </row>
    <row r="538" spans="1:8" ht="12.75">
      <c r="A538" s="33"/>
      <c r="B538" s="34"/>
      <c r="C538" s="35"/>
      <c r="D538" s="38"/>
      <c r="E538" s="38"/>
      <c r="F538" s="38"/>
      <c r="G538" s="38"/>
      <c r="H538" s="37"/>
    </row>
    <row r="539" spans="1:8" ht="12.75">
      <c r="A539" s="33"/>
      <c r="B539" s="34"/>
      <c r="C539" s="35"/>
      <c r="D539" s="38"/>
      <c r="E539" s="38"/>
      <c r="F539" s="38"/>
      <c r="G539" s="38"/>
      <c r="H539" s="37"/>
    </row>
    <row r="540" spans="1:8" ht="12.75">
      <c r="A540" s="33"/>
      <c r="B540" s="34"/>
      <c r="C540" s="35"/>
      <c r="D540" s="38"/>
      <c r="E540" s="38"/>
      <c r="F540" s="38"/>
      <c r="G540" s="38"/>
      <c r="H540" s="37"/>
    </row>
    <row r="541" spans="1:8" ht="12.75">
      <c r="A541" s="33"/>
      <c r="B541" s="34"/>
      <c r="C541" s="35"/>
      <c r="D541" s="38"/>
      <c r="E541" s="38"/>
      <c r="F541" s="38"/>
      <c r="G541" s="38"/>
      <c r="H541" s="37"/>
    </row>
    <row r="542" spans="1:8" ht="12.75">
      <c r="A542" s="33"/>
      <c r="B542" s="34"/>
      <c r="C542" s="35"/>
      <c r="D542" s="38"/>
      <c r="E542" s="38"/>
      <c r="F542" s="38"/>
      <c r="G542" s="38"/>
      <c r="H542" s="37"/>
    </row>
    <row r="543" spans="1:8" ht="12.75">
      <c r="A543" s="33"/>
      <c r="B543" s="34"/>
      <c r="C543" s="35"/>
      <c r="D543" s="38"/>
      <c r="E543" s="38"/>
      <c r="F543" s="38"/>
      <c r="G543" s="38"/>
      <c r="H543" s="37"/>
    </row>
    <row r="544" spans="1:8" ht="12.75">
      <c r="A544" s="33"/>
      <c r="B544" s="34"/>
      <c r="C544" s="35"/>
      <c r="D544" s="38"/>
      <c r="E544" s="38"/>
      <c r="F544" s="38"/>
      <c r="G544" s="38"/>
      <c r="H544" s="37"/>
    </row>
    <row r="545" spans="1:8" ht="12.75">
      <c r="A545" s="33"/>
      <c r="B545" s="34"/>
      <c r="C545" s="35"/>
      <c r="D545" s="38"/>
      <c r="E545" s="38"/>
      <c r="F545" s="38"/>
      <c r="G545" s="38"/>
      <c r="H545" s="37"/>
    </row>
    <row r="546" spans="1:8" ht="12.75">
      <c r="A546" s="33"/>
      <c r="B546" s="34"/>
      <c r="C546" s="35"/>
      <c r="D546" s="38"/>
      <c r="E546" s="38"/>
      <c r="F546" s="38"/>
      <c r="G546" s="38"/>
      <c r="H546" s="37"/>
    </row>
    <row r="547" spans="1:8" ht="12.75">
      <c r="A547" s="33"/>
      <c r="B547" s="34"/>
      <c r="C547" s="35"/>
      <c r="D547" s="38"/>
      <c r="E547" s="38"/>
      <c r="F547" s="38"/>
      <c r="G547" s="38"/>
      <c r="H547" s="37"/>
    </row>
    <row r="548" spans="1:8" ht="12.75">
      <c r="A548" s="33"/>
      <c r="B548" s="34"/>
      <c r="C548" s="35"/>
      <c r="D548" s="38"/>
      <c r="E548" s="38"/>
      <c r="F548" s="38"/>
      <c r="G548" s="38"/>
      <c r="H548" s="37"/>
    </row>
    <row r="549" spans="1:8" ht="12.75">
      <c r="A549" s="33"/>
      <c r="B549" s="34"/>
      <c r="C549" s="35"/>
      <c r="D549" s="38"/>
      <c r="E549" s="38"/>
      <c r="F549" s="38"/>
      <c r="G549" s="38"/>
      <c r="H549" s="37"/>
    </row>
    <row r="550" spans="1:8" ht="12.75">
      <c r="A550" s="33"/>
      <c r="B550" s="34"/>
      <c r="C550" s="35"/>
      <c r="D550" s="38"/>
      <c r="E550" s="38"/>
      <c r="F550" s="38"/>
      <c r="G550" s="38"/>
      <c r="H550" s="37"/>
    </row>
    <row r="551" spans="1:8" ht="12.75">
      <c r="A551" s="33"/>
      <c r="B551" s="34"/>
      <c r="C551" s="35"/>
      <c r="D551" s="38"/>
      <c r="E551" s="38"/>
      <c r="F551" s="38"/>
      <c r="G551" s="38"/>
      <c r="H551" s="37"/>
    </row>
    <row r="552" spans="1:8" ht="12.75">
      <c r="A552" s="33"/>
      <c r="B552" s="34"/>
      <c r="C552" s="35"/>
      <c r="D552" s="38"/>
      <c r="E552" s="38"/>
      <c r="F552" s="38"/>
      <c r="G552" s="38"/>
      <c r="H552" s="37"/>
    </row>
    <row r="553" spans="1:8" ht="12.75">
      <c r="A553" s="33"/>
      <c r="B553" s="34"/>
      <c r="C553" s="35"/>
      <c r="D553" s="38"/>
      <c r="E553" s="38"/>
      <c r="F553" s="38"/>
      <c r="G553" s="38"/>
      <c r="H553" s="37"/>
    </row>
    <row r="554" spans="1:8" ht="12.75">
      <c r="A554" s="33"/>
      <c r="B554" s="34"/>
      <c r="C554" s="35"/>
      <c r="D554" s="38"/>
      <c r="E554" s="38"/>
      <c r="F554" s="38"/>
      <c r="G554" s="38"/>
      <c r="H554" s="37"/>
    </row>
    <row r="555" spans="1:8" ht="12.75">
      <c r="A555" s="33"/>
      <c r="B555" s="34"/>
      <c r="C555" s="35"/>
      <c r="D555" s="38"/>
      <c r="E555" s="38"/>
      <c r="F555" s="38"/>
      <c r="G555" s="38"/>
      <c r="H555" s="37"/>
    </row>
    <row r="556" spans="1:8" ht="12.75">
      <c r="A556" s="33"/>
      <c r="B556" s="34"/>
      <c r="C556" s="35"/>
      <c r="D556" s="38"/>
      <c r="E556" s="38"/>
      <c r="F556" s="38"/>
      <c r="G556" s="38"/>
      <c r="H556" s="37"/>
    </row>
    <row r="557" spans="1:8" ht="12.75">
      <c r="A557" s="33"/>
      <c r="B557" s="34"/>
      <c r="C557" s="35"/>
      <c r="D557" s="38"/>
      <c r="E557" s="38"/>
      <c r="F557" s="38"/>
      <c r="G557" s="38"/>
      <c r="H557" s="37"/>
    </row>
    <row r="558" spans="1:8" ht="12.75">
      <c r="A558" s="33"/>
      <c r="B558" s="34"/>
      <c r="C558" s="35"/>
      <c r="D558" s="38"/>
      <c r="E558" s="38"/>
      <c r="F558" s="38"/>
      <c r="G558" s="38"/>
      <c r="H558" s="37"/>
    </row>
    <row r="559" spans="1:8" ht="12.75">
      <c r="A559" s="33"/>
      <c r="B559" s="34"/>
      <c r="C559" s="35"/>
      <c r="D559" s="38"/>
      <c r="E559" s="38"/>
      <c r="F559" s="38"/>
      <c r="G559" s="38"/>
      <c r="H559" s="37"/>
    </row>
    <row r="560" spans="1:8" ht="12.75">
      <c r="A560" s="33"/>
      <c r="B560" s="34"/>
      <c r="C560" s="35"/>
      <c r="D560" s="38"/>
      <c r="E560" s="38"/>
      <c r="F560" s="38"/>
      <c r="G560" s="38"/>
      <c r="H560" s="37"/>
    </row>
    <row r="561" spans="1:8" ht="12.75">
      <c r="A561" s="33"/>
      <c r="B561" s="34"/>
      <c r="C561" s="35"/>
      <c r="D561" s="38"/>
      <c r="E561" s="38"/>
      <c r="F561" s="38"/>
      <c r="G561" s="38"/>
      <c r="H561" s="37"/>
    </row>
    <row r="562" spans="1:8" ht="12.75">
      <c r="A562" s="33"/>
      <c r="B562" s="34"/>
      <c r="C562" s="35"/>
      <c r="D562" s="38"/>
      <c r="E562" s="38"/>
      <c r="F562" s="38"/>
      <c r="G562" s="38"/>
      <c r="H562" s="37"/>
    </row>
    <row r="563" spans="1:8" ht="12.75">
      <c r="A563" s="33"/>
      <c r="B563" s="34"/>
      <c r="C563" s="35"/>
      <c r="D563" s="38"/>
      <c r="E563" s="38"/>
      <c r="F563" s="38"/>
      <c r="G563" s="38"/>
      <c r="H563" s="37"/>
    </row>
    <row r="564" spans="1:8" ht="12.75">
      <c r="A564" s="33"/>
      <c r="B564" s="34"/>
      <c r="C564" s="35"/>
      <c r="D564" s="38"/>
      <c r="E564" s="38"/>
      <c r="F564" s="38"/>
      <c r="G564" s="38"/>
      <c r="H564" s="37"/>
    </row>
    <row r="565" spans="1:8" ht="12.75">
      <c r="A565" s="33"/>
      <c r="B565" s="34"/>
      <c r="C565" s="35"/>
      <c r="D565" s="38"/>
      <c r="E565" s="38"/>
      <c r="F565" s="38"/>
      <c r="G565" s="38"/>
      <c r="H565" s="37"/>
    </row>
    <row r="566" spans="1:8" ht="12.75">
      <c r="A566" s="33"/>
      <c r="B566" s="34"/>
      <c r="C566" s="35"/>
      <c r="D566" s="38"/>
      <c r="E566" s="38"/>
      <c r="F566" s="38"/>
      <c r="G566" s="38"/>
      <c r="H566" s="37"/>
    </row>
    <row r="567" spans="1:8" ht="12.75">
      <c r="A567" s="33"/>
      <c r="B567" s="34"/>
      <c r="C567" s="35"/>
      <c r="D567" s="38"/>
      <c r="E567" s="38"/>
      <c r="F567" s="38"/>
      <c r="G567" s="38"/>
      <c r="H567" s="37"/>
    </row>
    <row r="568" spans="1:8" ht="12.75">
      <c r="A568" s="33"/>
      <c r="B568" s="34"/>
      <c r="C568" s="35"/>
      <c r="D568" s="38"/>
      <c r="E568" s="38"/>
      <c r="F568" s="38"/>
      <c r="G568" s="38"/>
      <c r="H568" s="37"/>
    </row>
    <row r="569" spans="1:8" ht="12.75">
      <c r="A569" s="33"/>
      <c r="B569" s="34"/>
      <c r="C569" s="35"/>
      <c r="D569" s="38"/>
      <c r="E569" s="38"/>
      <c r="F569" s="38"/>
      <c r="G569" s="38"/>
      <c r="H569" s="37"/>
    </row>
    <row r="570" spans="1:8" ht="12.75">
      <c r="A570" s="33"/>
      <c r="B570" s="34"/>
      <c r="C570" s="35"/>
      <c r="D570" s="38"/>
      <c r="E570" s="38"/>
      <c r="F570" s="38"/>
      <c r="G570" s="38"/>
      <c r="H570" s="37"/>
    </row>
    <row r="571" spans="1:8" ht="12.75">
      <c r="A571" s="33"/>
      <c r="B571" s="34"/>
      <c r="C571" s="35"/>
      <c r="D571" s="38"/>
      <c r="E571" s="38"/>
      <c r="F571" s="38"/>
      <c r="G571" s="38"/>
      <c r="H571" s="37"/>
    </row>
    <row r="572" spans="1:8" ht="12.75">
      <c r="A572" s="33"/>
      <c r="B572" s="34"/>
      <c r="C572" s="35"/>
      <c r="D572" s="38"/>
      <c r="E572" s="38"/>
      <c r="F572" s="38"/>
      <c r="G572" s="38"/>
      <c r="H572" s="37"/>
    </row>
    <row r="573" spans="1:8" ht="12.75">
      <c r="A573" s="33"/>
      <c r="B573" s="34"/>
      <c r="C573" s="35"/>
      <c r="D573" s="38"/>
      <c r="E573" s="38"/>
      <c r="F573" s="38"/>
      <c r="G573" s="38"/>
      <c r="H573" s="37"/>
    </row>
    <row r="574" spans="1:8" ht="12.75">
      <c r="A574" s="33"/>
      <c r="B574" s="34"/>
      <c r="C574" s="35"/>
      <c r="D574" s="38"/>
      <c r="E574" s="38"/>
      <c r="F574" s="38"/>
      <c r="G574" s="38"/>
      <c r="H574" s="37"/>
    </row>
    <row r="575" spans="1:8" ht="12.75">
      <c r="A575" s="33"/>
      <c r="B575" s="34"/>
      <c r="C575" s="35"/>
      <c r="D575" s="38"/>
      <c r="E575" s="38"/>
      <c r="F575" s="38"/>
      <c r="G575" s="38"/>
      <c r="H575" s="37"/>
    </row>
    <row r="576" spans="1:8" ht="12.75">
      <c r="A576" s="33"/>
      <c r="B576" s="34"/>
      <c r="C576" s="35"/>
      <c r="D576" s="38"/>
      <c r="E576" s="38"/>
      <c r="F576" s="38"/>
      <c r="G576" s="38"/>
      <c r="H576" s="37"/>
    </row>
    <row r="577" spans="1:8" ht="12.75">
      <c r="A577" s="33"/>
      <c r="B577" s="34"/>
      <c r="C577" s="35"/>
      <c r="D577" s="38"/>
      <c r="E577" s="38"/>
      <c r="F577" s="38"/>
      <c r="G577" s="38"/>
      <c r="H577" s="37"/>
    </row>
    <row r="578" spans="1:8" ht="12.75">
      <c r="A578" s="33"/>
      <c r="B578" s="34"/>
      <c r="C578" s="35"/>
      <c r="D578" s="38"/>
      <c r="E578" s="38"/>
      <c r="F578" s="38"/>
      <c r="G578" s="38"/>
      <c r="H578" s="37"/>
    </row>
    <row r="579" spans="1:8" ht="12.75">
      <c r="A579" s="33"/>
      <c r="B579" s="34"/>
      <c r="C579" s="35"/>
      <c r="D579" s="38"/>
      <c r="E579" s="38"/>
      <c r="F579" s="38"/>
      <c r="G579" s="38"/>
      <c r="H579" s="37"/>
    </row>
    <row r="580" spans="1:8" ht="12.75">
      <c r="A580" s="33"/>
      <c r="B580" s="34"/>
      <c r="C580" s="35"/>
      <c r="D580" s="38"/>
      <c r="E580" s="38"/>
      <c r="F580" s="38"/>
      <c r="G580" s="38"/>
      <c r="H580" s="37"/>
    </row>
    <row r="581" spans="1:8" ht="12.75">
      <c r="A581" s="33"/>
      <c r="B581" s="34"/>
      <c r="C581" s="35"/>
      <c r="D581" s="38"/>
      <c r="E581" s="38"/>
      <c r="F581" s="38"/>
      <c r="G581" s="38"/>
      <c r="H581" s="37"/>
    </row>
    <row r="582" spans="1:8" ht="12.75">
      <c r="A582" s="33"/>
      <c r="B582" s="34"/>
      <c r="C582" s="35"/>
      <c r="D582" s="38"/>
      <c r="E582" s="38"/>
      <c r="F582" s="38"/>
      <c r="G582" s="38"/>
      <c r="H582" s="37"/>
    </row>
    <row r="583" spans="1:8" ht="12.75">
      <c r="A583" s="33"/>
      <c r="B583" s="34"/>
      <c r="C583" s="35"/>
      <c r="D583" s="38"/>
      <c r="E583" s="38"/>
      <c r="F583" s="38"/>
      <c r="G583" s="38"/>
      <c r="H583" s="37"/>
    </row>
    <row r="584" spans="1:8" ht="12.75">
      <c r="A584" s="33"/>
      <c r="B584" s="34"/>
      <c r="C584" s="35"/>
      <c r="D584" s="38"/>
      <c r="E584" s="38"/>
      <c r="F584" s="38"/>
      <c r="G584" s="38"/>
      <c r="H584" s="37"/>
    </row>
    <row r="585" spans="1:8" ht="12.75">
      <c r="A585" s="33"/>
      <c r="B585" s="34"/>
      <c r="C585" s="35"/>
      <c r="D585" s="38"/>
      <c r="E585" s="38"/>
      <c r="F585" s="38"/>
      <c r="G585" s="38"/>
      <c r="H585" s="37"/>
    </row>
    <row r="586" spans="1:8" ht="12.75">
      <c r="A586" s="33"/>
      <c r="B586" s="34"/>
      <c r="C586" s="35"/>
      <c r="D586" s="38"/>
      <c r="E586" s="38"/>
      <c r="F586" s="38"/>
      <c r="G586" s="38"/>
      <c r="H586" s="37"/>
    </row>
    <row r="587" spans="1:8" ht="12.75">
      <c r="A587" s="33"/>
      <c r="B587" s="34"/>
      <c r="C587" s="35"/>
      <c r="D587" s="38"/>
      <c r="E587" s="38"/>
      <c r="F587" s="38"/>
      <c r="G587" s="38"/>
      <c r="H587" s="37"/>
    </row>
    <row r="588" spans="1:8" ht="12.75">
      <c r="A588" s="33"/>
      <c r="B588" s="34"/>
      <c r="C588" s="35"/>
      <c r="D588" s="38"/>
      <c r="E588" s="38"/>
      <c r="F588" s="38"/>
      <c r="G588" s="38"/>
      <c r="H588" s="37"/>
    </row>
    <row r="589" spans="1:8" ht="12.75">
      <c r="A589" s="33"/>
      <c r="B589" s="34"/>
      <c r="C589" s="35"/>
      <c r="D589" s="38"/>
      <c r="E589" s="38"/>
      <c r="F589" s="38"/>
      <c r="G589" s="38"/>
      <c r="H589" s="37"/>
    </row>
    <row r="590" spans="1:8" ht="12.75">
      <c r="A590" s="33"/>
      <c r="B590" s="34"/>
      <c r="C590" s="35"/>
      <c r="D590" s="38"/>
      <c r="E590" s="38"/>
      <c r="F590" s="38"/>
      <c r="G590" s="38"/>
      <c r="H590" s="37"/>
    </row>
    <row r="591" spans="1:8" ht="12.75">
      <c r="A591" s="33"/>
      <c r="B591" s="34"/>
      <c r="C591" s="35"/>
      <c r="D591" s="38"/>
      <c r="E591" s="38"/>
      <c r="F591" s="38"/>
      <c r="G591" s="38"/>
      <c r="H591" s="37"/>
    </row>
    <row r="592" spans="1:8" ht="12.75">
      <c r="A592" s="33"/>
      <c r="B592" s="34"/>
      <c r="C592" s="35"/>
      <c r="D592" s="38"/>
      <c r="E592" s="38"/>
      <c r="F592" s="38"/>
      <c r="G592" s="38"/>
      <c r="H592" s="37"/>
    </row>
    <row r="593" spans="1:8" ht="12.75">
      <c r="A593" s="33"/>
      <c r="B593" s="34"/>
      <c r="C593" s="35"/>
      <c r="D593" s="38"/>
      <c r="E593" s="38"/>
      <c r="F593" s="38"/>
      <c r="G593" s="38"/>
      <c r="H593" s="37"/>
    </row>
    <row r="594" spans="1:8" ht="12.75">
      <c r="A594" s="33"/>
      <c r="B594" s="34"/>
      <c r="C594" s="35"/>
      <c r="D594" s="38"/>
      <c r="E594" s="38"/>
      <c r="F594" s="38"/>
      <c r="G594" s="38"/>
      <c r="H594" s="37"/>
    </row>
    <row r="595" spans="1:8" ht="12.75">
      <c r="A595" s="33"/>
      <c r="B595" s="34"/>
      <c r="C595" s="35"/>
      <c r="D595" s="38"/>
      <c r="E595" s="38"/>
      <c r="F595" s="38"/>
      <c r="G595" s="38"/>
      <c r="H595" s="37"/>
    </row>
    <row r="596" spans="1:8" ht="12.75">
      <c r="A596" s="33"/>
      <c r="B596" s="34"/>
      <c r="C596" s="35"/>
      <c r="D596" s="38"/>
      <c r="E596" s="38"/>
      <c r="F596" s="38"/>
      <c r="G596" s="38"/>
      <c r="H596" s="37"/>
    </row>
    <row r="597" spans="1:8" ht="12.75">
      <c r="A597" s="33"/>
      <c r="B597" s="34"/>
      <c r="C597" s="35"/>
      <c r="D597" s="38"/>
      <c r="E597" s="38"/>
      <c r="F597" s="38"/>
      <c r="G597" s="38"/>
      <c r="H597" s="37"/>
    </row>
    <row r="598" spans="1:8" ht="12.75">
      <c r="A598" s="33"/>
      <c r="B598" s="34"/>
      <c r="C598" s="35"/>
      <c r="D598" s="38"/>
      <c r="E598" s="38"/>
      <c r="F598" s="38"/>
      <c r="G598" s="38"/>
      <c r="H598" s="37"/>
    </row>
    <row r="599" spans="1:8" ht="12.75">
      <c r="A599" s="33"/>
      <c r="B599" s="34"/>
      <c r="C599" s="35"/>
      <c r="D599" s="38"/>
      <c r="E599" s="38"/>
      <c r="F599" s="38"/>
      <c r="G599" s="38"/>
      <c r="H599" s="37"/>
    </row>
    <row r="600" spans="1:8" ht="12.75">
      <c r="A600" s="33"/>
      <c r="B600" s="34"/>
      <c r="C600" s="35"/>
      <c r="D600" s="38"/>
      <c r="E600" s="38"/>
      <c r="F600" s="38"/>
      <c r="G600" s="38"/>
      <c r="H600" s="37"/>
    </row>
    <row r="601" spans="1:8" ht="12.75">
      <c r="A601" s="33"/>
      <c r="B601" s="34"/>
      <c r="C601" s="35"/>
      <c r="D601" s="38"/>
      <c r="E601" s="38"/>
      <c r="F601" s="38"/>
      <c r="G601" s="38"/>
      <c r="H601" s="37"/>
    </row>
    <row r="602" spans="1:8" ht="12.75">
      <c r="A602" s="33"/>
      <c r="B602" s="34"/>
      <c r="C602" s="35"/>
      <c r="D602" s="38"/>
      <c r="E602" s="38"/>
      <c r="F602" s="38"/>
      <c r="G602" s="38"/>
      <c r="H602" s="37"/>
    </row>
    <row r="603" spans="1:8" ht="12.75">
      <c r="A603" s="33"/>
      <c r="B603" s="34"/>
      <c r="C603" s="35"/>
      <c r="D603" s="38"/>
      <c r="E603" s="38"/>
      <c r="F603" s="38"/>
      <c r="G603" s="38"/>
      <c r="H603" s="37"/>
    </row>
    <row r="604" spans="1:8" ht="12.75">
      <c r="A604" s="33"/>
      <c r="B604" s="34"/>
      <c r="C604" s="35"/>
      <c r="D604" s="38"/>
      <c r="E604" s="38"/>
      <c r="F604" s="38"/>
      <c r="G604" s="38"/>
      <c r="H604" s="37"/>
    </row>
    <row r="605" spans="1:8" ht="12.75">
      <c r="A605" s="33"/>
      <c r="B605" s="34"/>
      <c r="C605" s="35"/>
      <c r="D605" s="38"/>
      <c r="E605" s="38"/>
      <c r="F605" s="38"/>
      <c r="G605" s="38"/>
      <c r="H605" s="37"/>
    </row>
    <row r="606" spans="1:8" ht="12.75">
      <c r="A606" s="33"/>
      <c r="B606" s="34"/>
      <c r="C606" s="35"/>
      <c r="D606" s="38"/>
      <c r="E606" s="38"/>
      <c r="F606" s="38"/>
      <c r="G606" s="38"/>
      <c r="H606" s="37"/>
    </row>
    <row r="607" spans="1:8" ht="12.75">
      <c r="A607" s="33"/>
      <c r="B607" s="34"/>
      <c r="C607" s="35"/>
      <c r="D607" s="38"/>
      <c r="E607" s="38"/>
      <c r="F607" s="38"/>
      <c r="G607" s="38"/>
      <c r="H607" s="37"/>
    </row>
    <row r="608" spans="1:8" ht="12.75">
      <c r="A608" s="33"/>
      <c r="B608" s="34"/>
      <c r="C608" s="35"/>
      <c r="D608" s="38"/>
      <c r="E608" s="38"/>
      <c r="F608" s="38"/>
      <c r="G608" s="38"/>
      <c r="H608" s="37"/>
    </row>
    <row r="609" spans="1:8" ht="12.75">
      <c r="A609" s="33"/>
      <c r="B609" s="34"/>
      <c r="C609" s="35"/>
      <c r="D609" s="38"/>
      <c r="E609" s="38"/>
      <c r="F609" s="38"/>
      <c r="G609" s="38"/>
      <c r="H609" s="37"/>
    </row>
    <row r="610" spans="1:8" ht="12.75">
      <c r="A610" s="33"/>
      <c r="B610" s="34"/>
      <c r="C610" s="35"/>
      <c r="D610" s="38"/>
      <c r="E610" s="38"/>
      <c r="F610" s="38"/>
      <c r="G610" s="38"/>
      <c r="H610" s="37"/>
    </row>
    <row r="611" spans="1:8" ht="12.75">
      <c r="A611" s="33"/>
      <c r="B611" s="34"/>
      <c r="C611" s="35"/>
      <c r="D611" s="38"/>
      <c r="E611" s="38"/>
      <c r="F611" s="38"/>
      <c r="G611" s="38"/>
      <c r="H611" s="37"/>
    </row>
    <row r="612" spans="1:8" ht="12.75">
      <c r="A612" s="33"/>
      <c r="B612" s="34"/>
      <c r="C612" s="35"/>
      <c r="D612" s="38"/>
      <c r="E612" s="38"/>
      <c r="F612" s="38"/>
      <c r="G612" s="38"/>
      <c r="H612" s="37"/>
    </row>
    <row r="613" spans="1:8" ht="12.75">
      <c r="A613" s="33"/>
      <c r="B613" s="34"/>
      <c r="C613" s="35"/>
      <c r="D613" s="38"/>
      <c r="E613" s="38"/>
      <c r="F613" s="38"/>
      <c r="G613" s="38"/>
      <c r="H613" s="37"/>
    </row>
    <row r="614" spans="1:8" ht="12.75">
      <c r="A614" s="33"/>
      <c r="B614" s="34"/>
      <c r="C614" s="35"/>
      <c r="D614" s="38"/>
      <c r="E614" s="38"/>
      <c r="F614" s="38"/>
      <c r="G614" s="38"/>
      <c r="H614" s="37"/>
    </row>
    <row r="615" spans="1:8" ht="12.75">
      <c r="A615" s="33"/>
      <c r="B615" s="34"/>
      <c r="C615" s="35"/>
      <c r="D615" s="38"/>
      <c r="E615" s="38"/>
      <c r="F615" s="38"/>
      <c r="G615" s="38"/>
      <c r="H615" s="37"/>
    </row>
    <row r="616" spans="1:8" ht="12.75">
      <c r="A616" s="33"/>
      <c r="B616" s="34"/>
      <c r="C616" s="35"/>
      <c r="D616" s="38"/>
      <c r="E616" s="38"/>
      <c r="F616" s="38"/>
      <c r="G616" s="38"/>
      <c r="H616" s="37"/>
    </row>
    <row r="617" spans="1:8" ht="12.75">
      <c r="A617" s="33"/>
      <c r="B617" s="34"/>
      <c r="C617" s="35"/>
      <c r="D617" s="38"/>
      <c r="E617" s="38"/>
      <c r="F617" s="38"/>
      <c r="G617" s="38"/>
      <c r="H617" s="37"/>
    </row>
    <row r="618" spans="1:8" ht="12.75">
      <c r="A618" s="33"/>
      <c r="B618" s="34"/>
      <c r="C618" s="35"/>
      <c r="D618" s="38"/>
      <c r="E618" s="38"/>
      <c r="F618" s="38"/>
      <c r="G618" s="38"/>
      <c r="H618" s="37"/>
    </row>
    <row r="619" spans="1:8" ht="12.75">
      <c r="A619" s="33"/>
      <c r="B619" s="34"/>
      <c r="C619" s="35"/>
      <c r="D619" s="38"/>
      <c r="E619" s="38"/>
      <c r="F619" s="38"/>
      <c r="G619" s="38"/>
      <c r="H619" s="37"/>
    </row>
    <row r="620" spans="1:8" ht="12.75">
      <c r="A620" s="33"/>
      <c r="B620" s="34"/>
      <c r="C620" s="35"/>
      <c r="D620" s="38"/>
      <c r="E620" s="38"/>
      <c r="F620" s="38"/>
      <c r="G620" s="38"/>
      <c r="H620" s="37"/>
    </row>
    <row r="621" spans="1:8" ht="12.75">
      <c r="A621" s="33"/>
      <c r="B621" s="34"/>
      <c r="C621" s="35"/>
      <c r="D621" s="38"/>
      <c r="E621" s="38"/>
      <c r="F621" s="38"/>
      <c r="G621" s="38"/>
      <c r="H621" s="37"/>
    </row>
    <row r="622" spans="1:8" ht="12.75">
      <c r="A622" s="33"/>
      <c r="B622" s="34"/>
      <c r="C622" s="35"/>
      <c r="D622" s="38"/>
      <c r="E622" s="38"/>
      <c r="F622" s="38"/>
      <c r="G622" s="38"/>
      <c r="H622" s="37"/>
    </row>
    <row r="623" spans="1:8" ht="12.75">
      <c r="A623" s="33"/>
      <c r="B623" s="34"/>
      <c r="C623" s="35"/>
      <c r="D623" s="38"/>
      <c r="E623" s="38"/>
      <c r="F623" s="38"/>
      <c r="G623" s="38"/>
      <c r="H623" s="37"/>
    </row>
    <row r="624" spans="1:8" ht="12.75">
      <c r="A624" s="33"/>
      <c r="B624" s="34"/>
      <c r="C624" s="35"/>
      <c r="D624" s="38"/>
      <c r="E624" s="38"/>
      <c r="F624" s="38"/>
      <c r="G624" s="38"/>
      <c r="H624" s="37"/>
    </row>
    <row r="625" spans="1:8" ht="12.75">
      <c r="A625" s="33"/>
      <c r="B625" s="34"/>
      <c r="C625" s="35"/>
      <c r="D625" s="38"/>
      <c r="E625" s="38"/>
      <c r="F625" s="38"/>
      <c r="G625" s="38"/>
      <c r="H625" s="37"/>
    </row>
    <row r="626" spans="1:8" ht="12.75">
      <c r="A626" s="33"/>
      <c r="B626" s="34"/>
      <c r="C626" s="35"/>
      <c r="D626" s="38"/>
      <c r="E626" s="38"/>
      <c r="F626" s="38"/>
      <c r="G626" s="38"/>
      <c r="H626" s="37"/>
    </row>
    <row r="627" spans="1:8" ht="12.75">
      <c r="A627" s="33"/>
      <c r="B627" s="34"/>
      <c r="C627" s="35"/>
      <c r="D627" s="38"/>
      <c r="E627" s="38"/>
      <c r="F627" s="38"/>
      <c r="G627" s="38"/>
      <c r="H627" s="37"/>
    </row>
    <row r="628" spans="1:8" ht="12.75">
      <c r="A628" s="33"/>
      <c r="B628" s="34"/>
      <c r="C628" s="35"/>
      <c r="D628" s="38"/>
      <c r="E628" s="38"/>
      <c r="F628" s="38"/>
      <c r="G628" s="38"/>
      <c r="H628" s="37"/>
    </row>
    <row r="629" spans="1:8" ht="12.75">
      <c r="A629" s="33"/>
      <c r="B629" s="34"/>
      <c r="C629" s="35"/>
      <c r="D629" s="38"/>
      <c r="E629" s="38"/>
      <c r="F629" s="38"/>
      <c r="G629" s="38"/>
      <c r="H629" s="37"/>
    </row>
    <row r="630" spans="1:8" ht="12.75">
      <c r="A630" s="33"/>
      <c r="B630" s="34"/>
      <c r="C630" s="35"/>
      <c r="D630" s="38"/>
      <c r="E630" s="38"/>
      <c r="F630" s="38"/>
      <c r="G630" s="38"/>
      <c r="H630" s="37"/>
    </row>
    <row r="631" spans="1:8" ht="12.75">
      <c r="A631" s="33"/>
      <c r="B631" s="34"/>
      <c r="C631" s="35"/>
      <c r="D631" s="38"/>
      <c r="E631" s="38"/>
      <c r="F631" s="38"/>
      <c r="G631" s="38"/>
      <c r="H631" s="37"/>
    </row>
    <row r="632" spans="1:8" ht="12.75">
      <c r="A632" s="33"/>
      <c r="B632" s="34"/>
      <c r="C632" s="35"/>
      <c r="D632" s="38"/>
      <c r="E632" s="38"/>
      <c r="F632" s="38"/>
      <c r="G632" s="38"/>
      <c r="H632" s="37"/>
    </row>
    <row r="633" spans="1:8" ht="12.75">
      <c r="A633" s="33"/>
      <c r="B633" s="34"/>
      <c r="C633" s="35"/>
      <c r="D633" s="38"/>
      <c r="E633" s="38"/>
      <c r="F633" s="38"/>
      <c r="G633" s="38"/>
      <c r="H633" s="37"/>
    </row>
    <row r="634" spans="1:8" ht="12.75">
      <c r="A634" s="33"/>
      <c r="B634" s="34"/>
      <c r="C634" s="35"/>
      <c r="D634" s="38"/>
      <c r="E634" s="38"/>
      <c r="F634" s="38"/>
      <c r="G634" s="38"/>
      <c r="H634" s="37"/>
    </row>
    <row r="635" spans="1:8" ht="12.75">
      <c r="A635" s="33"/>
      <c r="B635" s="34"/>
      <c r="C635" s="35"/>
      <c r="D635" s="38"/>
      <c r="E635" s="38"/>
      <c r="F635" s="38"/>
      <c r="G635" s="38"/>
      <c r="H635" s="37"/>
    </row>
    <row r="636" spans="1:8" ht="12.75">
      <c r="A636" s="33"/>
      <c r="B636" s="34"/>
      <c r="C636" s="35"/>
      <c r="D636" s="38"/>
      <c r="E636" s="38"/>
      <c r="F636" s="38"/>
      <c r="G636" s="38"/>
      <c r="H636" s="37"/>
    </row>
    <row r="637" spans="1:8" ht="12.75">
      <c r="A637" s="33"/>
      <c r="B637" s="34"/>
      <c r="C637" s="35"/>
      <c r="D637" s="38"/>
      <c r="E637" s="38"/>
      <c r="F637" s="38"/>
      <c r="G637" s="38"/>
      <c r="H637" s="37"/>
    </row>
    <row r="638" spans="1:8" ht="12.75">
      <c r="A638" s="33"/>
      <c r="B638" s="34"/>
      <c r="C638" s="35"/>
      <c r="D638" s="38"/>
      <c r="E638" s="38"/>
      <c r="F638" s="38"/>
      <c r="G638" s="38"/>
      <c r="H638" s="37"/>
    </row>
    <row r="639" spans="1:8" ht="12.75">
      <c r="A639" s="33"/>
      <c r="B639" s="34"/>
      <c r="C639" s="35"/>
      <c r="D639" s="38"/>
      <c r="E639" s="38"/>
      <c r="F639" s="38"/>
      <c r="G639" s="38"/>
      <c r="H639" s="37"/>
    </row>
    <row r="640" spans="1:8" ht="12.75">
      <c r="A640" s="33"/>
      <c r="B640" s="34"/>
      <c r="C640" s="35"/>
      <c r="D640" s="38"/>
      <c r="E640" s="38"/>
      <c r="F640" s="38"/>
      <c r="G640" s="38"/>
      <c r="H640" s="37"/>
    </row>
    <row r="641" spans="1:8" ht="12.75">
      <c r="A641" s="33"/>
      <c r="B641" s="34"/>
      <c r="C641" s="35"/>
      <c r="D641" s="38"/>
      <c r="E641" s="38"/>
      <c r="F641" s="38"/>
      <c r="G641" s="38"/>
      <c r="H641" s="37"/>
    </row>
    <row r="642" spans="1:8" ht="12.75">
      <c r="A642" s="33"/>
      <c r="B642" s="34"/>
      <c r="C642" s="35"/>
      <c r="D642" s="38"/>
      <c r="E642" s="38"/>
      <c r="F642" s="38"/>
      <c r="G642" s="38"/>
      <c r="H642" s="37"/>
    </row>
    <row r="643" spans="1:8" ht="12.75">
      <c r="A643" s="33"/>
      <c r="B643" s="34"/>
      <c r="C643" s="35"/>
      <c r="D643" s="38"/>
      <c r="E643" s="38"/>
      <c r="F643" s="38"/>
      <c r="G643" s="38"/>
      <c r="H643" s="37"/>
    </row>
    <row r="644" spans="1:8" ht="12.75">
      <c r="A644" s="33"/>
      <c r="B644" s="34"/>
      <c r="C644" s="35"/>
      <c r="D644" s="38"/>
      <c r="E644" s="38"/>
      <c r="F644" s="38"/>
      <c r="G644" s="38"/>
      <c r="H644" s="37"/>
    </row>
    <row r="645" spans="1:8" ht="12.75">
      <c r="A645" s="33"/>
      <c r="B645" s="34"/>
      <c r="C645" s="35"/>
      <c r="D645" s="38"/>
      <c r="E645" s="38"/>
      <c r="F645" s="38"/>
      <c r="G645" s="38"/>
      <c r="H645" s="37"/>
    </row>
    <row r="646" spans="1:8" ht="12.75">
      <c r="A646" s="33"/>
      <c r="B646" s="34"/>
      <c r="C646" s="35"/>
      <c r="D646" s="38"/>
      <c r="E646" s="38"/>
      <c r="F646" s="38"/>
      <c r="G646" s="38"/>
      <c r="H646" s="37"/>
    </row>
    <row r="647" spans="1:8" ht="12.75">
      <c r="A647" s="33"/>
      <c r="B647" s="34"/>
      <c r="C647" s="35"/>
      <c r="D647" s="38"/>
      <c r="E647" s="38"/>
      <c r="F647" s="38"/>
      <c r="G647" s="38"/>
      <c r="H647" s="37"/>
    </row>
    <row r="648" spans="1:8" ht="12.75">
      <c r="A648" s="33"/>
      <c r="B648" s="34"/>
      <c r="C648" s="35"/>
      <c r="D648" s="38"/>
      <c r="E648" s="38"/>
      <c r="F648" s="38"/>
      <c r="G648" s="38"/>
      <c r="H648" s="37"/>
    </row>
    <row r="649" spans="1:8" ht="12.75">
      <c r="A649" s="33"/>
      <c r="B649" s="34"/>
      <c r="C649" s="35"/>
      <c r="D649" s="38"/>
      <c r="E649" s="38"/>
      <c r="F649" s="38"/>
      <c r="G649" s="38"/>
      <c r="H649" s="37"/>
    </row>
    <row r="650" spans="1:8" ht="12.75">
      <c r="A650" s="33"/>
      <c r="B650" s="34"/>
      <c r="C650" s="35"/>
      <c r="D650" s="38"/>
      <c r="E650" s="38"/>
      <c r="F650" s="38"/>
      <c r="G650" s="38"/>
      <c r="H650" s="37"/>
    </row>
    <row r="651" spans="1:8" ht="12.75">
      <c r="A651" s="33"/>
      <c r="B651" s="34"/>
      <c r="C651" s="35"/>
      <c r="D651" s="38"/>
      <c r="E651" s="38"/>
      <c r="F651" s="38"/>
      <c r="G651" s="38"/>
      <c r="H651" s="37"/>
    </row>
    <row r="652" spans="1:8" ht="12.75">
      <c r="A652" s="33"/>
      <c r="B652" s="34"/>
      <c r="C652" s="35"/>
      <c r="D652" s="38"/>
      <c r="E652" s="38"/>
      <c r="F652" s="38"/>
      <c r="G652" s="38"/>
      <c r="H652" s="37"/>
    </row>
    <row r="653" spans="1:8" ht="12.75">
      <c r="A653" s="33"/>
      <c r="B653" s="34"/>
      <c r="C653" s="35"/>
      <c r="D653" s="38"/>
      <c r="E653" s="38"/>
      <c r="F653" s="38"/>
      <c r="G653" s="38"/>
      <c r="H653" s="37"/>
    </row>
    <row r="654" spans="1:8" ht="12.75">
      <c r="A654" s="33"/>
      <c r="B654" s="34"/>
      <c r="C654" s="35"/>
      <c r="D654" s="38"/>
      <c r="E654" s="38"/>
      <c r="F654" s="38"/>
      <c r="G654" s="38"/>
      <c r="H654" s="37"/>
    </row>
    <row r="655" spans="1:8" ht="12.75">
      <c r="A655" s="33"/>
      <c r="B655" s="34"/>
      <c r="C655" s="35"/>
      <c r="D655" s="38"/>
      <c r="E655" s="38"/>
      <c r="F655" s="38"/>
      <c r="G655" s="38"/>
      <c r="H655" s="37"/>
    </row>
    <row r="656" spans="1:8" ht="12.75">
      <c r="A656" s="33"/>
      <c r="B656" s="34"/>
      <c r="C656" s="35"/>
      <c r="D656" s="38"/>
      <c r="E656" s="38"/>
      <c r="F656" s="38"/>
      <c r="G656" s="38"/>
      <c r="H656" s="37"/>
    </row>
    <row r="657" spans="1:8" ht="12.75">
      <c r="A657" s="33"/>
      <c r="B657" s="34"/>
      <c r="C657" s="35"/>
      <c r="D657" s="38"/>
      <c r="E657" s="38"/>
      <c r="F657" s="38"/>
      <c r="G657" s="38"/>
      <c r="H657" s="37"/>
    </row>
    <row r="658" spans="1:8" ht="12.75">
      <c r="A658" s="33"/>
      <c r="B658" s="34"/>
      <c r="C658" s="35"/>
      <c r="D658" s="38"/>
      <c r="E658" s="38"/>
      <c r="F658" s="38"/>
      <c r="G658" s="38"/>
      <c r="H658" s="37"/>
    </row>
    <row r="659" spans="1:8" ht="12.75">
      <c r="A659" s="33"/>
      <c r="B659" s="34"/>
      <c r="C659" s="35"/>
      <c r="D659" s="38"/>
      <c r="E659" s="38"/>
      <c r="F659" s="38"/>
      <c r="G659" s="38"/>
      <c r="H659" s="37"/>
    </row>
    <row r="660" spans="1:8" ht="12.75">
      <c r="A660" s="33"/>
      <c r="B660" s="34"/>
      <c r="C660" s="35"/>
      <c r="D660" s="38"/>
      <c r="E660" s="38"/>
      <c r="F660" s="38"/>
      <c r="G660" s="38"/>
      <c r="H660" s="37"/>
    </row>
    <row r="661" spans="1:8" ht="12.75">
      <c r="A661" s="33"/>
      <c r="B661" s="34"/>
      <c r="C661" s="35"/>
      <c r="D661" s="38"/>
      <c r="E661" s="38"/>
      <c r="F661" s="38"/>
      <c r="G661" s="38"/>
      <c r="H661" s="37"/>
    </row>
    <row r="662" spans="1:8" ht="12.75">
      <c r="A662" s="33"/>
      <c r="B662" s="34"/>
      <c r="C662" s="35"/>
      <c r="D662" s="38"/>
      <c r="E662" s="38"/>
      <c r="F662" s="38"/>
      <c r="G662" s="38"/>
      <c r="H662" s="37"/>
    </row>
    <row r="663" spans="1:8" ht="12.75">
      <c r="A663" s="33"/>
      <c r="B663" s="34"/>
      <c r="C663" s="35"/>
      <c r="D663" s="38"/>
      <c r="E663" s="38"/>
      <c r="F663" s="38"/>
      <c r="G663" s="38"/>
      <c r="H663" s="37"/>
    </row>
    <row r="664" spans="1:8" ht="12.75">
      <c r="A664" s="33"/>
      <c r="B664" s="34"/>
      <c r="C664" s="35"/>
      <c r="D664" s="38"/>
      <c r="E664" s="38"/>
      <c r="F664" s="38"/>
      <c r="G664" s="38"/>
      <c r="H664" s="37"/>
    </row>
    <row r="665" spans="1:8" ht="12.75">
      <c r="A665" s="33"/>
      <c r="B665" s="34"/>
      <c r="C665" s="35"/>
      <c r="D665" s="38"/>
      <c r="E665" s="38"/>
      <c r="F665" s="38"/>
      <c r="G665" s="38"/>
      <c r="H665" s="37"/>
    </row>
    <row r="666" spans="1:8" ht="12.75">
      <c r="A666" s="33"/>
      <c r="B666" s="34"/>
      <c r="C666" s="35"/>
      <c r="D666" s="38"/>
      <c r="E666" s="38"/>
      <c r="F666" s="38"/>
      <c r="G666" s="38"/>
      <c r="H666" s="37"/>
    </row>
    <row r="667" spans="1:8" ht="12.75">
      <c r="A667" s="33"/>
      <c r="B667" s="34"/>
      <c r="C667" s="35"/>
      <c r="D667" s="38"/>
      <c r="E667" s="38"/>
      <c r="F667" s="38"/>
      <c r="G667" s="38"/>
      <c r="H667" s="37"/>
    </row>
    <row r="668" spans="1:8" ht="12.75">
      <c r="A668" s="33"/>
      <c r="B668" s="34"/>
      <c r="C668" s="35"/>
      <c r="D668" s="38"/>
      <c r="E668" s="38"/>
      <c r="F668" s="38"/>
      <c r="G668" s="38"/>
      <c r="H668" s="37"/>
    </row>
    <row r="669" spans="1:8" ht="12.75">
      <c r="A669" s="33"/>
      <c r="B669" s="34"/>
      <c r="C669" s="35"/>
      <c r="D669" s="38"/>
      <c r="E669" s="38"/>
      <c r="F669" s="38"/>
      <c r="G669" s="38"/>
      <c r="H669" s="37"/>
    </row>
    <row r="670" spans="1:8" ht="12.75">
      <c r="A670" s="33"/>
      <c r="B670" s="34"/>
      <c r="C670" s="35"/>
      <c r="D670" s="38"/>
      <c r="E670" s="38"/>
      <c r="F670" s="38"/>
      <c r="G670" s="38"/>
      <c r="H670" s="37"/>
    </row>
    <row r="671" spans="1:8" ht="12.75">
      <c r="A671" s="33"/>
      <c r="B671" s="34"/>
      <c r="C671" s="35"/>
      <c r="D671" s="38"/>
      <c r="E671" s="38"/>
      <c r="F671" s="38"/>
      <c r="G671" s="38"/>
      <c r="H671" s="37"/>
    </row>
    <row r="672" spans="1:8" ht="12.75">
      <c r="A672" s="33"/>
      <c r="B672" s="34"/>
      <c r="C672" s="35"/>
      <c r="D672" s="38"/>
      <c r="E672" s="38"/>
      <c r="F672" s="38"/>
      <c r="G672" s="38"/>
      <c r="H672" s="37"/>
    </row>
    <row r="673" spans="1:8" ht="12.75">
      <c r="A673" s="33"/>
      <c r="B673" s="34"/>
      <c r="C673" s="35"/>
      <c r="D673" s="38"/>
      <c r="E673" s="38"/>
      <c r="F673" s="38"/>
      <c r="G673" s="38"/>
      <c r="H673" s="37"/>
    </row>
    <row r="674" spans="1:8" ht="12.75">
      <c r="A674" s="33"/>
      <c r="B674" s="34"/>
      <c r="C674" s="35"/>
      <c r="D674" s="38"/>
      <c r="E674" s="38"/>
      <c r="F674" s="38"/>
      <c r="G674" s="38"/>
      <c r="H674" s="37"/>
    </row>
    <row r="675" spans="1:8" ht="12.75">
      <c r="A675" s="33"/>
      <c r="B675" s="34"/>
      <c r="C675" s="35"/>
      <c r="D675" s="38"/>
      <c r="E675" s="38"/>
      <c r="F675" s="38"/>
      <c r="G675" s="38"/>
      <c r="H675" s="37"/>
    </row>
    <row r="676" spans="1:8" ht="12.75">
      <c r="A676" s="33"/>
      <c r="B676" s="34"/>
      <c r="C676" s="35"/>
      <c r="D676" s="38"/>
      <c r="E676" s="38"/>
      <c r="F676" s="38"/>
      <c r="G676" s="38"/>
      <c r="H676" s="37"/>
    </row>
    <row r="677" spans="1:8" ht="12.75">
      <c r="A677" s="33"/>
      <c r="B677" s="34"/>
      <c r="C677" s="35"/>
      <c r="D677" s="38"/>
      <c r="E677" s="38"/>
      <c r="F677" s="38"/>
      <c r="G677" s="38"/>
      <c r="H677" s="37"/>
    </row>
    <row r="678" spans="1:8" ht="12.75">
      <c r="A678" s="33"/>
      <c r="B678" s="34"/>
      <c r="C678" s="35"/>
      <c r="D678" s="38"/>
      <c r="E678" s="38"/>
      <c r="F678" s="38"/>
      <c r="G678" s="38"/>
      <c r="H678" s="37"/>
    </row>
    <row r="679" spans="1:8" ht="12.75">
      <c r="A679" s="33"/>
      <c r="B679" s="34"/>
      <c r="C679" s="35"/>
      <c r="D679" s="38"/>
      <c r="E679" s="38"/>
      <c r="F679" s="38"/>
      <c r="G679" s="38"/>
      <c r="H679" s="37"/>
    </row>
    <row r="680" spans="1:8" ht="12.75">
      <c r="A680" s="33"/>
      <c r="B680" s="34"/>
      <c r="C680" s="35"/>
      <c r="D680" s="38"/>
      <c r="E680" s="38"/>
      <c r="F680" s="38"/>
      <c r="G680" s="38"/>
      <c r="H680" s="37"/>
    </row>
    <row r="681" spans="1:8" ht="12.75">
      <c r="A681" s="33"/>
      <c r="B681" s="34"/>
      <c r="C681" s="35"/>
      <c r="D681" s="38"/>
      <c r="E681" s="38"/>
      <c r="F681" s="38"/>
      <c r="G681" s="38"/>
      <c r="H681" s="37"/>
    </row>
    <row r="682" spans="1:8" ht="12.75">
      <c r="A682" s="33"/>
      <c r="B682" s="34"/>
      <c r="C682" s="35"/>
      <c r="D682" s="38"/>
      <c r="E682" s="38"/>
      <c r="F682" s="38"/>
      <c r="G682" s="38"/>
      <c r="H682" s="37"/>
    </row>
    <row r="683" spans="1:8" ht="12.75">
      <c r="A683" s="33"/>
      <c r="B683" s="34"/>
      <c r="C683" s="35"/>
      <c r="D683" s="38"/>
      <c r="E683" s="38"/>
      <c r="F683" s="38"/>
      <c r="G683" s="38"/>
      <c r="H683" s="37"/>
    </row>
    <row r="684" spans="1:8" ht="12.75">
      <c r="A684" s="33"/>
      <c r="B684" s="34"/>
      <c r="C684" s="35"/>
      <c r="D684" s="38"/>
      <c r="E684" s="38"/>
      <c r="F684" s="38"/>
      <c r="G684" s="38"/>
      <c r="H684" s="37"/>
    </row>
    <row r="685" spans="1:8" ht="12.75">
      <c r="A685" s="33"/>
      <c r="B685" s="34"/>
      <c r="C685" s="35"/>
      <c r="D685" s="38"/>
      <c r="E685" s="38"/>
      <c r="F685" s="38"/>
      <c r="G685" s="38"/>
      <c r="H685" s="37"/>
    </row>
    <row r="686" spans="1:8" ht="12.75">
      <c r="A686" s="33"/>
      <c r="B686" s="34"/>
      <c r="C686" s="35"/>
      <c r="D686" s="38"/>
      <c r="E686" s="38"/>
      <c r="F686" s="38"/>
      <c r="G686" s="38"/>
      <c r="H686" s="37"/>
    </row>
    <row r="687" spans="1:8" ht="12.75">
      <c r="A687" s="33"/>
      <c r="B687" s="34"/>
      <c r="C687" s="35"/>
      <c r="D687" s="38"/>
      <c r="E687" s="38"/>
      <c r="F687" s="38"/>
      <c r="G687" s="38"/>
      <c r="H687" s="37"/>
    </row>
    <row r="688" spans="1:8" ht="12.75">
      <c r="A688" s="33"/>
      <c r="B688" s="34"/>
      <c r="C688" s="35"/>
      <c r="D688" s="38"/>
      <c r="E688" s="38"/>
      <c r="F688" s="38"/>
      <c r="G688" s="38"/>
      <c r="H688" s="37"/>
    </row>
    <row r="689" spans="1:8" ht="12.75">
      <c r="A689" s="33"/>
      <c r="B689" s="34"/>
      <c r="C689" s="35"/>
      <c r="D689" s="38"/>
      <c r="E689" s="38"/>
      <c r="F689" s="38"/>
      <c r="G689" s="38"/>
      <c r="H689" s="37"/>
    </row>
    <row r="690" spans="1:8" ht="12.75">
      <c r="A690" s="33"/>
      <c r="B690" s="34"/>
      <c r="C690" s="35"/>
      <c r="D690" s="38"/>
      <c r="E690" s="38"/>
      <c r="F690" s="38"/>
      <c r="G690" s="38"/>
      <c r="H690" s="37"/>
    </row>
    <row r="691" spans="1:8" ht="12.75">
      <c r="A691" s="33"/>
      <c r="B691" s="34"/>
      <c r="C691" s="35"/>
      <c r="D691" s="38"/>
      <c r="E691" s="38"/>
      <c r="F691" s="38"/>
      <c r="G691" s="38"/>
      <c r="H691" s="37"/>
    </row>
    <row r="692" spans="1:8" ht="12.75">
      <c r="A692" s="33"/>
      <c r="B692" s="34"/>
      <c r="C692" s="35"/>
      <c r="D692" s="38"/>
      <c r="E692" s="38"/>
      <c r="F692" s="38"/>
      <c r="G692" s="38"/>
      <c r="H692" s="37"/>
    </row>
    <row r="693" spans="1:8" ht="12.75">
      <c r="A693" s="33"/>
      <c r="B693" s="34"/>
      <c r="C693" s="35"/>
      <c r="D693" s="38"/>
      <c r="E693" s="38"/>
      <c r="F693" s="38"/>
      <c r="G693" s="38"/>
      <c r="H693" s="37"/>
    </row>
    <row r="694" spans="1:8" ht="12.75">
      <c r="A694" s="33"/>
      <c r="B694" s="34"/>
      <c r="C694" s="35"/>
      <c r="D694" s="38"/>
      <c r="E694" s="38"/>
      <c r="F694" s="38"/>
      <c r="G694" s="38"/>
      <c r="H694" s="37"/>
    </row>
    <row r="695" spans="1:8" ht="12.75">
      <c r="A695" s="33"/>
      <c r="B695" s="34"/>
      <c r="C695" s="35"/>
      <c r="D695" s="38"/>
      <c r="E695" s="38"/>
      <c r="F695" s="38"/>
      <c r="G695" s="38"/>
      <c r="H695" s="37"/>
    </row>
    <row r="696" spans="1:8" ht="12.75">
      <c r="A696" s="33"/>
      <c r="B696" s="34"/>
      <c r="C696" s="35"/>
      <c r="D696" s="38"/>
      <c r="E696" s="38"/>
      <c r="F696" s="38"/>
      <c r="G696" s="38"/>
      <c r="H696" s="37"/>
    </row>
    <row r="697" spans="1:8" ht="12.75">
      <c r="A697" s="33"/>
      <c r="B697" s="34"/>
      <c r="C697" s="35"/>
      <c r="D697" s="38"/>
      <c r="E697" s="38"/>
      <c r="F697" s="38"/>
      <c r="G697" s="38"/>
      <c r="H697" s="37"/>
    </row>
    <row r="698" spans="1:8" ht="12.75">
      <c r="A698" s="33"/>
      <c r="B698" s="34"/>
      <c r="C698" s="35"/>
      <c r="D698" s="38"/>
      <c r="E698" s="38"/>
      <c r="F698" s="38"/>
      <c r="G698" s="38"/>
      <c r="H698" s="37"/>
    </row>
    <row r="699" spans="1:8" ht="12.75">
      <c r="A699" s="33"/>
      <c r="B699" s="34"/>
      <c r="C699" s="35"/>
      <c r="D699" s="38"/>
      <c r="E699" s="38"/>
      <c r="F699" s="38"/>
      <c r="G699" s="38"/>
      <c r="H699" s="37"/>
    </row>
    <row r="700" spans="1:8" ht="12.75">
      <c r="A700" s="33"/>
      <c r="B700" s="34"/>
      <c r="C700" s="35"/>
      <c r="D700" s="38"/>
      <c r="E700" s="38"/>
      <c r="F700" s="38"/>
      <c r="G700" s="38"/>
      <c r="H700" s="37"/>
    </row>
    <row r="701" spans="1:8" ht="12.75">
      <c r="A701" s="33"/>
      <c r="B701" s="34"/>
      <c r="C701" s="35"/>
      <c r="D701" s="38"/>
      <c r="E701" s="38"/>
      <c r="F701" s="38"/>
      <c r="G701" s="38"/>
      <c r="H701" s="37"/>
    </row>
    <row r="702" spans="1:8" ht="12.75">
      <c r="A702" s="33"/>
      <c r="B702" s="34"/>
      <c r="C702" s="35"/>
      <c r="D702" s="38"/>
      <c r="E702" s="38"/>
      <c r="F702" s="38"/>
      <c r="G702" s="38"/>
      <c r="H702" s="37"/>
    </row>
    <row r="703" spans="1:8" ht="12.75">
      <c r="A703" s="33"/>
      <c r="B703" s="34"/>
      <c r="C703" s="35"/>
      <c r="D703" s="38"/>
      <c r="E703" s="38"/>
      <c r="F703" s="38"/>
      <c r="G703" s="38"/>
      <c r="H703" s="37"/>
    </row>
    <row r="704" spans="1:8" ht="12.75">
      <c r="A704" s="33"/>
      <c r="B704" s="34"/>
      <c r="C704" s="35"/>
      <c r="D704" s="38"/>
      <c r="E704" s="38"/>
      <c r="F704" s="38"/>
      <c r="G704" s="38"/>
      <c r="H704" s="37"/>
    </row>
    <row r="705" spans="1:8" ht="12.75">
      <c r="A705" s="33"/>
      <c r="B705" s="34"/>
      <c r="C705" s="35"/>
      <c r="D705" s="38"/>
      <c r="E705" s="38"/>
      <c r="F705" s="38"/>
      <c r="G705" s="38"/>
      <c r="H705" s="37"/>
    </row>
    <row r="706" spans="1:8" ht="12.75">
      <c r="A706" s="33"/>
      <c r="B706" s="34"/>
      <c r="C706" s="35"/>
      <c r="D706" s="38"/>
      <c r="E706" s="38"/>
      <c r="F706" s="38"/>
      <c r="G706" s="38"/>
      <c r="H706" s="37"/>
    </row>
    <row r="707" spans="1:8" ht="12.75">
      <c r="A707" s="33"/>
      <c r="B707" s="34"/>
      <c r="C707" s="35"/>
      <c r="D707" s="38"/>
      <c r="E707" s="38"/>
      <c r="F707" s="38"/>
      <c r="G707" s="38"/>
      <c r="H707" s="37"/>
    </row>
    <row r="708" spans="1:8" ht="12.75">
      <c r="A708" s="33"/>
      <c r="B708" s="34"/>
      <c r="C708" s="35"/>
      <c r="D708" s="38"/>
      <c r="E708" s="38"/>
      <c r="F708" s="38"/>
      <c r="G708" s="38"/>
      <c r="H708" s="37"/>
    </row>
    <row r="709" spans="1:8" ht="12.75">
      <c r="A709" s="33"/>
      <c r="B709" s="34"/>
      <c r="C709" s="35"/>
      <c r="D709" s="38"/>
      <c r="E709" s="38"/>
      <c r="F709" s="38"/>
      <c r="G709" s="38"/>
      <c r="H709" s="37"/>
    </row>
    <row r="710" spans="1:8" ht="12.75">
      <c r="A710" s="33"/>
      <c r="B710" s="34"/>
      <c r="C710" s="35"/>
      <c r="D710" s="38"/>
      <c r="E710" s="38"/>
      <c r="F710" s="38"/>
      <c r="G710" s="38"/>
      <c r="H710" s="37"/>
    </row>
    <row r="711" spans="1:8" ht="12.75">
      <c r="A711" s="33"/>
      <c r="B711" s="34"/>
      <c r="C711" s="35"/>
      <c r="D711" s="38"/>
      <c r="E711" s="38"/>
      <c r="F711" s="38"/>
      <c r="G711" s="38"/>
      <c r="H711" s="37"/>
    </row>
    <row r="712" spans="1:8" ht="12.75">
      <c r="A712" s="33"/>
      <c r="B712" s="34"/>
      <c r="C712" s="35"/>
      <c r="D712" s="38"/>
      <c r="E712" s="38"/>
      <c r="F712" s="38"/>
      <c r="G712" s="38"/>
      <c r="H712" s="37"/>
    </row>
    <row r="713" spans="1:8" ht="12.75">
      <c r="A713" s="33"/>
      <c r="B713" s="34"/>
      <c r="C713" s="35"/>
      <c r="D713" s="38"/>
      <c r="E713" s="38"/>
      <c r="F713" s="38"/>
      <c r="G713" s="38"/>
      <c r="H713" s="37"/>
    </row>
    <row r="714" spans="1:8" ht="12.75">
      <c r="A714" s="33"/>
      <c r="B714" s="34"/>
      <c r="C714" s="35"/>
      <c r="D714" s="38"/>
      <c r="E714" s="38"/>
      <c r="F714" s="38"/>
      <c r="G714" s="38"/>
      <c r="H714" s="37"/>
    </row>
    <row r="715" spans="1:8" ht="12.75">
      <c r="A715" s="33"/>
      <c r="B715" s="34"/>
      <c r="C715" s="35"/>
      <c r="D715" s="38"/>
      <c r="E715" s="38"/>
      <c r="F715" s="38"/>
      <c r="G715" s="38"/>
      <c r="H715" s="37"/>
    </row>
    <row r="716" spans="1:8" ht="12.75">
      <c r="A716" s="33"/>
      <c r="B716" s="34"/>
      <c r="C716" s="35"/>
      <c r="D716" s="38"/>
      <c r="E716" s="38"/>
      <c r="F716" s="38"/>
      <c r="G716" s="38"/>
      <c r="H716" s="37"/>
    </row>
    <row r="717" spans="1:8" ht="12.75">
      <c r="A717" s="33"/>
      <c r="B717" s="34"/>
      <c r="C717" s="35"/>
      <c r="D717" s="38"/>
      <c r="E717" s="38"/>
      <c r="F717" s="38"/>
      <c r="G717" s="38"/>
      <c r="H717" s="37"/>
    </row>
    <row r="718" spans="1:8" ht="12.75">
      <c r="A718" s="33"/>
      <c r="B718" s="34"/>
      <c r="C718" s="35"/>
      <c r="D718" s="38"/>
      <c r="E718" s="38"/>
      <c r="F718" s="38"/>
      <c r="G718" s="38"/>
      <c r="H718" s="37"/>
    </row>
    <row r="719" spans="1:8" ht="12.75">
      <c r="A719" s="33"/>
      <c r="B719" s="34"/>
      <c r="C719" s="35"/>
      <c r="D719" s="38"/>
      <c r="E719" s="38"/>
      <c r="F719" s="38"/>
      <c r="G719" s="38"/>
      <c r="H719" s="37"/>
    </row>
    <row r="720" spans="1:8" ht="12.75">
      <c r="A720" s="33"/>
      <c r="B720" s="34"/>
      <c r="C720" s="35"/>
      <c r="D720" s="38"/>
      <c r="E720" s="38"/>
      <c r="F720" s="38"/>
      <c r="G720" s="38"/>
      <c r="H720" s="37"/>
    </row>
    <row r="721" spans="1:8" ht="12.75">
      <c r="A721" s="33"/>
      <c r="B721" s="34"/>
      <c r="C721" s="35"/>
      <c r="D721" s="38"/>
      <c r="E721" s="38"/>
      <c r="F721" s="38"/>
      <c r="G721" s="38"/>
      <c r="H721" s="37"/>
    </row>
    <row r="722" spans="1:8" ht="12.75">
      <c r="A722" s="33"/>
      <c r="B722" s="34"/>
      <c r="C722" s="35"/>
      <c r="D722" s="38"/>
      <c r="E722" s="38"/>
      <c r="F722" s="38"/>
      <c r="G722" s="38"/>
      <c r="H722" s="37"/>
    </row>
    <row r="723" spans="1:8" ht="12.75">
      <c r="A723" s="33"/>
      <c r="B723" s="34"/>
      <c r="C723" s="35"/>
      <c r="D723" s="38"/>
      <c r="E723" s="38"/>
      <c r="F723" s="38"/>
      <c r="G723" s="38"/>
      <c r="H723" s="37"/>
    </row>
    <row r="724" spans="1:8" ht="12.75">
      <c r="A724" s="33"/>
      <c r="B724" s="34"/>
      <c r="C724" s="35"/>
      <c r="D724" s="38"/>
      <c r="E724" s="38"/>
      <c r="F724" s="38"/>
      <c r="G724" s="38"/>
      <c r="H724" s="37"/>
    </row>
    <row r="725" spans="1:8" ht="12.75">
      <c r="A725" s="33"/>
      <c r="B725" s="34"/>
      <c r="C725" s="35"/>
      <c r="D725" s="38"/>
      <c r="E725" s="38"/>
      <c r="F725" s="38"/>
      <c r="G725" s="38"/>
      <c r="H725" s="37"/>
    </row>
    <row r="726" spans="1:8" ht="12.75">
      <c r="A726" s="33"/>
      <c r="B726" s="34"/>
      <c r="C726" s="35"/>
      <c r="D726" s="38"/>
      <c r="E726" s="38"/>
      <c r="F726" s="38"/>
      <c r="G726" s="38"/>
      <c r="H726" s="37"/>
    </row>
    <row r="727" spans="1:8" ht="12.75">
      <c r="A727" s="33"/>
      <c r="B727" s="34"/>
      <c r="C727" s="35"/>
      <c r="D727" s="38"/>
      <c r="E727" s="38"/>
      <c r="F727" s="38"/>
      <c r="G727" s="38"/>
      <c r="H727" s="37"/>
    </row>
    <row r="728" spans="1:8" ht="12.75">
      <c r="A728" s="33"/>
      <c r="B728" s="34"/>
      <c r="C728" s="35"/>
      <c r="D728" s="38"/>
      <c r="E728" s="38"/>
      <c r="F728" s="38"/>
      <c r="G728" s="38"/>
      <c r="H728" s="37"/>
    </row>
    <row r="729" spans="1:8" ht="12.75">
      <c r="A729" s="33"/>
      <c r="B729" s="34"/>
      <c r="C729" s="35"/>
      <c r="D729" s="38"/>
      <c r="E729" s="38"/>
      <c r="F729" s="38"/>
      <c r="G729" s="38"/>
      <c r="H729" s="37"/>
    </row>
    <row r="730" spans="1:8" ht="12.75">
      <c r="A730" s="33"/>
      <c r="B730" s="34"/>
      <c r="C730" s="35"/>
      <c r="D730" s="38"/>
      <c r="E730" s="38"/>
      <c r="F730" s="38"/>
      <c r="G730" s="38"/>
      <c r="H730" s="37"/>
    </row>
    <row r="731" spans="1:8" ht="12.75">
      <c r="A731" s="33"/>
      <c r="B731" s="34"/>
      <c r="C731" s="35"/>
      <c r="D731" s="38"/>
      <c r="E731" s="38"/>
      <c r="F731" s="38"/>
      <c r="G731" s="38"/>
      <c r="H731" s="37"/>
    </row>
    <row r="732" spans="1:8" ht="12.75">
      <c r="A732" s="33"/>
      <c r="B732" s="34"/>
      <c r="C732" s="35"/>
      <c r="D732" s="38"/>
      <c r="E732" s="38"/>
      <c r="F732" s="38"/>
      <c r="G732" s="38"/>
      <c r="H732" s="37"/>
    </row>
    <row r="733" spans="1:8" ht="12.75">
      <c r="A733" s="33"/>
      <c r="B733" s="34"/>
      <c r="C733" s="35"/>
      <c r="D733" s="38"/>
      <c r="E733" s="38"/>
      <c r="F733" s="38"/>
      <c r="G733" s="38"/>
      <c r="H733" s="37"/>
    </row>
    <row r="734" spans="1:8" ht="12.75">
      <c r="A734" s="33"/>
      <c r="B734" s="34"/>
      <c r="C734" s="35"/>
      <c r="D734" s="38"/>
      <c r="E734" s="38"/>
      <c r="F734" s="38"/>
      <c r="G734" s="38"/>
      <c r="H734" s="37"/>
    </row>
    <row r="735" spans="1:8" ht="12.75">
      <c r="A735" s="33"/>
      <c r="B735" s="34"/>
      <c r="C735" s="35"/>
      <c r="D735" s="38"/>
      <c r="E735" s="38"/>
      <c r="F735" s="38"/>
      <c r="G735" s="38"/>
      <c r="H735" s="37"/>
    </row>
    <row r="736" spans="1:8" ht="12.75">
      <c r="A736" s="33"/>
      <c r="B736" s="34"/>
      <c r="C736" s="35"/>
      <c r="D736" s="38"/>
      <c r="E736" s="38"/>
      <c r="F736" s="38"/>
      <c r="G736" s="38"/>
      <c r="H736" s="37"/>
    </row>
    <row r="737" spans="1:8" ht="12.75">
      <c r="A737" s="33"/>
      <c r="B737" s="34"/>
      <c r="C737" s="35"/>
      <c r="D737" s="38"/>
      <c r="E737" s="38"/>
      <c r="F737" s="38"/>
      <c r="G737" s="38"/>
      <c r="H737" s="37"/>
    </row>
    <row r="738" spans="1:8" ht="12.75">
      <c r="A738" s="33"/>
      <c r="B738" s="34"/>
      <c r="C738" s="35"/>
      <c r="D738" s="38"/>
      <c r="E738" s="38"/>
      <c r="F738" s="38"/>
      <c r="G738" s="38"/>
      <c r="H738" s="37"/>
    </row>
    <row r="739" spans="1:8" ht="12.75">
      <c r="A739" s="33"/>
      <c r="B739" s="34"/>
      <c r="C739" s="35"/>
      <c r="D739" s="38"/>
      <c r="E739" s="38"/>
      <c r="F739" s="38"/>
      <c r="G739" s="38"/>
      <c r="H739" s="37"/>
    </row>
    <row r="740" spans="1:8" ht="12.75">
      <c r="A740" s="33"/>
      <c r="B740" s="34"/>
      <c r="C740" s="35"/>
      <c r="D740" s="38"/>
      <c r="E740" s="38"/>
      <c r="F740" s="38"/>
      <c r="G740" s="38"/>
      <c r="H740" s="37"/>
    </row>
    <row r="741" spans="1:8" ht="12.75">
      <c r="A741" s="33"/>
      <c r="B741" s="34"/>
      <c r="C741" s="35"/>
      <c r="D741" s="38"/>
      <c r="E741" s="38"/>
      <c r="F741" s="38"/>
      <c r="G741" s="38"/>
      <c r="H741" s="37"/>
    </row>
    <row r="742" spans="1:8" ht="12.75">
      <c r="A742" s="33"/>
      <c r="B742" s="34"/>
      <c r="C742" s="35"/>
      <c r="D742" s="38"/>
      <c r="E742" s="38"/>
      <c r="F742" s="38"/>
      <c r="G742" s="38"/>
      <c r="H742" s="37"/>
    </row>
    <row r="743" spans="1:8" ht="12.75">
      <c r="A743" s="33"/>
      <c r="B743" s="34"/>
      <c r="C743" s="35"/>
      <c r="D743" s="38"/>
      <c r="E743" s="38"/>
      <c r="F743" s="38"/>
      <c r="G743" s="38"/>
      <c r="H743" s="37"/>
    </row>
    <row r="744" spans="1:8" ht="12.75">
      <c r="A744" s="33"/>
      <c r="B744" s="34"/>
      <c r="C744" s="35"/>
      <c r="D744" s="38"/>
      <c r="E744" s="38"/>
      <c r="F744" s="38"/>
      <c r="G744" s="38"/>
      <c r="H744" s="37"/>
    </row>
    <row r="745" spans="1:8" ht="12.75">
      <c r="A745" s="33"/>
      <c r="B745" s="34"/>
      <c r="C745" s="35"/>
      <c r="D745" s="38"/>
      <c r="E745" s="38"/>
      <c r="F745" s="38"/>
      <c r="G745" s="38"/>
      <c r="H745" s="37"/>
    </row>
    <row r="746" spans="1:8" ht="12.75">
      <c r="A746" s="33"/>
      <c r="B746" s="34"/>
      <c r="C746" s="35"/>
      <c r="D746" s="38"/>
      <c r="E746" s="38"/>
      <c r="F746" s="38"/>
      <c r="G746" s="38"/>
      <c r="H746" s="37"/>
    </row>
    <row r="747" spans="1:8" ht="12.75">
      <c r="A747" s="33"/>
      <c r="B747" s="34"/>
      <c r="C747" s="35"/>
      <c r="D747" s="38"/>
      <c r="E747" s="38"/>
      <c r="F747" s="38"/>
      <c r="G747" s="38"/>
      <c r="H747" s="37"/>
    </row>
    <row r="748" spans="1:8" ht="12.75">
      <c r="A748" s="33"/>
      <c r="B748" s="34"/>
      <c r="C748" s="35"/>
      <c r="D748" s="38"/>
      <c r="E748" s="38"/>
      <c r="F748" s="38"/>
      <c r="G748" s="38"/>
      <c r="H748" s="37"/>
    </row>
    <row r="749" spans="1:8" ht="12.75">
      <c r="A749" s="33"/>
      <c r="B749" s="34"/>
      <c r="C749" s="35"/>
      <c r="D749" s="38"/>
      <c r="E749" s="38"/>
      <c r="F749" s="38"/>
      <c r="G749" s="38"/>
      <c r="H749" s="37"/>
    </row>
    <row r="750" spans="1:8" ht="12.75">
      <c r="A750" s="33"/>
      <c r="B750" s="34"/>
      <c r="C750" s="35"/>
      <c r="D750" s="38"/>
      <c r="E750" s="38"/>
      <c r="F750" s="38"/>
      <c r="G750" s="38"/>
      <c r="H750" s="37"/>
    </row>
    <row r="751" spans="1:8" ht="12.75">
      <c r="A751" s="33"/>
      <c r="B751" s="34"/>
      <c r="C751" s="35"/>
      <c r="D751" s="38"/>
      <c r="E751" s="38"/>
      <c r="F751" s="38"/>
      <c r="G751" s="38"/>
      <c r="H751" s="37"/>
    </row>
    <row r="752" spans="1:8" ht="12.75">
      <c r="A752" s="33"/>
      <c r="B752" s="34"/>
      <c r="C752" s="35"/>
      <c r="D752" s="38"/>
      <c r="E752" s="38"/>
      <c r="F752" s="38"/>
      <c r="G752" s="38"/>
      <c r="H752" s="37"/>
    </row>
    <row r="753" spans="1:8" ht="12.75">
      <c r="A753" s="33"/>
      <c r="B753" s="34"/>
      <c r="C753" s="35"/>
      <c r="D753" s="38"/>
      <c r="E753" s="38"/>
      <c r="F753" s="38"/>
      <c r="G753" s="38"/>
      <c r="H753" s="37"/>
    </row>
    <row r="754" spans="1:8" ht="12.75">
      <c r="A754" s="33"/>
      <c r="B754" s="34"/>
      <c r="C754" s="35"/>
      <c r="D754" s="38"/>
      <c r="E754" s="38"/>
      <c r="F754" s="38"/>
      <c r="G754" s="38"/>
      <c r="H754" s="37"/>
    </row>
    <row r="755" spans="1:8" ht="12.75">
      <c r="A755" s="33"/>
      <c r="B755" s="34"/>
      <c r="C755" s="35"/>
      <c r="D755" s="38"/>
      <c r="E755" s="38"/>
      <c r="F755" s="38"/>
      <c r="G755" s="38"/>
      <c r="H755" s="37"/>
    </row>
    <row r="756" spans="1:8" ht="12.75">
      <c r="A756" s="33"/>
      <c r="B756" s="39"/>
      <c r="C756" s="35"/>
      <c r="D756" s="38"/>
      <c r="E756" s="38"/>
      <c r="F756" s="38"/>
      <c r="G756" s="38"/>
      <c r="H756" s="37"/>
    </row>
    <row r="757" spans="1:8" ht="12.75">
      <c r="A757" s="33"/>
      <c r="B757" s="39"/>
      <c r="C757" s="35"/>
      <c r="D757" s="38"/>
      <c r="E757" s="38"/>
      <c r="F757" s="38"/>
      <c r="G757" s="38"/>
      <c r="H757" s="37"/>
    </row>
    <row r="758" spans="1:8" ht="12.75">
      <c r="A758" s="33"/>
      <c r="B758" s="39"/>
      <c r="C758" s="35"/>
      <c r="D758" s="38"/>
      <c r="E758" s="38"/>
      <c r="F758" s="38"/>
      <c r="G758" s="38"/>
      <c r="H758" s="37"/>
    </row>
    <row r="759" spans="1:8" ht="12.75">
      <c r="A759" s="33"/>
      <c r="B759" s="39"/>
      <c r="C759" s="35"/>
      <c r="D759" s="38"/>
      <c r="E759" s="38"/>
      <c r="F759" s="38"/>
      <c r="G759" s="38"/>
      <c r="H759" s="37"/>
    </row>
    <row r="760" spans="1:8" ht="12.75">
      <c r="A760" s="33"/>
      <c r="B760" s="39"/>
      <c r="C760" s="35"/>
      <c r="D760" s="38"/>
      <c r="E760" s="38"/>
      <c r="F760" s="38"/>
      <c r="G760" s="38"/>
      <c r="H760" s="37"/>
    </row>
    <row r="761" spans="1:8" ht="12.75">
      <c r="A761" s="33"/>
      <c r="B761" s="39"/>
      <c r="C761" s="35"/>
      <c r="D761" s="38"/>
      <c r="E761" s="38"/>
      <c r="F761" s="38"/>
      <c r="G761" s="38"/>
      <c r="H761" s="37"/>
    </row>
    <row r="762" spans="1:8" ht="12.75">
      <c r="A762" s="33"/>
      <c r="B762" s="39"/>
      <c r="C762" s="35"/>
      <c r="D762" s="38"/>
      <c r="E762" s="38"/>
      <c r="F762" s="38"/>
      <c r="G762" s="38"/>
      <c r="H762" s="37"/>
    </row>
    <row r="763" spans="1:8" ht="12.75">
      <c r="A763" s="33"/>
      <c r="B763" s="39"/>
      <c r="C763" s="35"/>
      <c r="D763" s="38"/>
      <c r="E763" s="38"/>
      <c r="F763" s="38"/>
      <c r="G763" s="38"/>
      <c r="H763" s="37"/>
    </row>
    <row r="764" spans="1:8" ht="12.75">
      <c r="A764" s="33"/>
      <c r="B764" s="39"/>
      <c r="C764" s="35"/>
      <c r="D764" s="38"/>
      <c r="E764" s="38"/>
      <c r="F764" s="38"/>
      <c r="G764" s="38"/>
      <c r="H764" s="37"/>
    </row>
    <row r="765" spans="1:8" ht="12.75">
      <c r="A765" s="33"/>
      <c r="B765" s="39"/>
      <c r="C765" s="35"/>
      <c r="D765" s="38"/>
      <c r="E765" s="38"/>
      <c r="F765" s="38"/>
      <c r="G765" s="38"/>
      <c r="H765" s="37"/>
    </row>
    <row r="766" spans="1:8" ht="12.75">
      <c r="A766" s="33"/>
      <c r="B766" s="39"/>
      <c r="C766" s="35"/>
      <c r="D766" s="38"/>
      <c r="E766" s="38"/>
      <c r="F766" s="38"/>
      <c r="G766" s="38"/>
      <c r="H766" s="37"/>
    </row>
    <row r="767" spans="1:8" ht="12.75">
      <c r="A767" s="33"/>
      <c r="B767" s="39"/>
      <c r="C767" s="35"/>
      <c r="D767" s="38"/>
      <c r="E767" s="38"/>
      <c r="F767" s="38"/>
      <c r="G767" s="38"/>
      <c r="H767" s="37"/>
    </row>
    <row r="768" spans="1:8" ht="12.75">
      <c r="A768" s="33"/>
      <c r="B768" s="39"/>
      <c r="C768" s="35"/>
      <c r="D768" s="38"/>
      <c r="E768" s="38"/>
      <c r="F768" s="38"/>
      <c r="G768" s="38"/>
      <c r="H768" s="37"/>
    </row>
    <row r="769" spans="1:8" ht="12.75">
      <c r="A769" s="33"/>
      <c r="B769" s="39"/>
      <c r="C769" s="35"/>
      <c r="D769" s="38"/>
      <c r="E769" s="38"/>
      <c r="F769" s="38"/>
      <c r="G769" s="38"/>
      <c r="H769" s="37"/>
    </row>
    <row r="770" spans="1:8" ht="12.75">
      <c r="A770" s="33"/>
      <c r="B770" s="39"/>
      <c r="C770" s="35"/>
      <c r="D770" s="38"/>
      <c r="E770" s="38"/>
      <c r="F770" s="38"/>
      <c r="G770" s="38"/>
      <c r="H770" s="37"/>
    </row>
    <row r="771" spans="1:8" ht="12.75">
      <c r="A771" s="33"/>
      <c r="B771" s="39"/>
      <c r="C771" s="35"/>
      <c r="D771" s="38"/>
      <c r="E771" s="38"/>
      <c r="F771" s="38"/>
      <c r="G771" s="38"/>
      <c r="H771" s="37"/>
    </row>
    <row r="772" spans="1:8" ht="12.75">
      <c r="A772" s="33"/>
      <c r="B772" s="39"/>
      <c r="C772" s="35"/>
      <c r="D772" s="38"/>
      <c r="E772" s="38"/>
      <c r="F772" s="38"/>
      <c r="G772" s="38"/>
      <c r="H772" s="37"/>
    </row>
    <row r="773" spans="1:8" ht="12.75">
      <c r="A773" s="33"/>
      <c r="B773" s="39"/>
      <c r="C773" s="35"/>
      <c r="D773" s="38"/>
      <c r="E773" s="38"/>
      <c r="F773" s="38"/>
      <c r="G773" s="38"/>
      <c r="H773" s="37"/>
    </row>
    <row r="774" spans="1:8" ht="12.75">
      <c r="A774" s="33"/>
      <c r="B774" s="39"/>
      <c r="C774" s="35"/>
      <c r="D774" s="38"/>
      <c r="E774" s="38"/>
      <c r="F774" s="38"/>
      <c r="G774" s="38"/>
      <c r="H774" s="37"/>
    </row>
    <row r="775" spans="1:8" ht="12.75">
      <c r="A775" s="33"/>
      <c r="B775" s="39"/>
      <c r="C775" s="35"/>
      <c r="D775" s="38"/>
      <c r="E775" s="38"/>
      <c r="F775" s="38"/>
      <c r="G775" s="38"/>
      <c r="H775" s="37"/>
    </row>
    <row r="776" spans="1:8" ht="12.75">
      <c r="A776" s="33"/>
      <c r="B776" s="39"/>
      <c r="C776" s="35"/>
      <c r="D776" s="38"/>
      <c r="E776" s="38"/>
      <c r="F776" s="38"/>
      <c r="G776" s="38"/>
      <c r="H776" s="37"/>
    </row>
    <row r="777" spans="1:8" ht="12.75">
      <c r="A777" s="33"/>
      <c r="B777" s="39"/>
      <c r="C777" s="35"/>
      <c r="D777" s="38"/>
      <c r="E777" s="38"/>
      <c r="F777" s="38"/>
      <c r="G777" s="38"/>
      <c r="H777" s="37"/>
    </row>
    <row r="778" spans="1:8" ht="12.75">
      <c r="A778" s="33"/>
      <c r="B778" s="39"/>
      <c r="C778" s="35"/>
      <c r="D778" s="38"/>
      <c r="E778" s="38"/>
      <c r="F778" s="38"/>
      <c r="G778" s="38"/>
      <c r="H778" s="37"/>
    </row>
    <row r="779" spans="1:8" ht="12.75">
      <c r="A779" s="33"/>
      <c r="B779" s="39"/>
      <c r="C779" s="35"/>
      <c r="D779" s="38"/>
      <c r="E779" s="38"/>
      <c r="F779" s="38"/>
      <c r="G779" s="38"/>
      <c r="H779" s="37"/>
    </row>
    <row r="780" spans="1:8" ht="12.75">
      <c r="A780" s="33"/>
      <c r="B780" s="39"/>
      <c r="C780" s="35"/>
      <c r="D780" s="38"/>
      <c r="E780" s="38"/>
      <c r="F780" s="38"/>
      <c r="G780" s="38"/>
      <c r="H780" s="37"/>
    </row>
    <row r="781" spans="1:8" ht="12.75">
      <c r="A781" s="33"/>
      <c r="B781" s="39"/>
      <c r="C781" s="35"/>
      <c r="D781" s="38"/>
      <c r="E781" s="38"/>
      <c r="F781" s="38"/>
      <c r="G781" s="38"/>
      <c r="H781" s="37"/>
    </row>
    <row r="782" spans="1:8" ht="12.75">
      <c r="A782" s="33"/>
      <c r="B782" s="39"/>
      <c r="C782" s="35"/>
      <c r="D782" s="38"/>
      <c r="E782" s="38"/>
      <c r="F782" s="38"/>
      <c r="G782" s="38"/>
      <c r="H782" s="37"/>
    </row>
    <row r="783" spans="1:8" ht="12.75">
      <c r="A783" s="33"/>
      <c r="B783" s="39"/>
      <c r="C783" s="35"/>
      <c r="D783" s="38"/>
      <c r="E783" s="38"/>
      <c r="F783" s="38"/>
      <c r="G783" s="38"/>
      <c r="H783" s="37"/>
    </row>
    <row r="784" spans="1:8" ht="12.75">
      <c r="A784" s="33"/>
      <c r="B784" s="39"/>
      <c r="C784" s="35"/>
      <c r="D784" s="38"/>
      <c r="E784" s="38"/>
      <c r="F784" s="38"/>
      <c r="G784" s="38"/>
      <c r="H784" s="37"/>
    </row>
    <row r="785" spans="1:8" ht="12.75">
      <c r="A785" s="33"/>
      <c r="B785" s="39"/>
      <c r="C785" s="35"/>
      <c r="D785" s="38"/>
      <c r="E785" s="38"/>
      <c r="F785" s="38"/>
      <c r="G785" s="38"/>
      <c r="H785" s="37"/>
    </row>
    <row r="786" spans="1:8" ht="12.75">
      <c r="A786" s="33"/>
      <c r="B786" s="39"/>
      <c r="C786" s="35"/>
      <c r="D786" s="38"/>
      <c r="E786" s="38"/>
      <c r="F786" s="38"/>
      <c r="G786" s="38"/>
      <c r="H786" s="37"/>
    </row>
    <row r="787" spans="1:8" ht="12.75">
      <c r="A787" s="33"/>
      <c r="B787" s="39"/>
      <c r="C787" s="35"/>
      <c r="D787" s="38"/>
      <c r="E787" s="38"/>
      <c r="F787" s="38"/>
      <c r="G787" s="38"/>
      <c r="H787" s="37"/>
    </row>
    <row r="788" spans="1:8" ht="12.75">
      <c r="A788" s="33"/>
      <c r="B788" s="39"/>
      <c r="C788" s="35"/>
      <c r="D788" s="38"/>
      <c r="E788" s="38"/>
      <c r="F788" s="38"/>
      <c r="G788" s="38"/>
      <c r="H788" s="37"/>
    </row>
    <row r="789" spans="1:8" ht="12.75">
      <c r="A789" s="33"/>
      <c r="B789" s="39"/>
      <c r="C789" s="35"/>
      <c r="D789" s="38"/>
      <c r="E789" s="38"/>
      <c r="F789" s="38"/>
      <c r="G789" s="38"/>
      <c r="H789" s="37"/>
    </row>
    <row r="790" spans="1:8" ht="12.75">
      <c r="A790" s="33"/>
      <c r="B790" s="39"/>
      <c r="C790" s="35"/>
      <c r="D790" s="38"/>
      <c r="E790" s="38"/>
      <c r="F790" s="38"/>
      <c r="G790" s="38"/>
      <c r="H790" s="37"/>
    </row>
    <row r="791" spans="1:8" ht="12.75">
      <c r="A791" s="33"/>
      <c r="B791" s="39"/>
      <c r="C791" s="35"/>
      <c r="D791" s="38"/>
      <c r="E791" s="38"/>
      <c r="F791" s="38"/>
      <c r="G791" s="38"/>
      <c r="H791" s="37"/>
    </row>
    <row r="792" spans="1:8" ht="12.75">
      <c r="A792" s="33"/>
      <c r="B792" s="39"/>
      <c r="C792" s="35"/>
      <c r="D792" s="38"/>
      <c r="E792" s="38"/>
      <c r="F792" s="38"/>
      <c r="G792" s="38"/>
      <c r="H792" s="37"/>
    </row>
    <row r="793" spans="1:8" ht="12.75">
      <c r="A793" s="33"/>
      <c r="B793" s="39"/>
      <c r="C793" s="35"/>
      <c r="D793" s="38"/>
      <c r="E793" s="38"/>
      <c r="F793" s="38"/>
      <c r="G793" s="38"/>
      <c r="H793" s="37"/>
    </row>
    <row r="794" spans="1:8" ht="12.75">
      <c r="A794" s="33"/>
      <c r="B794" s="39"/>
      <c r="C794" s="35"/>
      <c r="D794" s="38"/>
      <c r="E794" s="38"/>
      <c r="F794" s="38"/>
      <c r="G794" s="38"/>
      <c r="H794" s="37"/>
    </row>
    <row r="795" spans="1:8" ht="12.75">
      <c r="A795" s="33"/>
      <c r="B795" s="39"/>
      <c r="C795" s="35"/>
      <c r="D795" s="38"/>
      <c r="E795" s="38"/>
      <c r="F795" s="38"/>
      <c r="G795" s="38"/>
      <c r="H795" s="37"/>
    </row>
    <row r="796" spans="1:8" ht="12.75">
      <c r="A796" s="33"/>
      <c r="B796" s="39"/>
      <c r="C796" s="35"/>
      <c r="D796" s="38"/>
      <c r="E796" s="38"/>
      <c r="F796" s="38"/>
      <c r="G796" s="38"/>
      <c r="H796" s="37"/>
    </row>
    <row r="797" spans="1:8" ht="12.75">
      <c r="A797" s="33"/>
      <c r="B797" s="39"/>
      <c r="C797" s="35"/>
      <c r="D797" s="38"/>
      <c r="E797" s="38"/>
      <c r="F797" s="38"/>
      <c r="G797" s="38"/>
      <c r="H797" s="37"/>
    </row>
    <row r="798" spans="1:8" ht="12.75">
      <c r="A798" s="33"/>
      <c r="B798" s="39"/>
      <c r="C798" s="35"/>
      <c r="D798" s="38"/>
      <c r="E798" s="38"/>
      <c r="F798" s="38"/>
      <c r="G798" s="38"/>
      <c r="H798" s="37"/>
    </row>
    <row r="799" spans="1:8" ht="12.75">
      <c r="A799" s="33"/>
      <c r="B799" s="39"/>
      <c r="C799" s="35"/>
      <c r="D799" s="38"/>
      <c r="E799" s="38"/>
      <c r="F799" s="38"/>
      <c r="G799" s="38"/>
      <c r="H799" s="37"/>
    </row>
    <row r="800" spans="1:8" ht="12.75">
      <c r="A800" s="33"/>
      <c r="B800" s="39"/>
      <c r="C800" s="35"/>
      <c r="D800" s="38"/>
      <c r="E800" s="38"/>
      <c r="F800" s="38"/>
      <c r="G800" s="38"/>
      <c r="H800" s="37"/>
    </row>
    <row r="801" spans="1:8" ht="12.75">
      <c r="A801" s="33"/>
      <c r="B801" s="39"/>
      <c r="C801" s="35"/>
      <c r="D801" s="38"/>
      <c r="E801" s="38"/>
      <c r="F801" s="38"/>
      <c r="G801" s="38"/>
      <c r="H801" s="37"/>
    </row>
    <row r="802" spans="1:8" ht="12.75">
      <c r="A802" s="33"/>
      <c r="B802" s="39"/>
      <c r="C802" s="35"/>
      <c r="D802" s="38"/>
      <c r="E802" s="38"/>
      <c r="F802" s="38"/>
      <c r="G802" s="38"/>
      <c r="H802" s="37"/>
    </row>
    <row r="803" spans="1:8" ht="12.75">
      <c r="A803" s="33"/>
      <c r="B803" s="39"/>
      <c r="C803" s="35"/>
      <c r="D803" s="38"/>
      <c r="E803" s="38"/>
      <c r="F803" s="38"/>
      <c r="G803" s="38"/>
      <c r="H803" s="37"/>
    </row>
    <row r="804" spans="1:8" ht="12.75">
      <c r="A804" s="33"/>
      <c r="B804" s="39"/>
      <c r="C804" s="35"/>
      <c r="D804" s="38"/>
      <c r="E804" s="38"/>
      <c r="F804" s="38"/>
      <c r="G804" s="38"/>
      <c r="H804" s="37"/>
    </row>
    <row r="805" spans="1:8" ht="12.75">
      <c r="A805" s="33"/>
      <c r="B805" s="39"/>
      <c r="C805" s="35"/>
      <c r="D805" s="38"/>
      <c r="E805" s="38"/>
      <c r="F805" s="38"/>
      <c r="G805" s="38"/>
      <c r="H805" s="37"/>
    </row>
    <row r="806" spans="1:8" ht="12.75">
      <c r="A806" s="33"/>
      <c r="B806" s="39"/>
      <c r="C806" s="35"/>
      <c r="D806" s="38"/>
      <c r="E806" s="38"/>
      <c r="F806" s="38"/>
      <c r="G806" s="38"/>
      <c r="H806" s="37"/>
    </row>
    <row r="807" spans="1:8" ht="12.75">
      <c r="A807" s="33"/>
      <c r="B807" s="39"/>
      <c r="C807" s="35"/>
      <c r="D807" s="38"/>
      <c r="E807" s="38"/>
      <c r="F807" s="38"/>
      <c r="G807" s="38"/>
      <c r="H807" s="37"/>
    </row>
    <row r="808" spans="1:8" ht="12.75">
      <c r="A808" s="33"/>
      <c r="B808" s="39"/>
      <c r="C808" s="35"/>
      <c r="D808" s="38"/>
      <c r="E808" s="38"/>
      <c r="F808" s="38"/>
      <c r="G808" s="38"/>
      <c r="H808" s="37"/>
    </row>
    <row r="809" spans="1:8" ht="12.75">
      <c r="A809" s="33"/>
      <c r="B809" s="39"/>
      <c r="C809" s="35"/>
      <c r="D809" s="38"/>
      <c r="E809" s="38"/>
      <c r="F809" s="38"/>
      <c r="G809" s="38"/>
      <c r="H809" s="37"/>
    </row>
    <row r="810" spans="1:8" ht="12.75">
      <c r="A810" s="33"/>
      <c r="B810" s="39"/>
      <c r="C810" s="35"/>
      <c r="D810" s="38"/>
      <c r="E810" s="38"/>
      <c r="F810" s="38"/>
      <c r="G810" s="38"/>
      <c r="H810" s="37"/>
    </row>
    <row r="811" spans="1:8" ht="12.75">
      <c r="A811" s="33"/>
      <c r="B811" s="39"/>
      <c r="C811" s="35"/>
      <c r="D811" s="38"/>
      <c r="E811" s="38"/>
      <c r="F811" s="38"/>
      <c r="G811" s="38"/>
      <c r="H811" s="37"/>
    </row>
    <row r="812" spans="1:8" ht="12.75">
      <c r="A812" s="33"/>
      <c r="B812" s="39"/>
      <c r="C812" s="35"/>
      <c r="D812" s="38"/>
      <c r="E812" s="38"/>
      <c r="F812" s="38"/>
      <c r="G812" s="38"/>
      <c r="H812" s="37"/>
    </row>
    <row r="813" spans="1:8" ht="12.75">
      <c r="A813" s="33"/>
      <c r="B813" s="39"/>
      <c r="C813" s="35"/>
      <c r="D813" s="38"/>
      <c r="E813" s="38"/>
      <c r="F813" s="38"/>
      <c r="G813" s="38"/>
      <c r="H813" s="37"/>
    </row>
    <row r="814" spans="1:8" ht="12.75">
      <c r="A814" s="33"/>
      <c r="B814" s="39"/>
      <c r="C814" s="35"/>
      <c r="D814" s="38"/>
      <c r="E814" s="38"/>
      <c r="F814" s="38"/>
      <c r="G814" s="38"/>
      <c r="H814" s="37"/>
    </row>
    <row r="815" spans="1:8" ht="12.75">
      <c r="A815" s="33"/>
      <c r="B815" s="39"/>
      <c r="C815" s="35"/>
      <c r="D815" s="38"/>
      <c r="E815" s="38"/>
      <c r="F815" s="38"/>
      <c r="G815" s="38"/>
      <c r="H815" s="37"/>
    </row>
    <row r="816" spans="1:8" ht="12.75">
      <c r="A816" s="33"/>
      <c r="B816" s="39"/>
      <c r="C816" s="35"/>
      <c r="D816" s="38"/>
      <c r="E816" s="38"/>
      <c r="F816" s="38"/>
      <c r="G816" s="38"/>
      <c r="H816" s="37"/>
    </row>
    <row r="817" spans="1:8" ht="12.75">
      <c r="A817" s="33"/>
      <c r="B817" s="39"/>
      <c r="C817" s="35"/>
      <c r="D817" s="38"/>
      <c r="E817" s="38"/>
      <c r="F817" s="38"/>
      <c r="G817" s="38"/>
      <c r="H817" s="37"/>
    </row>
    <row r="818" spans="1:8" ht="12.75">
      <c r="A818" s="33"/>
      <c r="B818" s="39"/>
      <c r="C818" s="35"/>
      <c r="D818" s="38"/>
      <c r="E818" s="38"/>
      <c r="F818" s="38"/>
      <c r="G818" s="38"/>
      <c r="H818" s="37"/>
    </row>
    <row r="819" spans="1:8" ht="12.75">
      <c r="A819" s="33"/>
      <c r="B819" s="39"/>
      <c r="C819" s="35"/>
      <c r="D819" s="38"/>
      <c r="E819" s="38"/>
      <c r="F819" s="38"/>
      <c r="G819" s="38"/>
      <c r="H819" s="37"/>
    </row>
    <row r="820" spans="1:8" ht="12.75">
      <c r="A820" s="33"/>
      <c r="B820" s="39"/>
      <c r="C820" s="35"/>
      <c r="D820" s="38"/>
      <c r="E820" s="38"/>
      <c r="F820" s="38"/>
      <c r="G820" s="38"/>
      <c r="H820" s="37"/>
    </row>
    <row r="821" spans="1:8" ht="12.75">
      <c r="A821" s="33"/>
      <c r="B821" s="39"/>
      <c r="C821" s="35"/>
      <c r="D821" s="38"/>
      <c r="E821" s="38"/>
      <c r="F821" s="38"/>
      <c r="G821" s="38"/>
      <c r="H821" s="37"/>
    </row>
    <row r="822" spans="1:8" ht="12.75">
      <c r="A822" s="33"/>
      <c r="B822" s="39"/>
      <c r="C822" s="35"/>
      <c r="D822" s="38"/>
      <c r="E822" s="38"/>
      <c r="F822" s="38"/>
      <c r="G822" s="38"/>
      <c r="H822" s="37"/>
    </row>
    <row r="823" spans="1:8" ht="12.75">
      <c r="A823" s="33"/>
      <c r="B823" s="39"/>
      <c r="C823" s="35"/>
      <c r="D823" s="38"/>
      <c r="E823" s="38"/>
      <c r="F823" s="38"/>
      <c r="G823" s="38"/>
      <c r="H823" s="37"/>
    </row>
    <row r="824" spans="1:8" ht="12.75">
      <c r="A824" s="33"/>
      <c r="B824" s="39"/>
      <c r="C824" s="35"/>
      <c r="D824" s="38"/>
      <c r="E824" s="38"/>
      <c r="F824" s="38"/>
      <c r="G824" s="38"/>
      <c r="H824" s="37"/>
    </row>
    <row r="825" spans="1:8" ht="12.75">
      <c r="A825" s="33"/>
      <c r="B825" s="39"/>
      <c r="C825" s="35"/>
      <c r="D825" s="38"/>
      <c r="E825" s="38"/>
      <c r="F825" s="38"/>
      <c r="G825" s="38"/>
      <c r="H825" s="37"/>
    </row>
    <row r="826" spans="1:8" ht="12.75">
      <c r="A826" s="33"/>
      <c r="B826" s="39"/>
      <c r="C826" s="35"/>
      <c r="D826" s="38"/>
      <c r="E826" s="38"/>
      <c r="F826" s="38"/>
      <c r="G826" s="38"/>
      <c r="H826" s="37"/>
    </row>
    <row r="827" spans="1:8" ht="12.75">
      <c r="A827" s="33"/>
      <c r="B827" s="39"/>
      <c r="C827" s="35"/>
      <c r="D827" s="38"/>
      <c r="E827" s="38"/>
      <c r="F827" s="38"/>
      <c r="G827" s="38"/>
      <c r="H827" s="37"/>
    </row>
    <row r="828" spans="1:8" ht="12.75">
      <c r="A828" s="33"/>
      <c r="B828" s="39"/>
      <c r="C828" s="35"/>
      <c r="D828" s="38"/>
      <c r="E828" s="38"/>
      <c r="F828" s="38"/>
      <c r="G828" s="38"/>
      <c r="H828" s="37"/>
    </row>
    <row r="829" spans="1:8" ht="12.75">
      <c r="A829" s="33"/>
      <c r="B829" s="39"/>
      <c r="C829" s="35"/>
      <c r="D829" s="38"/>
      <c r="E829" s="38"/>
      <c r="F829" s="38"/>
      <c r="G829" s="38"/>
      <c r="H829" s="37"/>
    </row>
    <row r="830" spans="1:8" ht="12.75">
      <c r="A830" s="33"/>
      <c r="B830" s="39"/>
      <c r="C830" s="35"/>
      <c r="D830" s="38"/>
      <c r="E830" s="38"/>
      <c r="F830" s="38"/>
      <c r="G830" s="38"/>
      <c r="H830" s="37"/>
    </row>
    <row r="831" spans="1:8" ht="12.75">
      <c r="A831" s="33"/>
      <c r="B831" s="39"/>
      <c r="C831" s="35"/>
      <c r="D831" s="38"/>
      <c r="E831" s="38"/>
      <c r="F831" s="38"/>
      <c r="G831" s="38"/>
      <c r="H831" s="37"/>
    </row>
    <row r="832" spans="1:8" ht="12.75">
      <c r="A832" s="33"/>
      <c r="B832" s="39"/>
      <c r="C832" s="35"/>
      <c r="D832" s="38"/>
      <c r="E832" s="38"/>
      <c r="F832" s="38"/>
      <c r="G832" s="38"/>
      <c r="H832" s="37"/>
    </row>
    <row r="833" spans="1:8" ht="12.75">
      <c r="A833" s="33"/>
      <c r="B833" s="39"/>
      <c r="C833" s="35"/>
      <c r="D833" s="38"/>
      <c r="E833" s="38"/>
      <c r="F833" s="38"/>
      <c r="G833" s="38"/>
      <c r="H833" s="37"/>
    </row>
    <row r="834" spans="1:8" ht="12.75">
      <c r="A834" s="33"/>
      <c r="B834" s="39"/>
      <c r="C834" s="35"/>
      <c r="D834" s="38"/>
      <c r="E834" s="38"/>
      <c r="F834" s="38"/>
      <c r="G834" s="38"/>
      <c r="H834" s="37"/>
    </row>
    <row r="835" spans="1:8" ht="12.75">
      <c r="A835" s="33"/>
      <c r="B835" s="39"/>
      <c r="C835" s="35"/>
      <c r="D835" s="38"/>
      <c r="E835" s="38"/>
      <c r="F835" s="38"/>
      <c r="G835" s="38"/>
      <c r="H835" s="37"/>
    </row>
    <row r="836" spans="1:8" ht="12.75">
      <c r="A836" s="33"/>
      <c r="B836" s="39"/>
      <c r="C836" s="35"/>
      <c r="D836" s="38"/>
      <c r="E836" s="38"/>
      <c r="F836" s="38"/>
      <c r="G836" s="38"/>
      <c r="H836" s="37"/>
    </row>
    <row r="837" spans="1:8" ht="12.75">
      <c r="A837" s="33"/>
      <c r="B837" s="39"/>
      <c r="C837" s="35"/>
      <c r="D837" s="38"/>
      <c r="E837" s="38"/>
      <c r="F837" s="38"/>
      <c r="G837" s="38"/>
      <c r="H837" s="37"/>
    </row>
    <row r="838" spans="1:8" ht="12.75">
      <c r="A838" s="33"/>
      <c r="B838" s="39"/>
      <c r="C838" s="35"/>
      <c r="D838" s="38"/>
      <c r="E838" s="38"/>
      <c r="F838" s="38"/>
      <c r="G838" s="38"/>
      <c r="H838" s="37"/>
    </row>
    <row r="839" spans="1:8" ht="12.75">
      <c r="A839" s="33"/>
      <c r="B839" s="39"/>
      <c r="C839" s="35"/>
      <c r="D839" s="38"/>
      <c r="E839" s="38"/>
      <c r="F839" s="38"/>
      <c r="G839" s="38"/>
      <c r="H839" s="37"/>
    </row>
    <row r="840" spans="1:8" ht="12.75">
      <c r="A840" s="33"/>
      <c r="B840" s="39"/>
      <c r="C840" s="35"/>
      <c r="D840" s="38"/>
      <c r="E840" s="38"/>
      <c r="F840" s="38"/>
      <c r="G840" s="38"/>
      <c r="H840" s="37"/>
    </row>
    <row r="841" spans="1:8" ht="12.75">
      <c r="A841" s="33"/>
      <c r="B841" s="39"/>
      <c r="C841" s="35"/>
      <c r="D841" s="38"/>
      <c r="E841" s="38"/>
      <c r="F841" s="38"/>
      <c r="G841" s="38"/>
      <c r="H841" s="37"/>
    </row>
    <row r="842" spans="1:8" ht="12.75">
      <c r="A842" s="33"/>
      <c r="B842" s="39"/>
      <c r="C842" s="35"/>
      <c r="D842" s="38"/>
      <c r="E842" s="38"/>
      <c r="F842" s="38"/>
      <c r="G842" s="38"/>
      <c r="H842" s="37"/>
    </row>
    <row r="843" spans="1:8" ht="12.75">
      <c r="A843" s="33"/>
      <c r="B843" s="39"/>
      <c r="C843" s="35"/>
      <c r="D843" s="38"/>
      <c r="E843" s="38"/>
      <c r="F843" s="38"/>
      <c r="G843" s="38"/>
      <c r="H843" s="37"/>
    </row>
    <row r="844" spans="1:8" ht="12.75">
      <c r="A844" s="33"/>
      <c r="B844" s="39"/>
      <c r="C844" s="35"/>
      <c r="D844" s="38"/>
      <c r="E844" s="38"/>
      <c r="F844" s="38"/>
      <c r="G844" s="38"/>
      <c r="H844" s="37"/>
    </row>
    <row r="845" spans="1:8" ht="12.75">
      <c r="A845" s="33"/>
      <c r="B845" s="39"/>
      <c r="C845" s="35"/>
      <c r="D845" s="38"/>
      <c r="E845" s="38"/>
      <c r="F845" s="38"/>
      <c r="G845" s="38"/>
      <c r="H845" s="37"/>
    </row>
    <row r="846" spans="1:8" ht="12.75">
      <c r="A846" s="33"/>
      <c r="B846" s="39"/>
      <c r="C846" s="35"/>
      <c r="D846" s="38"/>
      <c r="E846" s="38"/>
      <c r="F846" s="38"/>
      <c r="G846" s="38"/>
      <c r="H846" s="37"/>
    </row>
    <row r="847" spans="1:8" ht="12.75">
      <c r="A847" s="33"/>
      <c r="B847" s="39"/>
      <c r="C847" s="35"/>
      <c r="D847" s="38"/>
      <c r="E847" s="38"/>
      <c r="F847" s="38"/>
      <c r="G847" s="38"/>
      <c r="H847" s="37"/>
    </row>
    <row r="848" spans="1:8" ht="12.75">
      <c r="A848" s="33"/>
      <c r="B848" s="39"/>
      <c r="C848" s="35"/>
      <c r="D848" s="38"/>
      <c r="E848" s="38"/>
      <c r="F848" s="38"/>
      <c r="G848" s="38"/>
      <c r="H848" s="37"/>
    </row>
    <row r="849" spans="1:8" ht="12.75">
      <c r="A849" s="33"/>
      <c r="B849" s="39"/>
      <c r="C849" s="35"/>
      <c r="D849" s="38"/>
      <c r="E849" s="38"/>
      <c r="F849" s="38"/>
      <c r="G849" s="38"/>
      <c r="H849" s="37"/>
    </row>
    <row r="850" spans="1:8" ht="12.75">
      <c r="A850" s="33"/>
      <c r="B850" s="39"/>
      <c r="C850" s="35"/>
      <c r="D850" s="38"/>
      <c r="E850" s="38"/>
      <c r="F850" s="38"/>
      <c r="G850" s="38"/>
      <c r="H850" s="37"/>
    </row>
    <row r="851" spans="1:8" ht="12.75">
      <c r="A851" s="33"/>
      <c r="B851" s="39"/>
      <c r="C851" s="35"/>
      <c r="D851" s="38"/>
      <c r="E851" s="38"/>
      <c r="F851" s="38"/>
      <c r="G851" s="38"/>
      <c r="H851" s="37"/>
    </row>
    <row r="852" spans="1:8" ht="12.75">
      <c r="A852" s="33"/>
      <c r="B852" s="39"/>
      <c r="C852" s="35"/>
      <c r="D852" s="38"/>
      <c r="E852" s="38"/>
      <c r="F852" s="38"/>
      <c r="G852" s="38"/>
      <c r="H852" s="37"/>
    </row>
    <row r="853" spans="1:8" ht="12.75">
      <c r="A853" s="33"/>
      <c r="B853" s="39"/>
      <c r="C853" s="35"/>
      <c r="D853" s="38"/>
      <c r="E853" s="38"/>
      <c r="F853" s="38"/>
      <c r="G853" s="38"/>
      <c r="H853" s="37"/>
    </row>
    <row r="854" spans="1:8" ht="12.75">
      <c r="A854" s="33"/>
      <c r="B854" s="39"/>
      <c r="C854" s="35"/>
      <c r="D854" s="38"/>
      <c r="E854" s="38"/>
      <c r="F854" s="38"/>
      <c r="G854" s="38"/>
      <c r="H854" s="37"/>
    </row>
    <row r="855" spans="1:8" ht="12.75">
      <c r="A855" s="33"/>
      <c r="B855" s="39"/>
      <c r="C855" s="35"/>
      <c r="D855" s="38"/>
      <c r="E855" s="38"/>
      <c r="F855" s="38"/>
      <c r="G855" s="38"/>
      <c r="H855" s="37"/>
    </row>
    <row r="856" spans="1:8" ht="12.75">
      <c r="A856" s="33"/>
      <c r="B856" s="39"/>
      <c r="C856" s="35"/>
      <c r="D856" s="38"/>
      <c r="E856" s="38"/>
      <c r="F856" s="38"/>
      <c r="G856" s="38"/>
      <c r="H856" s="37"/>
    </row>
    <row r="857" spans="1:8" ht="12.75">
      <c r="A857" s="33"/>
      <c r="B857" s="39"/>
      <c r="C857" s="35"/>
      <c r="D857" s="38"/>
      <c r="E857" s="38"/>
      <c r="F857" s="38"/>
      <c r="G857" s="38"/>
      <c r="H857" s="37"/>
    </row>
    <row r="858" spans="1:8" ht="12.75">
      <c r="A858" s="33"/>
      <c r="B858" s="39"/>
      <c r="C858" s="35"/>
      <c r="D858" s="38"/>
      <c r="E858" s="38"/>
      <c r="F858" s="38"/>
      <c r="G858" s="38"/>
      <c r="H858" s="37"/>
    </row>
    <row r="859" spans="1:8" ht="12.75">
      <c r="A859" s="33"/>
      <c r="B859" s="39"/>
      <c r="C859" s="35"/>
      <c r="D859" s="38"/>
      <c r="E859" s="38"/>
      <c r="F859" s="38"/>
      <c r="G859" s="38"/>
      <c r="H859" s="37"/>
    </row>
    <row r="860" spans="1:8" ht="12.75">
      <c r="A860" s="33"/>
      <c r="B860" s="39"/>
      <c r="C860" s="35"/>
      <c r="D860" s="38"/>
      <c r="E860" s="38"/>
      <c r="F860" s="38"/>
      <c r="G860" s="38"/>
      <c r="H860" s="37"/>
    </row>
    <row r="861" spans="1:8" ht="12.75">
      <c r="A861" s="33"/>
      <c r="B861" s="39"/>
      <c r="C861" s="35"/>
      <c r="D861" s="38"/>
      <c r="E861" s="38"/>
      <c r="F861" s="38"/>
      <c r="G861" s="38"/>
      <c r="H861" s="37"/>
    </row>
    <row r="862" spans="1:8" ht="12.75">
      <c r="A862" s="33"/>
      <c r="B862" s="39"/>
      <c r="C862" s="35"/>
      <c r="D862" s="38"/>
      <c r="E862" s="38"/>
      <c r="F862" s="38"/>
      <c r="G862" s="38"/>
      <c r="H862" s="37"/>
    </row>
    <row r="863" spans="1:8" ht="12.75">
      <c r="A863" s="33"/>
      <c r="B863" s="39"/>
      <c r="C863" s="35"/>
      <c r="D863" s="38"/>
      <c r="E863" s="38"/>
      <c r="F863" s="38"/>
      <c r="G863" s="38"/>
      <c r="H863" s="37"/>
    </row>
    <row r="864" spans="1:8" ht="12.75">
      <c r="A864" s="33"/>
      <c r="B864" s="39"/>
      <c r="C864" s="35"/>
      <c r="D864" s="38"/>
      <c r="E864" s="38"/>
      <c r="F864" s="38"/>
      <c r="G864" s="38"/>
      <c r="H864" s="37"/>
    </row>
    <row r="865" spans="1:8" ht="12.75">
      <c r="A865" s="33"/>
      <c r="B865" s="39"/>
      <c r="C865" s="35"/>
      <c r="D865" s="38"/>
      <c r="E865" s="38"/>
      <c r="F865" s="38"/>
      <c r="G865" s="38"/>
      <c r="H865" s="37"/>
    </row>
    <row r="866" spans="1:8" ht="12.75">
      <c r="A866" s="33"/>
      <c r="B866" s="39"/>
      <c r="C866" s="35"/>
      <c r="D866" s="38"/>
      <c r="E866" s="38"/>
      <c r="F866" s="38"/>
      <c r="G866" s="38"/>
      <c r="H866" s="37"/>
    </row>
    <row r="867" spans="1:8" ht="12.75">
      <c r="A867" s="33"/>
      <c r="B867" s="39"/>
      <c r="C867" s="35"/>
      <c r="D867" s="38"/>
      <c r="E867" s="38"/>
      <c r="F867" s="38"/>
      <c r="G867" s="38"/>
      <c r="H867" s="37"/>
    </row>
    <row r="868" spans="1:8" ht="12.75">
      <c r="A868" s="33"/>
      <c r="B868" s="39"/>
      <c r="C868" s="35"/>
      <c r="D868" s="38"/>
      <c r="E868" s="38"/>
      <c r="F868" s="38"/>
      <c r="G868" s="38"/>
      <c r="H868" s="37"/>
    </row>
    <row r="869" spans="1:8" ht="12.75">
      <c r="A869" s="33"/>
      <c r="B869" s="39"/>
      <c r="C869" s="35"/>
      <c r="D869" s="38"/>
      <c r="E869" s="38"/>
      <c r="F869" s="38"/>
      <c r="G869" s="38"/>
      <c r="H869" s="37"/>
    </row>
    <row r="870" spans="1:8" ht="12.75">
      <c r="A870" s="33"/>
      <c r="B870" s="39"/>
      <c r="C870" s="35"/>
      <c r="D870" s="38"/>
      <c r="E870" s="38"/>
      <c r="F870" s="38"/>
      <c r="G870" s="38"/>
      <c r="H870" s="37"/>
    </row>
    <row r="871" spans="1:8" ht="12.75">
      <c r="A871" s="33"/>
      <c r="B871" s="39"/>
      <c r="C871" s="35"/>
      <c r="D871" s="38"/>
      <c r="E871" s="38"/>
      <c r="F871" s="38"/>
      <c r="G871" s="38"/>
      <c r="H871" s="37"/>
    </row>
    <row r="872" spans="1:8" ht="12.75">
      <c r="A872" s="33"/>
      <c r="B872" s="39"/>
      <c r="C872" s="35"/>
      <c r="D872" s="38"/>
      <c r="E872" s="38"/>
      <c r="F872" s="38"/>
      <c r="G872" s="38"/>
      <c r="H872" s="37"/>
    </row>
    <row r="873" spans="1:8" ht="12.75">
      <c r="A873" s="33"/>
      <c r="B873" s="39"/>
      <c r="C873" s="35"/>
      <c r="D873" s="38"/>
      <c r="E873" s="38"/>
      <c r="F873" s="38"/>
      <c r="G873" s="38"/>
      <c r="H873" s="37"/>
    </row>
    <row r="874" spans="1:8" ht="12.75">
      <c r="A874" s="33"/>
      <c r="B874" s="39"/>
      <c r="C874" s="35"/>
      <c r="D874" s="38"/>
      <c r="E874" s="38"/>
      <c r="F874" s="38"/>
      <c r="G874" s="38"/>
      <c r="H874" s="37"/>
    </row>
    <row r="875" spans="1:8" ht="12.75">
      <c r="A875" s="33"/>
      <c r="B875" s="39"/>
      <c r="C875" s="35"/>
      <c r="D875" s="38"/>
      <c r="E875" s="38"/>
      <c r="F875" s="38"/>
      <c r="G875" s="38"/>
      <c r="H875" s="37"/>
    </row>
    <row r="876" spans="1:8" ht="12.75">
      <c r="A876" s="33"/>
      <c r="B876" s="39"/>
      <c r="C876" s="35"/>
      <c r="D876" s="38"/>
      <c r="E876" s="38"/>
      <c r="F876" s="38"/>
      <c r="G876" s="38"/>
      <c r="H876" s="37"/>
    </row>
    <row r="877" spans="1:8" ht="12.75">
      <c r="A877" s="33"/>
      <c r="B877" s="39"/>
      <c r="C877" s="35"/>
      <c r="D877" s="38"/>
      <c r="E877" s="38"/>
      <c r="F877" s="38"/>
      <c r="G877" s="38"/>
      <c r="H877" s="37"/>
    </row>
    <row r="878" spans="1:8" ht="12.75">
      <c r="A878" s="33"/>
      <c r="B878" s="39"/>
      <c r="C878" s="35"/>
      <c r="D878" s="38"/>
      <c r="E878" s="38"/>
      <c r="F878" s="38"/>
      <c r="G878" s="38"/>
      <c r="H878" s="37"/>
    </row>
    <row r="879" spans="1:8" ht="12.75">
      <c r="A879" s="33"/>
      <c r="B879" s="39"/>
      <c r="C879" s="35"/>
      <c r="D879" s="38"/>
      <c r="E879" s="38"/>
      <c r="F879" s="38"/>
      <c r="G879" s="38"/>
      <c r="H879" s="37"/>
    </row>
    <row r="880" spans="1:8" ht="12.75">
      <c r="A880" s="33"/>
      <c r="B880" s="39"/>
      <c r="C880" s="35"/>
      <c r="D880" s="38"/>
      <c r="E880" s="38"/>
      <c r="F880" s="38"/>
      <c r="G880" s="38"/>
      <c r="H880" s="37"/>
    </row>
    <row r="881" spans="1:8" ht="12.75">
      <c r="A881" s="33"/>
      <c r="B881" s="39"/>
      <c r="C881" s="35"/>
      <c r="D881" s="38"/>
      <c r="E881" s="38"/>
      <c r="F881" s="38"/>
      <c r="G881" s="38"/>
      <c r="H881" s="37"/>
    </row>
    <row r="882" spans="1:8" ht="12.75">
      <c r="A882" s="33"/>
      <c r="B882" s="39"/>
      <c r="C882" s="35"/>
      <c r="D882" s="38"/>
      <c r="E882" s="38"/>
      <c r="F882" s="38"/>
      <c r="G882" s="38"/>
      <c r="H882" s="37"/>
    </row>
    <row r="883" spans="1:8" ht="12.75">
      <c r="A883" s="33"/>
      <c r="B883" s="39"/>
      <c r="C883" s="35"/>
      <c r="D883" s="38"/>
      <c r="E883" s="38"/>
      <c r="F883" s="38"/>
      <c r="G883" s="38"/>
      <c r="H883" s="37"/>
    </row>
    <row r="884" spans="1:8" ht="12.75">
      <c r="A884" s="33"/>
      <c r="B884" s="39"/>
      <c r="C884" s="35"/>
      <c r="D884" s="38"/>
      <c r="E884" s="38"/>
      <c r="F884" s="38"/>
      <c r="G884" s="38"/>
      <c r="H884" s="37"/>
    </row>
    <row r="885" spans="1:8" ht="12.75">
      <c r="A885" s="33"/>
      <c r="B885" s="39"/>
      <c r="C885" s="35"/>
      <c r="D885" s="38"/>
      <c r="E885" s="38"/>
      <c r="F885" s="38"/>
      <c r="G885" s="38"/>
      <c r="H885" s="37"/>
    </row>
    <row r="886" spans="1:8" ht="12.75">
      <c r="A886" s="33"/>
      <c r="B886" s="39"/>
      <c r="C886" s="35"/>
      <c r="D886" s="38"/>
      <c r="E886" s="38"/>
      <c r="F886" s="38"/>
      <c r="G886" s="38"/>
      <c r="H886" s="37"/>
    </row>
    <row r="887" spans="1:8" ht="12.75">
      <c r="A887" s="33"/>
      <c r="B887" s="39"/>
      <c r="C887" s="35"/>
      <c r="D887" s="38"/>
      <c r="E887" s="38"/>
      <c r="F887" s="38"/>
      <c r="G887" s="38"/>
      <c r="H887" s="37"/>
    </row>
    <row r="888" spans="1:8" ht="12.75">
      <c r="A888" s="33"/>
      <c r="B888" s="39"/>
      <c r="C888" s="35"/>
      <c r="D888" s="38"/>
      <c r="E888" s="38"/>
      <c r="F888" s="38"/>
      <c r="G888" s="38"/>
      <c r="H888" s="37"/>
    </row>
    <row r="889" spans="1:8" ht="12.75">
      <c r="A889" s="33"/>
      <c r="B889" s="39"/>
      <c r="C889" s="35"/>
      <c r="D889" s="38"/>
      <c r="E889" s="38"/>
      <c r="F889" s="38"/>
      <c r="G889" s="38"/>
      <c r="H889" s="37"/>
    </row>
    <row r="890" spans="1:8" ht="12.75">
      <c r="A890" s="33"/>
      <c r="B890" s="39"/>
      <c r="C890" s="35"/>
      <c r="D890" s="38"/>
      <c r="E890" s="38"/>
      <c r="F890" s="38"/>
      <c r="G890" s="38"/>
      <c r="H890" s="37"/>
    </row>
    <row r="891" spans="1:8" ht="12.75">
      <c r="A891" s="33"/>
      <c r="B891" s="39"/>
      <c r="C891" s="35"/>
      <c r="D891" s="38"/>
      <c r="E891" s="38"/>
      <c r="F891" s="38"/>
      <c r="G891" s="38"/>
      <c r="H891" s="37"/>
    </row>
    <row r="892" spans="1:8" ht="12.75">
      <c r="A892" s="33"/>
      <c r="B892" s="39"/>
      <c r="C892" s="35"/>
      <c r="D892" s="38"/>
      <c r="E892" s="38"/>
      <c r="F892" s="38"/>
      <c r="G892" s="38"/>
      <c r="H892" s="37"/>
    </row>
    <row r="893" spans="1:8" ht="12.75">
      <c r="A893" s="33"/>
      <c r="B893" s="39"/>
      <c r="C893" s="35"/>
      <c r="D893" s="38"/>
      <c r="E893" s="38"/>
      <c r="F893" s="38"/>
      <c r="G893" s="38"/>
      <c r="H893" s="37"/>
    </row>
    <row r="894" spans="1:8" ht="12.75">
      <c r="A894" s="33"/>
      <c r="B894" s="39"/>
      <c r="C894" s="35"/>
      <c r="D894" s="38"/>
      <c r="E894" s="38"/>
      <c r="F894" s="38"/>
      <c r="G894" s="38"/>
      <c r="H894" s="37"/>
    </row>
    <row r="895" spans="1:8" ht="12.75">
      <c r="A895" s="33"/>
      <c r="B895" s="39"/>
      <c r="C895" s="35"/>
      <c r="D895" s="38"/>
      <c r="E895" s="38"/>
      <c r="F895" s="38"/>
      <c r="G895" s="38"/>
      <c r="H895" s="37"/>
    </row>
    <row r="896" spans="1:8" ht="12.75">
      <c r="A896" s="33"/>
      <c r="B896" s="39"/>
      <c r="C896" s="35"/>
      <c r="D896" s="38"/>
      <c r="E896" s="38"/>
      <c r="F896" s="38"/>
      <c r="G896" s="38"/>
      <c r="H896" s="37"/>
    </row>
    <row r="897" spans="1:8" ht="12.75">
      <c r="A897" s="33"/>
      <c r="B897" s="39"/>
      <c r="C897" s="35"/>
      <c r="D897" s="38"/>
      <c r="E897" s="38"/>
      <c r="F897" s="38"/>
      <c r="G897" s="38"/>
      <c r="H897" s="37"/>
    </row>
    <row r="898" spans="1:8" ht="12.75">
      <c r="A898" s="33"/>
      <c r="B898" s="39"/>
      <c r="C898" s="35"/>
      <c r="D898" s="38"/>
      <c r="E898" s="38"/>
      <c r="F898" s="38"/>
      <c r="G898" s="38"/>
      <c r="H898" s="37"/>
    </row>
    <row r="899" spans="1:8" ht="12.75">
      <c r="A899" s="33"/>
      <c r="B899" s="39"/>
      <c r="C899" s="35"/>
      <c r="D899" s="38"/>
      <c r="E899" s="38"/>
      <c r="F899" s="38"/>
      <c r="G899" s="38"/>
      <c r="H899" s="37"/>
    </row>
    <row r="900" spans="1:8" ht="12.75">
      <c r="A900" s="33"/>
      <c r="B900" s="39"/>
      <c r="C900" s="35"/>
      <c r="D900" s="38"/>
      <c r="E900" s="38"/>
      <c r="F900" s="38"/>
      <c r="G900" s="38"/>
      <c r="H900" s="37"/>
    </row>
    <row r="901" spans="1:8" ht="12.75">
      <c r="A901" s="33"/>
      <c r="B901" s="39"/>
      <c r="C901" s="35"/>
      <c r="D901" s="38"/>
      <c r="E901" s="38"/>
      <c r="F901" s="38"/>
      <c r="G901" s="38"/>
      <c r="H901" s="37"/>
    </row>
    <row r="902" spans="1:8" ht="12.75">
      <c r="A902" s="33"/>
      <c r="B902" s="39"/>
      <c r="C902" s="35"/>
      <c r="D902" s="38"/>
      <c r="E902" s="38"/>
      <c r="F902" s="38"/>
      <c r="G902" s="38"/>
      <c r="H902" s="37"/>
    </row>
    <row r="903" spans="1:8" ht="12.75">
      <c r="A903" s="33"/>
      <c r="B903" s="39"/>
      <c r="C903" s="35"/>
      <c r="D903" s="38"/>
      <c r="E903" s="38"/>
      <c r="F903" s="38"/>
      <c r="G903" s="38"/>
      <c r="H903" s="37"/>
    </row>
    <row r="904" spans="1:8" ht="12.75">
      <c r="A904" s="33"/>
      <c r="B904" s="39"/>
      <c r="C904" s="35"/>
      <c r="D904" s="38"/>
      <c r="E904" s="38"/>
      <c r="F904" s="38"/>
      <c r="G904" s="38"/>
      <c r="H904" s="37"/>
    </row>
    <row r="905" spans="1:8" ht="12.75">
      <c r="A905" s="33"/>
      <c r="B905" s="39"/>
      <c r="C905" s="35"/>
      <c r="D905" s="38"/>
      <c r="E905" s="38"/>
      <c r="F905" s="38"/>
      <c r="G905" s="38"/>
      <c r="H905" s="37"/>
    </row>
    <row r="906" spans="1:8" ht="12.75">
      <c r="A906" s="33"/>
      <c r="B906" s="39"/>
      <c r="C906" s="35"/>
      <c r="D906" s="38"/>
      <c r="E906" s="38"/>
      <c r="F906" s="38"/>
      <c r="G906" s="38"/>
      <c r="H906" s="37"/>
    </row>
    <row r="907" spans="1:8" ht="12.75">
      <c r="A907" s="33"/>
      <c r="B907" s="39"/>
      <c r="C907" s="35"/>
      <c r="D907" s="38"/>
      <c r="E907" s="38"/>
      <c r="F907" s="38"/>
      <c r="G907" s="38"/>
      <c r="H907" s="37"/>
    </row>
    <row r="908" spans="1:8" ht="12.75">
      <c r="A908" s="33"/>
      <c r="B908" s="39"/>
      <c r="C908" s="35"/>
      <c r="D908" s="38"/>
      <c r="E908" s="38"/>
      <c r="F908" s="38"/>
      <c r="G908" s="38"/>
      <c r="H908" s="37"/>
    </row>
    <row r="909" spans="1:8" ht="12.75">
      <c r="A909" s="33"/>
      <c r="B909" s="39"/>
      <c r="C909" s="35"/>
      <c r="D909" s="38"/>
      <c r="E909" s="38"/>
      <c r="F909" s="38"/>
      <c r="G909" s="38"/>
      <c r="H909" s="37"/>
    </row>
    <row r="910" spans="1:8" ht="12.75">
      <c r="A910" s="33"/>
      <c r="B910" s="39"/>
      <c r="C910" s="35"/>
      <c r="D910" s="38"/>
      <c r="E910" s="38"/>
      <c r="F910" s="38"/>
      <c r="G910" s="38"/>
      <c r="H910" s="37"/>
    </row>
    <row r="911" spans="1:8" ht="12.75">
      <c r="A911" s="33"/>
      <c r="B911" s="39"/>
      <c r="C911" s="35"/>
      <c r="D911" s="38"/>
      <c r="E911" s="38"/>
      <c r="F911" s="38"/>
      <c r="G911" s="38"/>
      <c r="H911" s="37"/>
    </row>
    <row r="912" spans="1:8" ht="12.75">
      <c r="A912" s="33"/>
      <c r="B912" s="39"/>
      <c r="C912" s="35"/>
      <c r="D912" s="38"/>
      <c r="E912" s="38"/>
      <c r="F912" s="38"/>
      <c r="G912" s="38"/>
      <c r="H912" s="37"/>
    </row>
    <row r="913" spans="1:8" ht="12.75">
      <c r="A913" s="33"/>
      <c r="B913" s="39"/>
      <c r="C913" s="35"/>
      <c r="D913" s="38"/>
      <c r="E913" s="38"/>
      <c r="F913" s="38"/>
      <c r="G913" s="38"/>
      <c r="H913" s="37"/>
    </row>
    <row r="914" spans="1:8" ht="12.75">
      <c r="A914" s="33"/>
      <c r="B914" s="39"/>
      <c r="C914" s="35"/>
      <c r="D914" s="38"/>
      <c r="E914" s="38"/>
      <c r="F914" s="38"/>
      <c r="G914" s="38"/>
      <c r="H914" s="37"/>
    </row>
    <row r="915" spans="1:8" ht="12.75">
      <c r="A915" s="33"/>
      <c r="B915" s="39"/>
      <c r="C915" s="35"/>
      <c r="D915" s="38"/>
      <c r="E915" s="38"/>
      <c r="F915" s="38"/>
      <c r="G915" s="38"/>
      <c r="H915" s="37"/>
    </row>
    <row r="916" spans="1:8" ht="12.75">
      <c r="A916" s="33"/>
      <c r="B916" s="39"/>
      <c r="C916" s="35"/>
      <c r="D916" s="38"/>
      <c r="E916" s="38"/>
      <c r="F916" s="38"/>
      <c r="G916" s="38"/>
      <c r="H916" s="37"/>
    </row>
    <row r="917" spans="1:8" ht="12.75">
      <c r="A917" s="33"/>
      <c r="B917" s="39"/>
      <c r="C917" s="35"/>
      <c r="D917" s="38"/>
      <c r="E917" s="38"/>
      <c r="F917" s="38"/>
      <c r="G917" s="38"/>
      <c r="H917" s="37"/>
    </row>
    <row r="918" spans="1:8" ht="12.75">
      <c r="A918" s="33"/>
      <c r="B918" s="39"/>
      <c r="C918" s="35"/>
      <c r="D918" s="38"/>
      <c r="E918" s="38"/>
      <c r="F918" s="38"/>
      <c r="G918" s="38"/>
      <c r="H918" s="37"/>
    </row>
    <row r="919" spans="1:8" ht="12.75">
      <c r="A919" s="33"/>
      <c r="B919" s="39"/>
      <c r="C919" s="35"/>
      <c r="D919" s="38"/>
      <c r="E919" s="38"/>
      <c r="F919" s="38"/>
      <c r="G919" s="38"/>
      <c r="H919" s="37"/>
    </row>
    <row r="920" spans="1:8" ht="12.75">
      <c r="A920" s="33"/>
      <c r="B920" s="39"/>
      <c r="C920" s="35"/>
      <c r="D920" s="38"/>
      <c r="E920" s="38"/>
      <c r="F920" s="38"/>
      <c r="G920" s="38"/>
      <c r="H920" s="37"/>
    </row>
    <row r="921" spans="1:8" ht="12.75">
      <c r="A921" s="33"/>
      <c r="B921" s="39"/>
      <c r="C921" s="35"/>
      <c r="D921" s="38"/>
      <c r="E921" s="38"/>
      <c r="F921" s="38"/>
      <c r="G921" s="38"/>
      <c r="H921" s="37"/>
    </row>
    <row r="922" spans="1:8" ht="12.75">
      <c r="A922" s="33"/>
      <c r="B922" s="39"/>
      <c r="C922" s="35"/>
      <c r="D922" s="38"/>
      <c r="E922" s="38"/>
      <c r="F922" s="38"/>
      <c r="G922" s="38"/>
      <c r="H922" s="37"/>
    </row>
    <row r="923" spans="1:8" ht="12.75">
      <c r="A923" s="33"/>
      <c r="B923" s="39"/>
      <c r="C923" s="35"/>
      <c r="D923" s="38"/>
      <c r="E923" s="38"/>
      <c r="F923" s="38"/>
      <c r="G923" s="38"/>
      <c r="H923" s="37"/>
    </row>
    <row r="924" spans="1:8" ht="12.75">
      <c r="A924" s="33"/>
      <c r="B924" s="39"/>
      <c r="C924" s="35"/>
      <c r="D924" s="38"/>
      <c r="E924" s="38"/>
      <c r="F924" s="38"/>
      <c r="G924" s="38"/>
      <c r="H924" s="37"/>
    </row>
    <row r="925" spans="1:8" ht="12.75">
      <c r="A925" s="33"/>
      <c r="B925" s="39"/>
      <c r="C925" s="35"/>
      <c r="D925" s="38"/>
      <c r="E925" s="38"/>
      <c r="F925" s="38"/>
      <c r="G925" s="38"/>
      <c r="H925" s="37"/>
    </row>
    <row r="926" spans="1:8" ht="12.75">
      <c r="A926" s="6"/>
      <c r="B926" s="39"/>
      <c r="C926" s="35"/>
      <c r="D926" s="38"/>
      <c r="E926" s="38"/>
      <c r="F926" s="38"/>
      <c r="G926" s="38"/>
      <c r="H926" s="37"/>
    </row>
    <row r="927" spans="1:8" ht="12.75">
      <c r="A927" s="6"/>
      <c r="B927" s="39"/>
      <c r="C927" s="35"/>
      <c r="D927" s="38"/>
      <c r="E927" s="38"/>
      <c r="F927" s="38"/>
      <c r="G927" s="38"/>
      <c r="H927" s="37"/>
    </row>
    <row r="928" spans="1:8" ht="12.75">
      <c r="A928" s="6"/>
      <c r="B928" s="39"/>
      <c r="C928" s="35"/>
      <c r="D928" s="38"/>
      <c r="E928" s="38"/>
      <c r="F928" s="38"/>
      <c r="G928" s="38"/>
      <c r="H928" s="37"/>
    </row>
    <row r="929" spans="1:8" ht="12.75">
      <c r="A929" s="6"/>
      <c r="B929" s="39"/>
      <c r="C929" s="35"/>
      <c r="D929" s="38"/>
      <c r="E929" s="38"/>
      <c r="F929" s="38"/>
      <c r="G929" s="38"/>
      <c r="H929" s="37"/>
    </row>
    <row r="930" spans="1:8" ht="12.75">
      <c r="A930" s="6"/>
      <c r="B930" s="39"/>
      <c r="C930" s="35"/>
      <c r="D930" s="38"/>
      <c r="E930" s="38"/>
      <c r="F930" s="38"/>
      <c r="G930" s="38"/>
      <c r="H930" s="37"/>
    </row>
    <row r="931" spans="1:8" ht="12.75">
      <c r="A931" s="6"/>
      <c r="B931" s="39"/>
      <c r="C931" s="35"/>
      <c r="D931" s="38"/>
      <c r="E931" s="38"/>
      <c r="F931" s="38"/>
      <c r="G931" s="38"/>
      <c r="H931" s="37"/>
    </row>
    <row r="932" spans="1:8" ht="12.75">
      <c r="A932" s="6"/>
      <c r="B932" s="39"/>
      <c r="C932" s="35"/>
      <c r="D932" s="38"/>
      <c r="E932" s="38"/>
      <c r="F932" s="38"/>
      <c r="G932" s="38"/>
      <c r="H932" s="37"/>
    </row>
    <row r="933" spans="1:8" ht="12.75">
      <c r="A933" s="6"/>
      <c r="B933" s="39"/>
      <c r="C933" s="35"/>
      <c r="D933" s="38"/>
      <c r="E933" s="38"/>
      <c r="F933" s="38"/>
      <c r="G933" s="38"/>
      <c r="H933" s="37"/>
    </row>
    <row r="934" spans="1:8" ht="12.75">
      <c r="A934" s="6"/>
      <c r="B934" s="39"/>
      <c r="C934" s="35"/>
      <c r="D934" s="38"/>
      <c r="E934" s="38"/>
      <c r="F934" s="38"/>
      <c r="G934" s="38"/>
      <c r="H934" s="37"/>
    </row>
    <row r="935" spans="1:8" ht="12.75">
      <c r="A935" s="6"/>
      <c r="B935" s="39"/>
      <c r="C935" s="35"/>
      <c r="D935" s="38"/>
      <c r="E935" s="38"/>
      <c r="F935" s="38"/>
      <c r="G935" s="38"/>
      <c r="H935" s="37"/>
    </row>
    <row r="936" spans="1:8" ht="12.75">
      <c r="A936" s="6"/>
      <c r="B936" s="39"/>
      <c r="C936" s="35"/>
      <c r="D936" s="38"/>
      <c r="E936" s="38"/>
      <c r="F936" s="38"/>
      <c r="G936" s="38"/>
      <c r="H936" s="37"/>
    </row>
    <row r="937" spans="1:8" ht="12.75">
      <c r="A937" s="6"/>
      <c r="B937" s="39"/>
      <c r="C937" s="35"/>
      <c r="D937" s="38"/>
      <c r="E937" s="38"/>
      <c r="F937" s="38"/>
      <c r="G937" s="38"/>
      <c r="H937" s="37"/>
    </row>
    <row r="938" spans="1:8" ht="12.75">
      <c r="A938" s="6"/>
      <c r="B938" s="39"/>
      <c r="C938" s="35"/>
      <c r="D938" s="38"/>
      <c r="E938" s="38"/>
      <c r="F938" s="38"/>
      <c r="G938" s="38"/>
      <c r="H938" s="37"/>
    </row>
    <row r="939" spans="1:8" ht="12.75">
      <c r="A939" s="6"/>
      <c r="B939" s="39"/>
      <c r="C939" s="35"/>
      <c r="D939" s="38"/>
      <c r="E939" s="38"/>
      <c r="F939" s="38"/>
      <c r="G939" s="38"/>
      <c r="H939" s="37"/>
    </row>
    <row r="940" spans="1:8" ht="12.75">
      <c r="A940" s="6"/>
      <c r="B940" s="39"/>
      <c r="C940" s="35"/>
      <c r="D940" s="38"/>
      <c r="E940" s="38"/>
      <c r="F940" s="38"/>
      <c r="G940" s="38"/>
      <c r="H940" s="37"/>
    </row>
    <row r="941" spans="1:8" ht="12.75">
      <c r="A941" s="6"/>
      <c r="B941" s="39"/>
      <c r="C941" s="35"/>
      <c r="D941" s="38"/>
      <c r="E941" s="38"/>
      <c r="F941" s="38"/>
      <c r="G941" s="38"/>
      <c r="H941" s="37"/>
    </row>
    <row r="942" spans="1:8" ht="12.75">
      <c r="A942" s="6"/>
      <c r="B942" s="39"/>
      <c r="C942" s="35"/>
      <c r="D942" s="38"/>
      <c r="E942" s="38"/>
      <c r="F942" s="38"/>
      <c r="G942" s="38"/>
      <c r="H942" s="37"/>
    </row>
    <row r="943" spans="1:8" ht="12.75">
      <c r="A943" s="6"/>
      <c r="B943" s="39"/>
      <c r="C943" s="35"/>
      <c r="D943" s="38"/>
      <c r="E943" s="38"/>
      <c r="F943" s="38"/>
      <c r="G943" s="38"/>
      <c r="H943" s="37"/>
    </row>
    <row r="944" spans="1:8" ht="12.75">
      <c r="A944" s="6"/>
      <c r="B944" s="39"/>
      <c r="C944" s="35"/>
      <c r="D944" s="38"/>
      <c r="E944" s="38"/>
      <c r="F944" s="38"/>
      <c r="G944" s="38"/>
      <c r="H944" s="37"/>
    </row>
    <row r="945" spans="1:8" ht="12.75">
      <c r="A945" s="6"/>
      <c r="B945" s="39"/>
      <c r="C945" s="35"/>
      <c r="D945" s="38"/>
      <c r="E945" s="38"/>
      <c r="F945" s="38"/>
      <c r="G945" s="38"/>
      <c r="H945" s="37"/>
    </row>
    <row r="946" spans="1:8" ht="12.75">
      <c r="A946" s="6"/>
      <c r="B946" s="39"/>
      <c r="C946" s="35"/>
      <c r="D946" s="38"/>
      <c r="E946" s="38"/>
      <c r="F946" s="38"/>
      <c r="G946" s="38"/>
      <c r="H946" s="37"/>
    </row>
    <row r="947" spans="1:8" ht="12.75">
      <c r="A947" s="6"/>
      <c r="B947" s="39"/>
      <c r="C947" s="35"/>
      <c r="D947" s="38"/>
      <c r="E947" s="38"/>
      <c r="F947" s="38"/>
      <c r="G947" s="38"/>
      <c r="H947" s="37"/>
    </row>
    <row r="948" spans="1:8" ht="12.75">
      <c r="A948" s="6"/>
      <c r="B948" s="39"/>
      <c r="C948" s="35"/>
      <c r="D948" s="38"/>
      <c r="E948" s="38"/>
      <c r="F948" s="38"/>
      <c r="G948" s="38"/>
      <c r="H948" s="37"/>
    </row>
    <row r="949" spans="1:8" ht="12.75">
      <c r="A949" s="6"/>
      <c r="B949" s="39"/>
      <c r="C949" s="35"/>
      <c r="D949" s="38"/>
      <c r="E949" s="38"/>
      <c r="F949" s="38"/>
      <c r="G949" s="38"/>
      <c r="H949" s="37"/>
    </row>
    <row r="950" spans="1:8" ht="12.75">
      <c r="A950" s="6"/>
      <c r="B950" s="39"/>
      <c r="C950" s="35"/>
      <c r="D950" s="38"/>
      <c r="E950" s="38"/>
      <c r="F950" s="38"/>
      <c r="G950" s="38"/>
      <c r="H950" s="37"/>
    </row>
    <row r="951" spans="1:8" ht="12.75">
      <c r="A951" s="6"/>
      <c r="B951" s="39"/>
      <c r="C951" s="35"/>
      <c r="D951" s="38"/>
      <c r="E951" s="38"/>
      <c r="F951" s="38"/>
      <c r="G951" s="38"/>
      <c r="H951" s="37"/>
    </row>
    <row r="952" spans="1:8" ht="12.75">
      <c r="A952" s="6"/>
      <c r="B952" s="39"/>
      <c r="C952" s="35"/>
      <c r="D952" s="38"/>
      <c r="E952" s="38"/>
      <c r="F952" s="38"/>
      <c r="G952" s="38"/>
      <c r="H952" s="37"/>
    </row>
    <row r="953" spans="1:8" ht="12.75">
      <c r="A953" s="6"/>
      <c r="B953" s="39"/>
      <c r="C953" s="35"/>
      <c r="D953" s="38"/>
      <c r="E953" s="38"/>
      <c r="F953" s="38"/>
      <c r="G953" s="38"/>
      <c r="H953" s="37"/>
    </row>
    <row r="954" spans="1:8" ht="12.75">
      <c r="A954" s="6"/>
      <c r="B954" s="39"/>
      <c r="C954" s="35"/>
      <c r="D954" s="38"/>
      <c r="E954" s="38"/>
      <c r="F954" s="38"/>
      <c r="G954" s="38"/>
      <c r="H954" s="37"/>
    </row>
    <row r="955" spans="1:8" ht="12.75">
      <c r="A955" s="6"/>
      <c r="B955" s="39"/>
      <c r="C955" s="35"/>
      <c r="D955" s="38"/>
      <c r="E955" s="38"/>
      <c r="F955" s="38"/>
      <c r="G955" s="38"/>
      <c r="H955" s="37"/>
    </row>
    <row r="956" spans="1:8" ht="12.75">
      <c r="A956" s="6"/>
      <c r="B956" s="39"/>
      <c r="C956" s="35"/>
      <c r="D956" s="38"/>
      <c r="E956" s="38"/>
      <c r="F956" s="38"/>
      <c r="G956" s="38"/>
      <c r="H956" s="37"/>
    </row>
    <row r="957" spans="1:8" ht="12.75">
      <c r="A957" s="6"/>
      <c r="B957" s="39"/>
      <c r="C957" s="35"/>
      <c r="D957" s="38"/>
      <c r="E957" s="38"/>
      <c r="F957" s="38"/>
      <c r="G957" s="38"/>
      <c r="H957" s="37"/>
    </row>
    <row r="958" spans="1:8" ht="12.75">
      <c r="A958" s="6"/>
      <c r="B958" s="39"/>
      <c r="C958" s="35"/>
      <c r="D958" s="38"/>
      <c r="E958" s="38"/>
      <c r="F958" s="38"/>
      <c r="G958" s="38"/>
      <c r="H958" s="37"/>
    </row>
    <row r="959" spans="1:8" ht="12.75">
      <c r="A959" s="6"/>
      <c r="B959" s="39"/>
      <c r="C959" s="35"/>
      <c r="D959" s="38"/>
      <c r="E959" s="38"/>
      <c r="F959" s="38"/>
      <c r="G959" s="38"/>
      <c r="H959" s="37"/>
    </row>
    <row r="960" spans="1:8" ht="12.75">
      <c r="A960" s="6"/>
      <c r="B960" s="39"/>
      <c r="C960" s="35"/>
      <c r="D960" s="38"/>
      <c r="E960" s="38"/>
      <c r="F960" s="38"/>
      <c r="G960" s="38"/>
      <c r="H960" s="37"/>
    </row>
    <row r="961" spans="1:8" ht="12.75">
      <c r="A961" s="6"/>
      <c r="B961" s="39"/>
      <c r="C961" s="35"/>
      <c r="D961" s="38"/>
      <c r="E961" s="38"/>
      <c r="F961" s="38"/>
      <c r="G961" s="38"/>
      <c r="H961" s="37"/>
    </row>
    <row r="962" spans="1:8" ht="12.75">
      <c r="A962" s="6"/>
      <c r="B962" s="39"/>
      <c r="C962" s="35"/>
      <c r="D962" s="38"/>
      <c r="E962" s="38"/>
      <c r="F962" s="38"/>
      <c r="G962" s="38"/>
      <c r="H962" s="37"/>
    </row>
    <row r="963" spans="1:8" ht="12.75">
      <c r="A963" s="6"/>
      <c r="B963" s="39"/>
      <c r="C963" s="35"/>
      <c r="D963" s="38"/>
      <c r="E963" s="38"/>
      <c r="F963" s="38"/>
      <c r="G963" s="38"/>
      <c r="H963" s="37"/>
    </row>
    <row r="964" spans="1:8" ht="12.75">
      <c r="A964" s="6"/>
      <c r="B964" s="39"/>
      <c r="C964" s="35"/>
      <c r="D964" s="38"/>
      <c r="E964" s="38"/>
      <c r="F964" s="38"/>
      <c r="G964" s="38"/>
      <c r="H964" s="37"/>
    </row>
    <row r="965" spans="1:8" ht="12.75">
      <c r="A965" s="6"/>
      <c r="B965" s="39"/>
      <c r="C965" s="35"/>
      <c r="D965" s="38"/>
      <c r="E965" s="38"/>
      <c r="F965" s="38"/>
      <c r="G965" s="38"/>
      <c r="H965" s="37"/>
    </row>
    <row r="966" spans="1:8" ht="12.75">
      <c r="A966" s="6"/>
      <c r="B966" s="39"/>
      <c r="C966" s="35"/>
      <c r="D966" s="38"/>
      <c r="E966" s="38"/>
      <c r="F966" s="38"/>
      <c r="G966" s="38"/>
      <c r="H966" s="37"/>
    </row>
    <row r="967" spans="1:8" ht="12.75">
      <c r="A967" s="6"/>
      <c r="B967" s="39"/>
      <c r="C967" s="35"/>
      <c r="D967" s="38"/>
      <c r="E967" s="38"/>
      <c r="F967" s="38"/>
      <c r="G967" s="38"/>
      <c r="H967" s="37"/>
    </row>
    <row r="968" spans="1:8" ht="12.75">
      <c r="A968" s="6"/>
      <c r="B968" s="39"/>
      <c r="C968" s="35"/>
      <c r="D968" s="38"/>
      <c r="E968" s="38"/>
      <c r="F968" s="38"/>
      <c r="G968" s="38"/>
      <c r="H968" s="37"/>
    </row>
    <row r="969" spans="1:8" ht="12.75">
      <c r="A969" s="6"/>
      <c r="B969" s="39"/>
      <c r="C969" s="35"/>
      <c r="D969" s="38"/>
      <c r="E969" s="38"/>
      <c r="F969" s="38"/>
      <c r="G969" s="38"/>
      <c r="H969" s="37"/>
    </row>
    <row r="970" spans="1:8" ht="12.75">
      <c r="A970" s="6"/>
      <c r="B970" s="39"/>
      <c r="C970" s="35"/>
      <c r="D970" s="38"/>
      <c r="E970" s="38"/>
      <c r="F970" s="38"/>
      <c r="G970" s="38"/>
      <c r="H970" s="37"/>
    </row>
    <row r="971" spans="1:8" ht="12.75">
      <c r="A971" s="6"/>
      <c r="B971" s="39"/>
      <c r="C971" s="35"/>
      <c r="D971" s="38"/>
      <c r="E971" s="38"/>
      <c r="F971" s="38"/>
      <c r="G971" s="38"/>
      <c r="H971" s="37"/>
    </row>
    <row r="972" spans="1:8" ht="12.75">
      <c r="A972" s="6"/>
      <c r="B972" s="39"/>
      <c r="C972" s="35"/>
      <c r="D972" s="38"/>
      <c r="E972" s="38"/>
      <c r="F972" s="38"/>
      <c r="G972" s="38"/>
      <c r="H972" s="37"/>
    </row>
    <row r="973" spans="1:8" ht="12.75">
      <c r="A973" s="6"/>
      <c r="B973" s="39"/>
      <c r="C973" s="35"/>
      <c r="D973" s="38"/>
      <c r="E973" s="38"/>
      <c r="F973" s="38"/>
      <c r="G973" s="38"/>
      <c r="H973" s="37"/>
    </row>
    <row r="974" spans="1:8" ht="12.75">
      <c r="A974" s="6"/>
      <c r="B974" s="39"/>
      <c r="C974" s="35"/>
      <c r="D974" s="38"/>
      <c r="E974" s="38"/>
      <c r="F974" s="38"/>
      <c r="G974" s="38"/>
      <c r="H974" s="37"/>
    </row>
    <row r="975" spans="1:8" ht="12.75">
      <c r="A975" s="6"/>
      <c r="B975" s="39"/>
      <c r="C975" s="35"/>
      <c r="D975" s="38"/>
      <c r="E975" s="38"/>
      <c r="F975" s="38"/>
      <c r="G975" s="38"/>
      <c r="H975" s="37"/>
    </row>
    <row r="976" spans="1:8" ht="12.75">
      <c r="A976" s="6"/>
      <c r="B976" s="39"/>
      <c r="C976" s="35"/>
      <c r="D976" s="38"/>
      <c r="E976" s="38"/>
      <c r="F976" s="38"/>
      <c r="G976" s="38"/>
      <c r="H976" s="37"/>
    </row>
    <row r="977" spans="1:8" ht="12.75">
      <c r="A977" s="6"/>
      <c r="B977" s="39"/>
      <c r="C977" s="35"/>
      <c r="D977" s="38"/>
      <c r="E977" s="38"/>
      <c r="F977" s="38"/>
      <c r="G977" s="38"/>
      <c r="H977" s="37"/>
    </row>
    <row r="978" spans="1:8" ht="12.75">
      <c r="A978" s="6"/>
      <c r="B978" s="39"/>
      <c r="C978" s="35"/>
      <c r="D978" s="38"/>
      <c r="E978" s="38"/>
      <c r="F978" s="38"/>
      <c r="G978" s="38"/>
      <c r="H978" s="37"/>
    </row>
    <row r="979" spans="1:8" ht="12.75">
      <c r="A979" s="6"/>
      <c r="B979" s="39"/>
      <c r="C979" s="35"/>
      <c r="D979" s="38"/>
      <c r="E979" s="38"/>
      <c r="F979" s="38"/>
      <c r="G979" s="38"/>
      <c r="H979" s="37"/>
    </row>
    <row r="980" spans="1:8" ht="12.75">
      <c r="A980" s="6"/>
      <c r="B980" s="39"/>
      <c r="C980" s="35"/>
      <c r="D980" s="38"/>
      <c r="E980" s="38"/>
      <c r="F980" s="38"/>
      <c r="G980" s="38"/>
      <c r="H980" s="37"/>
    </row>
    <row r="981" spans="1:8" ht="12.75">
      <c r="A981" s="6"/>
      <c r="B981" s="39"/>
      <c r="C981" s="35"/>
      <c r="D981" s="38"/>
      <c r="E981" s="38"/>
      <c r="F981" s="38"/>
      <c r="G981" s="38"/>
      <c r="H981" s="37"/>
    </row>
    <row r="982" spans="1:8" ht="12.75">
      <c r="A982" s="6"/>
      <c r="B982" s="39"/>
      <c r="C982" s="35"/>
      <c r="D982" s="38"/>
      <c r="E982" s="38"/>
      <c r="F982" s="38"/>
      <c r="G982" s="38"/>
      <c r="H982" s="37"/>
    </row>
    <row r="983" spans="1:8" ht="12.75">
      <c r="A983" s="6"/>
      <c r="B983" s="39"/>
      <c r="C983" s="35"/>
      <c r="D983" s="38"/>
      <c r="E983" s="38"/>
      <c r="F983" s="38"/>
      <c r="G983" s="38"/>
      <c r="H983" s="37"/>
    </row>
    <row r="984" spans="1:8" ht="12.75">
      <c r="A984" s="6"/>
      <c r="B984" s="39"/>
      <c r="C984" s="35"/>
      <c r="D984" s="38"/>
      <c r="E984" s="38"/>
      <c r="F984" s="38"/>
      <c r="G984" s="38"/>
      <c r="H984" s="37"/>
    </row>
    <row r="985" spans="1:8" ht="12.75">
      <c r="A985" s="6"/>
      <c r="B985" s="39"/>
      <c r="C985" s="35"/>
      <c r="D985" s="38"/>
      <c r="E985" s="38"/>
      <c r="F985" s="38"/>
      <c r="G985" s="38"/>
      <c r="H985" s="37"/>
    </row>
    <row r="986" spans="1:8" ht="12.75">
      <c r="A986" s="6"/>
      <c r="B986" s="39"/>
      <c r="C986" s="35"/>
      <c r="D986" s="38"/>
      <c r="E986" s="38"/>
      <c r="F986" s="38"/>
      <c r="G986" s="38"/>
      <c r="H986" s="37"/>
    </row>
    <row r="987" spans="1:8" ht="12.75">
      <c r="A987" s="6"/>
      <c r="B987" s="39"/>
      <c r="C987" s="35"/>
      <c r="D987" s="38"/>
      <c r="E987" s="38"/>
      <c r="F987" s="38"/>
      <c r="G987" s="38"/>
      <c r="H987" s="37"/>
    </row>
    <row r="988" spans="1:8" ht="12.75">
      <c r="A988" s="6"/>
      <c r="B988" s="39"/>
      <c r="C988" s="35"/>
      <c r="D988" s="38"/>
      <c r="E988" s="38"/>
      <c r="F988" s="38"/>
      <c r="G988" s="38"/>
      <c r="H988" s="37"/>
    </row>
    <row r="989" spans="1:8" ht="12.75">
      <c r="A989" s="6"/>
      <c r="B989" s="39"/>
      <c r="C989" s="35"/>
      <c r="D989" s="38"/>
      <c r="E989" s="38"/>
      <c r="F989" s="38"/>
      <c r="G989" s="38"/>
      <c r="H989" s="37"/>
    </row>
    <row r="990" spans="1:8" ht="12.75">
      <c r="A990" s="6"/>
      <c r="B990" s="39"/>
      <c r="C990" s="35"/>
      <c r="D990" s="38"/>
      <c r="E990" s="38"/>
      <c r="F990" s="38"/>
      <c r="G990" s="38"/>
      <c r="H990" s="37"/>
    </row>
    <row r="991" spans="1:8" ht="12.75">
      <c r="A991" s="6"/>
      <c r="B991" s="39"/>
      <c r="C991" s="35"/>
      <c r="D991" s="38"/>
      <c r="E991" s="38"/>
      <c r="F991" s="38"/>
      <c r="G991" s="38"/>
      <c r="H991" s="37"/>
    </row>
    <row r="992" spans="1:8" ht="12.75">
      <c r="A992" s="6"/>
      <c r="B992" s="39"/>
      <c r="C992" s="35"/>
      <c r="D992" s="38"/>
      <c r="E992" s="38"/>
      <c r="F992" s="38"/>
      <c r="G992" s="38"/>
      <c r="H992" s="37"/>
    </row>
    <row r="993" spans="1:8" ht="12.75">
      <c r="A993" s="6"/>
      <c r="B993" s="39"/>
      <c r="C993" s="35"/>
      <c r="D993" s="38"/>
      <c r="E993" s="38"/>
      <c r="F993" s="38"/>
      <c r="G993" s="38"/>
      <c r="H993" s="37"/>
    </row>
    <row r="994" spans="1:8" ht="12.75">
      <c r="A994" s="6"/>
      <c r="B994" s="39"/>
      <c r="C994" s="35"/>
      <c r="D994" s="38"/>
      <c r="E994" s="38"/>
      <c r="F994" s="38"/>
      <c r="G994" s="38"/>
      <c r="H994" s="37"/>
    </row>
    <row r="995" spans="1:8" ht="12.75">
      <c r="A995" s="6"/>
      <c r="B995" s="39"/>
      <c r="C995" s="35"/>
      <c r="D995" s="38"/>
      <c r="E995" s="38"/>
      <c r="F995" s="38"/>
      <c r="G995" s="38"/>
      <c r="H995" s="37"/>
    </row>
    <row r="996" spans="1:8" ht="12.75">
      <c r="A996" s="6"/>
      <c r="B996" s="39"/>
      <c r="C996" s="35"/>
      <c r="D996" s="38"/>
      <c r="E996" s="38"/>
      <c r="F996" s="38"/>
      <c r="G996" s="38"/>
      <c r="H996" s="37"/>
    </row>
    <row r="997" spans="1:8" ht="12.75">
      <c r="A997" s="6"/>
      <c r="B997" s="39"/>
      <c r="C997" s="35"/>
      <c r="D997" s="38"/>
      <c r="E997" s="38"/>
      <c r="F997" s="38"/>
      <c r="G997" s="38"/>
      <c r="H997" s="37"/>
    </row>
    <row r="998" spans="1:8" ht="12.75">
      <c r="A998" s="6"/>
      <c r="B998" s="39"/>
      <c r="C998" s="35"/>
      <c r="D998" s="38"/>
      <c r="E998" s="38"/>
      <c r="F998" s="38"/>
      <c r="G998" s="38"/>
      <c r="H998" s="37"/>
    </row>
    <row r="999" spans="1:8" ht="12.75">
      <c r="A999" s="6"/>
      <c r="B999" s="39"/>
      <c r="C999" s="35"/>
      <c r="D999" s="38"/>
      <c r="E999" s="38"/>
      <c r="F999" s="38"/>
      <c r="G999" s="38"/>
      <c r="H999" s="37"/>
    </row>
    <row r="1000" spans="1:8" ht="12.75">
      <c r="A1000" s="6"/>
      <c r="B1000" s="39"/>
      <c r="C1000" s="35"/>
      <c r="D1000" s="38"/>
      <c r="E1000" s="38"/>
      <c r="F1000" s="38"/>
      <c r="G1000" s="38"/>
      <c r="H1000" s="37"/>
    </row>
    <row r="1001" spans="1:8" ht="12.75">
      <c r="A1001" s="6"/>
      <c r="B1001" s="39"/>
      <c r="C1001" s="35"/>
      <c r="D1001" s="38"/>
      <c r="E1001" s="38"/>
      <c r="F1001" s="38"/>
      <c r="G1001" s="38"/>
      <c r="H1001" s="37"/>
    </row>
    <row r="1002" spans="1:8" ht="12.75">
      <c r="A1002" s="6"/>
      <c r="B1002" s="39"/>
      <c r="C1002" s="35"/>
      <c r="D1002" s="38"/>
      <c r="E1002" s="38"/>
      <c r="F1002" s="38"/>
      <c r="G1002" s="38"/>
    </row>
    <row r="1003" spans="1:8" ht="12.75">
      <c r="B1003" s="40"/>
      <c r="C1003" s="41"/>
      <c r="D1003" s="42"/>
      <c r="E1003" s="42"/>
      <c r="F1003" s="42"/>
      <c r="G1003" s="42"/>
    </row>
    <row r="1004" spans="1:8" ht="12.75">
      <c r="B1004" s="40"/>
      <c r="C1004" s="41"/>
      <c r="D1004" s="42"/>
      <c r="E1004" s="42"/>
      <c r="F1004" s="42"/>
      <c r="G1004" s="42"/>
    </row>
    <row r="1005" spans="1:8" ht="12.75">
      <c r="B1005" s="40"/>
      <c r="C1005" s="41"/>
      <c r="D1005" s="42"/>
      <c r="E1005" s="42"/>
      <c r="F1005" s="42"/>
      <c r="G1005" s="42"/>
    </row>
    <row r="1006" spans="1:8" ht="12.75">
      <c r="B1006" s="40"/>
      <c r="C1006" s="41"/>
      <c r="D1006" s="42"/>
      <c r="E1006" s="42"/>
      <c r="F1006" s="42"/>
      <c r="G1006" s="42"/>
    </row>
    <row r="1007" spans="1:8" ht="12.75">
      <c r="B1007" s="40"/>
      <c r="C1007" s="41"/>
      <c r="D1007" s="42"/>
      <c r="E1007" s="42"/>
      <c r="F1007" s="42"/>
      <c r="G1007" s="42"/>
    </row>
    <row r="1008" spans="1:8" ht="12.75">
      <c r="B1008" s="40"/>
      <c r="C1008" s="41"/>
      <c r="D1008" s="42"/>
      <c r="E1008" s="42"/>
      <c r="F1008" s="42"/>
      <c r="G1008" s="42"/>
    </row>
    <row r="1009" spans="2:7" ht="12.75">
      <c r="B1009" s="40"/>
      <c r="C1009" s="41"/>
      <c r="D1009" s="42"/>
      <c r="E1009" s="42"/>
      <c r="F1009" s="42"/>
      <c r="G1009" s="42"/>
    </row>
    <row r="1010" spans="2:7" ht="12.75">
      <c r="B1010" s="40"/>
      <c r="C1010" s="41"/>
      <c r="D1010" s="42"/>
      <c r="E1010" s="42"/>
      <c r="F1010" s="42"/>
      <c r="G1010" s="42"/>
    </row>
    <row r="1011" spans="2:7" ht="12.75">
      <c r="B1011" s="40"/>
      <c r="C1011" s="41"/>
      <c r="D1011" s="42"/>
      <c r="E1011" s="42"/>
      <c r="F1011" s="42"/>
      <c r="G1011" s="42"/>
    </row>
    <row r="1012" spans="2:7" ht="12.75">
      <c r="B1012" s="40"/>
      <c r="C1012" s="41"/>
      <c r="D1012" s="42"/>
      <c r="E1012" s="42"/>
      <c r="F1012" s="42"/>
      <c r="G1012" s="42"/>
    </row>
    <row r="1013" spans="2:7" ht="12.75">
      <c r="B1013" s="40"/>
      <c r="C1013" s="41"/>
      <c r="D1013" s="42"/>
      <c r="E1013" s="42"/>
      <c r="F1013" s="42"/>
      <c r="G1013" s="42"/>
    </row>
    <row r="1014" spans="2:7" ht="12.75">
      <c r="B1014" s="40"/>
      <c r="C1014" s="41"/>
      <c r="D1014" s="42"/>
      <c r="E1014" s="42"/>
      <c r="F1014" s="42"/>
      <c r="G1014" s="42"/>
    </row>
    <row r="1015" spans="2:7" ht="12.75">
      <c r="B1015" s="40"/>
      <c r="C1015" s="41"/>
      <c r="D1015" s="42"/>
      <c r="E1015" s="42"/>
      <c r="F1015" s="42"/>
      <c r="G1015" s="42"/>
    </row>
    <row r="1016" spans="2:7" ht="12.75">
      <c r="B1016" s="40"/>
      <c r="C1016" s="41"/>
      <c r="D1016" s="42"/>
      <c r="E1016" s="42"/>
      <c r="F1016" s="42"/>
      <c r="G1016" s="42"/>
    </row>
    <row r="1017" spans="2:7" ht="12.75">
      <c r="B1017" s="40"/>
      <c r="C1017" s="41"/>
      <c r="D1017" s="42"/>
      <c r="E1017" s="42"/>
      <c r="F1017" s="42"/>
      <c r="G1017" s="42"/>
    </row>
    <row r="1018" spans="2:7" ht="12.75">
      <c r="B1018" s="40"/>
      <c r="C1018" s="41"/>
      <c r="D1018" s="42"/>
      <c r="E1018" s="42"/>
      <c r="F1018" s="42"/>
      <c r="G1018" s="42"/>
    </row>
    <row r="1019" spans="2:7" ht="12.75">
      <c r="B1019" s="40"/>
      <c r="C1019" s="41"/>
      <c r="D1019" s="42"/>
      <c r="E1019" s="42"/>
      <c r="F1019" s="42"/>
      <c r="G1019" s="42"/>
    </row>
    <row r="1020" spans="2:7" ht="12.75">
      <c r="B1020" s="40"/>
      <c r="C1020" s="41"/>
      <c r="D1020" s="42"/>
      <c r="E1020" s="42"/>
      <c r="F1020" s="42"/>
      <c r="G1020" s="42"/>
    </row>
    <row r="1021" spans="2:7" ht="12.75">
      <c r="B1021" s="40"/>
      <c r="C1021" s="41"/>
      <c r="D1021" s="42"/>
      <c r="E1021" s="42"/>
      <c r="F1021" s="42"/>
      <c r="G1021" s="42"/>
    </row>
    <row r="1022" spans="2:7" ht="12.75">
      <c r="B1022" s="40"/>
      <c r="C1022" s="41"/>
      <c r="D1022" s="42"/>
      <c r="E1022" s="42"/>
      <c r="F1022" s="42"/>
      <c r="G1022" s="42"/>
    </row>
    <row r="1023" spans="2:7" ht="12.75">
      <c r="B1023" s="40"/>
      <c r="C1023" s="41"/>
      <c r="D1023" s="42"/>
      <c r="E1023" s="42"/>
      <c r="F1023" s="42"/>
      <c r="G1023" s="42"/>
    </row>
    <row r="1024" spans="2:7" ht="12.75">
      <c r="B1024" s="40"/>
      <c r="C1024" s="41"/>
      <c r="D1024" s="42"/>
      <c r="E1024" s="42"/>
      <c r="F1024" s="42"/>
      <c r="G1024" s="42"/>
    </row>
    <row r="1025" spans="2:7" ht="12.75">
      <c r="B1025" s="40"/>
      <c r="C1025" s="41"/>
      <c r="D1025" s="42"/>
      <c r="E1025" s="42"/>
      <c r="F1025" s="42"/>
      <c r="G1025" s="42"/>
    </row>
    <row r="1026" spans="2:7" ht="12.75">
      <c r="B1026" s="40"/>
      <c r="C1026" s="41"/>
      <c r="D1026" s="42"/>
      <c r="E1026" s="42"/>
      <c r="F1026" s="42"/>
      <c r="G1026" s="42"/>
    </row>
    <row r="1027" spans="2:7" ht="12.75">
      <c r="B1027" s="40"/>
      <c r="C1027" s="41"/>
      <c r="D1027" s="42"/>
      <c r="E1027" s="42"/>
      <c r="F1027" s="42"/>
      <c r="G1027" s="42"/>
    </row>
    <row r="1028" spans="2:7" ht="12.75">
      <c r="B1028" s="40"/>
      <c r="C1028" s="41"/>
      <c r="D1028" s="42"/>
      <c r="E1028" s="42"/>
      <c r="F1028" s="42"/>
      <c r="G1028" s="42"/>
    </row>
    <row r="1029" spans="2:7" ht="12.75">
      <c r="B1029" s="40"/>
      <c r="C1029" s="41"/>
      <c r="D1029" s="42"/>
      <c r="E1029" s="42"/>
      <c r="F1029" s="42"/>
      <c r="G1029" s="42"/>
    </row>
    <row r="1030" spans="2:7" ht="12.75">
      <c r="B1030" s="40"/>
      <c r="C1030" s="41"/>
      <c r="D1030" s="42"/>
      <c r="E1030" s="42"/>
      <c r="F1030" s="42"/>
      <c r="G1030" s="42"/>
    </row>
    <row r="1031" spans="2:7" ht="12.75">
      <c r="B1031" s="40"/>
      <c r="C1031" s="41"/>
      <c r="D1031" s="42"/>
      <c r="E1031" s="42"/>
      <c r="F1031" s="42"/>
      <c r="G1031" s="42"/>
    </row>
    <row r="1032" spans="2:7" ht="12.75">
      <c r="B1032" s="40"/>
      <c r="C1032" s="41"/>
      <c r="D1032" s="42"/>
      <c r="E1032" s="42"/>
      <c r="F1032" s="42"/>
      <c r="G1032" s="42"/>
    </row>
    <row r="1033" spans="2:7" ht="12.75">
      <c r="B1033" s="40"/>
      <c r="C1033" s="41"/>
      <c r="D1033" s="42"/>
      <c r="E1033" s="42"/>
      <c r="F1033" s="42"/>
      <c r="G1033" s="42"/>
    </row>
    <row r="1034" spans="2:7" ht="12.75">
      <c r="B1034" s="40"/>
      <c r="C1034" s="41"/>
      <c r="D1034" s="42"/>
      <c r="E1034" s="42"/>
      <c r="F1034" s="42"/>
      <c r="G1034" s="42"/>
    </row>
    <row r="1035" spans="2:7" ht="12.75">
      <c r="B1035" s="40"/>
      <c r="C1035" s="41"/>
      <c r="D1035" s="42"/>
      <c r="E1035" s="42"/>
      <c r="F1035" s="42"/>
      <c r="G1035" s="42"/>
    </row>
    <row r="1036" spans="2:7" ht="12.75">
      <c r="B1036" s="40"/>
      <c r="C1036" s="41"/>
      <c r="D1036" s="42"/>
      <c r="E1036" s="42"/>
      <c r="F1036" s="42"/>
      <c r="G1036" s="42"/>
    </row>
    <row r="1037" spans="2:7" ht="12.75">
      <c r="B1037" s="40"/>
      <c r="C1037" s="41"/>
      <c r="D1037" s="42"/>
      <c r="E1037" s="42"/>
      <c r="F1037" s="42"/>
      <c r="G1037" s="42"/>
    </row>
    <row r="1038" spans="2:7" ht="12.75">
      <c r="B1038" s="40"/>
      <c r="C1038" s="41"/>
      <c r="D1038" s="42"/>
      <c r="E1038" s="42"/>
      <c r="F1038" s="42"/>
      <c r="G1038" s="42"/>
    </row>
    <row r="1039" spans="2:7" ht="12.75">
      <c r="B1039" s="40"/>
      <c r="C1039" s="41"/>
      <c r="D1039" s="42"/>
      <c r="E1039" s="42"/>
      <c r="F1039" s="42"/>
      <c r="G1039" s="42"/>
    </row>
    <row r="1040" spans="2:7" ht="12.75">
      <c r="B1040" s="40"/>
      <c r="C1040" s="41"/>
      <c r="D1040" s="42"/>
      <c r="E1040" s="42"/>
      <c r="F1040" s="42"/>
      <c r="G1040" s="42"/>
    </row>
    <row r="1041" spans="2:7" ht="12.75">
      <c r="B1041" s="40"/>
      <c r="C1041" s="41"/>
      <c r="D1041" s="42"/>
      <c r="E1041" s="42"/>
      <c r="F1041" s="42"/>
      <c r="G1041" s="42"/>
    </row>
    <row r="1042" spans="2:7" ht="12.75">
      <c r="B1042" s="40"/>
      <c r="C1042" s="41"/>
      <c r="D1042" s="42"/>
      <c r="E1042" s="42"/>
      <c r="F1042" s="42"/>
      <c r="G1042" s="42"/>
    </row>
    <row r="1043" spans="2:7" ht="12.75">
      <c r="B1043" s="40"/>
      <c r="C1043" s="41"/>
      <c r="D1043" s="42"/>
      <c r="E1043" s="42"/>
      <c r="F1043" s="42"/>
      <c r="G1043" s="42"/>
    </row>
    <row r="1044" spans="2:7" ht="12.75">
      <c r="B1044" s="40"/>
      <c r="C1044" s="41"/>
      <c r="D1044" s="42"/>
      <c r="E1044" s="42"/>
      <c r="F1044" s="42"/>
      <c r="G1044" s="42"/>
    </row>
    <row r="1045" spans="2:7" ht="12.75">
      <c r="B1045" s="40"/>
      <c r="C1045" s="41"/>
      <c r="D1045" s="42"/>
      <c r="E1045" s="42"/>
      <c r="F1045" s="42"/>
      <c r="G1045" s="42"/>
    </row>
    <row r="1046" spans="2:7" ht="12.75">
      <c r="B1046" s="40"/>
      <c r="C1046" s="41"/>
      <c r="D1046" s="42"/>
      <c r="E1046" s="42"/>
      <c r="F1046" s="42"/>
      <c r="G1046" s="42"/>
    </row>
    <row r="1047" spans="2:7" ht="12.75">
      <c r="B1047" s="40"/>
      <c r="C1047" s="41"/>
      <c r="D1047" s="42"/>
      <c r="E1047" s="42"/>
      <c r="F1047" s="42"/>
      <c r="G1047" s="42"/>
    </row>
    <row r="1048" spans="2:7" ht="12.75">
      <c r="B1048" s="40"/>
      <c r="C1048" s="41"/>
      <c r="D1048" s="42"/>
      <c r="E1048" s="42"/>
      <c r="F1048" s="42"/>
      <c r="G1048" s="42"/>
    </row>
    <row r="1049" spans="2:7" ht="12.75">
      <c r="B1049" s="40"/>
      <c r="C1049" s="41"/>
      <c r="D1049" s="42"/>
      <c r="E1049" s="42"/>
      <c r="F1049" s="42"/>
      <c r="G1049" s="42"/>
    </row>
    <row r="1050" spans="2:7" ht="12.75">
      <c r="B1050" s="40"/>
      <c r="C1050" s="41"/>
      <c r="D1050" s="42"/>
      <c r="E1050" s="42"/>
      <c r="F1050" s="42"/>
      <c r="G1050" s="42"/>
    </row>
    <row r="1051" spans="2:7" ht="12.75">
      <c r="B1051" s="40"/>
      <c r="C1051" s="41"/>
      <c r="D1051" s="42"/>
      <c r="E1051" s="42"/>
      <c r="F1051" s="42"/>
      <c r="G1051" s="42"/>
    </row>
    <row r="1052" spans="2:7" ht="12.75">
      <c r="B1052" s="40"/>
      <c r="C1052" s="41"/>
      <c r="D1052" s="42"/>
      <c r="E1052" s="42"/>
      <c r="F1052" s="42"/>
      <c r="G1052" s="42"/>
    </row>
    <row r="1053" spans="2:7" ht="12.75">
      <c r="B1053" s="40"/>
      <c r="C1053" s="41"/>
      <c r="D1053" s="42"/>
      <c r="E1053" s="42"/>
      <c r="F1053" s="42"/>
      <c r="G1053" s="42"/>
    </row>
    <row r="1054" spans="2:7" ht="12.75">
      <c r="B1054" s="40"/>
      <c r="C1054" s="41"/>
      <c r="D1054" s="42"/>
      <c r="E1054" s="42"/>
      <c r="F1054" s="42"/>
      <c r="G1054" s="42"/>
    </row>
    <row r="1055" spans="2:7" ht="12.75">
      <c r="B1055" s="40"/>
      <c r="C1055" s="41"/>
      <c r="D1055" s="42"/>
      <c r="E1055" s="42"/>
      <c r="F1055" s="42"/>
      <c r="G1055" s="42"/>
    </row>
    <row r="1056" spans="2:7" ht="12.75">
      <c r="B1056" s="40"/>
      <c r="C1056" s="41"/>
      <c r="D1056" s="42"/>
      <c r="E1056" s="42"/>
      <c r="F1056" s="42"/>
      <c r="G1056" s="42"/>
    </row>
    <row r="1057" spans="2:7" ht="12.75">
      <c r="B1057" s="40"/>
      <c r="C1057" s="41"/>
      <c r="D1057" s="42"/>
      <c r="E1057" s="42"/>
      <c r="F1057" s="42"/>
      <c r="G1057" s="42"/>
    </row>
    <row r="1058" spans="2:7" ht="12.75">
      <c r="B1058" s="40"/>
      <c r="C1058" s="41"/>
      <c r="D1058" s="42"/>
      <c r="E1058" s="42"/>
      <c r="F1058" s="42"/>
      <c r="G1058" s="42"/>
    </row>
    <row r="1059" spans="2:7" ht="12.75">
      <c r="B1059" s="40"/>
      <c r="C1059" s="41"/>
      <c r="D1059" s="42"/>
      <c r="E1059" s="42"/>
      <c r="F1059" s="42"/>
      <c r="G1059" s="42"/>
    </row>
    <row r="1060" spans="2:7" ht="12.75">
      <c r="B1060" s="40"/>
      <c r="C1060" s="41"/>
      <c r="D1060" s="42"/>
      <c r="E1060" s="42"/>
      <c r="F1060" s="42"/>
      <c r="G1060" s="42"/>
    </row>
    <row r="1061" spans="2:7" ht="12.75">
      <c r="B1061" s="40"/>
      <c r="C1061" s="41"/>
      <c r="D1061" s="42"/>
      <c r="E1061" s="42"/>
      <c r="F1061" s="42"/>
      <c r="G1061" s="42"/>
    </row>
    <row r="1062" spans="2:7" ht="12.75">
      <c r="B1062" s="40"/>
      <c r="C1062" s="41"/>
      <c r="D1062" s="42"/>
      <c r="E1062" s="42"/>
      <c r="F1062" s="42"/>
      <c r="G1062" s="42"/>
    </row>
    <row r="1063" spans="2:7" ht="12.75">
      <c r="B1063" s="40"/>
      <c r="C1063" s="41"/>
      <c r="D1063" s="42"/>
      <c r="E1063" s="42"/>
      <c r="F1063" s="42"/>
      <c r="G1063" s="42"/>
    </row>
    <row r="1064" spans="2:7" ht="12.75">
      <c r="B1064" s="40"/>
      <c r="C1064" s="41"/>
      <c r="D1064" s="42"/>
      <c r="E1064" s="42"/>
      <c r="F1064" s="42"/>
      <c r="G1064" s="42"/>
    </row>
    <row r="1065" spans="2:7" ht="12.75">
      <c r="B1065" s="40"/>
      <c r="C1065" s="41"/>
      <c r="D1065" s="42"/>
      <c r="E1065" s="42"/>
      <c r="F1065" s="42"/>
      <c r="G1065" s="42"/>
    </row>
    <row r="1066" spans="2:7" ht="12.75">
      <c r="B1066" s="40"/>
      <c r="C1066" s="41"/>
      <c r="D1066" s="42"/>
      <c r="E1066" s="42"/>
      <c r="F1066" s="42"/>
      <c r="G1066" s="42"/>
    </row>
    <row r="1067" spans="2:7" ht="12.75">
      <c r="B1067" s="40"/>
      <c r="C1067" s="41"/>
      <c r="D1067" s="42"/>
      <c r="E1067" s="42"/>
      <c r="F1067" s="42"/>
      <c r="G1067" s="42"/>
    </row>
    <row r="1068" spans="2:7" ht="12.75">
      <c r="B1068" s="40"/>
      <c r="C1068" s="41"/>
      <c r="D1068" s="42"/>
      <c r="E1068" s="42"/>
      <c r="F1068" s="42"/>
      <c r="G1068" s="42"/>
    </row>
    <row r="1069" spans="2:7" ht="12.75">
      <c r="B1069" s="40"/>
      <c r="C1069" s="41"/>
      <c r="D1069" s="42"/>
      <c r="E1069" s="42"/>
      <c r="F1069" s="42"/>
      <c r="G1069" s="42"/>
    </row>
    <row r="1070" spans="2:7" ht="12.75">
      <c r="B1070" s="40"/>
      <c r="C1070" s="41"/>
      <c r="D1070" s="42"/>
      <c r="E1070" s="42"/>
      <c r="F1070" s="42"/>
      <c r="G1070" s="42"/>
    </row>
    <row r="1071" spans="2:7" ht="12.75">
      <c r="B1071" s="40"/>
      <c r="C1071" s="41"/>
      <c r="D1071" s="42"/>
      <c r="E1071" s="42"/>
      <c r="F1071" s="42"/>
      <c r="G1071" s="42"/>
    </row>
    <row r="1072" spans="2:7" ht="12.75">
      <c r="B1072" s="40"/>
      <c r="C1072" s="41"/>
      <c r="D1072" s="42"/>
      <c r="E1072" s="42"/>
      <c r="F1072" s="42"/>
      <c r="G1072" s="42"/>
    </row>
    <row r="1073" spans="2:7" ht="12.75">
      <c r="B1073" s="40"/>
      <c r="C1073" s="41"/>
      <c r="D1073" s="42"/>
      <c r="E1073" s="42"/>
      <c r="F1073" s="42"/>
      <c r="G1073" s="42"/>
    </row>
    <row r="1074" spans="2:7" ht="12.75">
      <c r="B1074" s="40"/>
      <c r="C1074" s="41"/>
      <c r="D1074" s="42"/>
      <c r="E1074" s="42"/>
      <c r="F1074" s="42"/>
      <c r="G1074" s="42"/>
    </row>
    <row r="1075" spans="2:7" ht="12.75">
      <c r="B1075" s="40"/>
      <c r="C1075" s="41"/>
      <c r="D1075" s="42"/>
      <c r="E1075" s="42"/>
      <c r="F1075" s="42"/>
      <c r="G1075" s="42"/>
    </row>
    <row r="1076" spans="2:7" ht="12.75">
      <c r="B1076" s="40"/>
      <c r="C1076" s="41"/>
      <c r="D1076" s="42"/>
      <c r="E1076" s="42"/>
      <c r="F1076" s="42"/>
      <c r="G1076" s="42"/>
    </row>
    <row r="1077" spans="2:7" ht="12.75">
      <c r="B1077" s="40"/>
      <c r="C1077" s="41"/>
      <c r="D1077" s="42"/>
      <c r="E1077" s="42"/>
      <c r="F1077" s="42"/>
      <c r="G1077" s="42"/>
    </row>
    <row r="1078" spans="2:7" ht="12.75">
      <c r="B1078" s="40"/>
      <c r="C1078" s="41"/>
      <c r="D1078" s="42"/>
      <c r="E1078" s="42"/>
      <c r="F1078" s="42"/>
      <c r="G1078" s="42"/>
    </row>
    <row r="1079" spans="2:7" ht="12.75">
      <c r="B1079" s="40"/>
      <c r="C1079" s="41"/>
      <c r="D1079" s="42"/>
      <c r="E1079" s="42"/>
      <c r="F1079" s="42"/>
      <c r="G1079" s="42"/>
    </row>
    <row r="1080" spans="2:7" ht="12.75">
      <c r="B1080" s="40"/>
      <c r="C1080" s="41"/>
      <c r="D1080" s="42"/>
      <c r="E1080" s="42"/>
      <c r="F1080" s="42"/>
      <c r="G1080" s="42"/>
    </row>
    <row r="1081" spans="2:7" ht="12.75">
      <c r="B1081" s="40"/>
      <c r="C1081" s="41"/>
      <c r="D1081" s="42"/>
      <c r="E1081" s="42"/>
      <c r="F1081" s="42"/>
      <c r="G1081" s="42"/>
    </row>
    <row r="1082" spans="2:7" ht="12.75">
      <c r="B1082" s="40"/>
      <c r="C1082" s="41"/>
      <c r="D1082" s="42"/>
      <c r="E1082" s="42"/>
      <c r="F1082" s="42"/>
      <c r="G1082" s="42"/>
    </row>
    <row r="1083" spans="2:7" ht="12.75">
      <c r="B1083" s="40"/>
      <c r="C1083" s="41"/>
      <c r="D1083" s="42"/>
      <c r="E1083" s="42"/>
      <c r="F1083" s="42"/>
      <c r="G1083" s="42"/>
    </row>
    <row r="1084" spans="2:7" ht="12.75">
      <c r="B1084" s="40"/>
      <c r="C1084" s="41"/>
      <c r="D1084" s="42"/>
      <c r="E1084" s="42"/>
      <c r="F1084" s="42"/>
      <c r="G1084" s="42"/>
    </row>
    <row r="1085" spans="2:7" ht="12.75">
      <c r="B1085" s="40"/>
      <c r="C1085" s="41"/>
      <c r="D1085" s="42"/>
      <c r="E1085" s="42"/>
      <c r="F1085" s="42"/>
      <c r="G1085" s="42"/>
    </row>
    <row r="1086" spans="2:7" ht="12.75">
      <c r="B1086" s="40"/>
      <c r="C1086" s="41"/>
      <c r="D1086" s="42"/>
      <c r="E1086" s="42"/>
      <c r="F1086" s="42"/>
      <c r="G1086" s="42"/>
    </row>
    <row r="1087" spans="2:7" ht="12.75">
      <c r="B1087" s="40"/>
      <c r="C1087" s="41"/>
      <c r="D1087" s="42"/>
      <c r="E1087" s="42"/>
      <c r="F1087" s="42"/>
      <c r="G1087" s="42"/>
    </row>
    <row r="1088" spans="2:7" ht="12.75">
      <c r="B1088" s="40"/>
      <c r="C1088" s="41"/>
      <c r="D1088" s="42"/>
      <c r="E1088" s="42"/>
      <c r="F1088" s="42"/>
      <c r="G1088" s="42"/>
    </row>
    <row r="1089" spans="2:7" ht="12.75">
      <c r="B1089" s="40"/>
      <c r="C1089" s="41"/>
      <c r="D1089" s="42"/>
      <c r="E1089" s="42"/>
      <c r="F1089" s="42"/>
      <c r="G1089" s="42"/>
    </row>
    <row r="1090" spans="2:7" ht="12.75">
      <c r="B1090" s="40"/>
      <c r="C1090" s="41"/>
      <c r="D1090" s="42"/>
      <c r="E1090" s="42"/>
      <c r="F1090" s="42"/>
      <c r="G1090" s="42"/>
    </row>
    <row r="1091" spans="2:7" ht="12.75">
      <c r="B1091" s="40"/>
      <c r="C1091" s="41"/>
      <c r="D1091" s="42"/>
      <c r="E1091" s="42"/>
      <c r="F1091" s="42"/>
      <c r="G1091" s="42"/>
    </row>
    <row r="1092" spans="2:7" ht="12.75">
      <c r="B1092" s="40"/>
      <c r="C1092" s="41"/>
      <c r="D1092" s="42"/>
      <c r="E1092" s="42"/>
      <c r="F1092" s="42"/>
      <c r="G1092" s="42"/>
    </row>
    <row r="1093" spans="2:7" ht="12.75">
      <c r="B1093" s="40"/>
      <c r="C1093" s="41"/>
      <c r="D1093" s="42"/>
      <c r="E1093" s="42"/>
      <c r="F1093" s="42"/>
      <c r="G1093" s="42"/>
    </row>
    <row r="1094" spans="2:7" ht="12.75">
      <c r="B1094" s="40"/>
      <c r="C1094" s="41"/>
      <c r="D1094" s="42"/>
      <c r="E1094" s="42"/>
      <c r="F1094" s="42"/>
      <c r="G1094" s="42"/>
    </row>
    <row r="1095" spans="2:7" ht="12.75">
      <c r="B1095" s="40"/>
      <c r="C1095" s="41"/>
      <c r="D1095" s="42"/>
      <c r="E1095" s="42"/>
      <c r="F1095" s="42"/>
      <c r="G1095" s="42"/>
    </row>
    <row r="1096" spans="2:7" ht="12.75">
      <c r="B1096" s="40"/>
      <c r="C1096" s="41"/>
      <c r="D1096" s="42"/>
      <c r="E1096" s="42"/>
      <c r="F1096" s="42"/>
      <c r="G1096" s="42"/>
    </row>
    <row r="1097" spans="2:7" ht="12.75">
      <c r="B1097" s="40"/>
      <c r="C1097" s="41"/>
      <c r="D1097" s="42"/>
      <c r="E1097" s="42"/>
      <c r="F1097" s="42"/>
      <c r="G1097" s="42"/>
    </row>
    <row r="1098" spans="2:7" ht="12.75">
      <c r="B1098" s="40"/>
      <c r="C1098" s="41"/>
      <c r="D1098" s="42"/>
      <c r="E1098" s="42"/>
      <c r="F1098" s="42"/>
      <c r="G1098" s="42"/>
    </row>
    <row r="1099" spans="2:7" ht="12.75">
      <c r="B1099" s="40"/>
      <c r="C1099" s="41"/>
      <c r="D1099" s="42"/>
      <c r="E1099" s="42"/>
      <c r="F1099" s="42"/>
      <c r="G1099" s="42"/>
    </row>
    <row r="1100" spans="2:7" ht="12.75">
      <c r="B1100" s="40"/>
      <c r="C1100" s="41"/>
      <c r="D1100" s="42"/>
      <c r="E1100" s="42"/>
      <c r="F1100" s="42"/>
      <c r="G1100" s="42"/>
    </row>
    <row r="1101" spans="2:7" ht="12.75">
      <c r="B1101" s="40"/>
      <c r="C1101" s="41"/>
      <c r="D1101" s="42"/>
      <c r="E1101" s="42"/>
      <c r="F1101" s="42"/>
      <c r="G1101" s="42"/>
    </row>
    <row r="1102" spans="2:7" ht="12.75">
      <c r="B1102" s="40"/>
      <c r="C1102" s="41"/>
      <c r="D1102" s="42"/>
      <c r="E1102" s="42"/>
      <c r="F1102" s="42"/>
      <c r="G1102" s="42"/>
    </row>
    <row r="1103" spans="2:7" ht="12.75">
      <c r="B1103" s="40"/>
      <c r="C1103" s="41"/>
      <c r="D1103" s="42"/>
      <c r="E1103" s="42"/>
      <c r="F1103" s="42"/>
      <c r="G1103" s="42"/>
    </row>
    <row r="1104" spans="2:7" ht="12.75">
      <c r="B1104" s="40"/>
      <c r="C1104" s="41"/>
      <c r="D1104" s="42"/>
      <c r="E1104" s="42"/>
      <c r="F1104" s="42"/>
      <c r="G1104" s="42"/>
    </row>
    <row r="1105" spans="2:7" ht="12.75">
      <c r="B1105" s="40"/>
      <c r="C1105" s="41"/>
      <c r="D1105" s="42"/>
      <c r="E1105" s="42"/>
      <c r="F1105" s="42"/>
      <c r="G1105" s="42"/>
    </row>
    <row r="1106" spans="2:7" ht="12.75">
      <c r="B1106" s="40"/>
      <c r="C1106" s="41"/>
      <c r="D1106" s="42"/>
      <c r="E1106" s="42"/>
      <c r="F1106" s="42"/>
      <c r="G1106" s="42"/>
    </row>
    <row r="1107" spans="2:7" ht="12.75">
      <c r="B1107" s="40"/>
      <c r="C1107" s="41"/>
      <c r="D1107" s="42"/>
      <c r="E1107" s="42"/>
      <c r="F1107" s="42"/>
      <c r="G1107" s="42"/>
    </row>
    <row r="1108" spans="2:7" ht="12.75">
      <c r="B1108" s="40"/>
      <c r="C1108" s="41"/>
      <c r="D1108" s="42"/>
      <c r="E1108" s="42"/>
      <c r="F1108" s="42"/>
      <c r="G1108" s="42"/>
    </row>
    <row r="1109" spans="2:7" ht="12.75">
      <c r="B1109" s="40"/>
      <c r="C1109" s="41"/>
      <c r="D1109" s="42"/>
      <c r="E1109" s="42"/>
      <c r="F1109" s="42"/>
      <c r="G1109" s="42"/>
    </row>
    <row r="1110" spans="2:7" ht="12.75">
      <c r="B1110" s="40"/>
      <c r="C1110" s="41"/>
      <c r="D1110" s="42"/>
      <c r="E1110" s="42"/>
      <c r="F1110" s="42"/>
      <c r="G1110" s="42"/>
    </row>
    <row r="1111" spans="2:7" ht="12.75">
      <c r="B1111" s="40"/>
      <c r="C1111" s="41"/>
      <c r="D1111" s="42"/>
      <c r="E1111" s="42"/>
      <c r="F1111" s="42"/>
      <c r="G1111" s="42"/>
    </row>
    <row r="1112" spans="2:7" ht="12.75">
      <c r="B1112" s="40"/>
      <c r="C1112" s="41"/>
      <c r="D1112" s="42"/>
      <c r="E1112" s="42"/>
      <c r="F1112" s="42"/>
      <c r="G1112" s="42"/>
    </row>
    <row r="1113" spans="2:7" ht="12.75">
      <c r="B1113" s="40"/>
      <c r="C1113" s="41"/>
      <c r="D1113" s="42"/>
      <c r="E1113" s="42"/>
      <c r="F1113" s="42"/>
      <c r="G1113" s="42"/>
    </row>
    <row r="1114" spans="2:7" ht="12.75">
      <c r="B1114" s="40"/>
      <c r="C1114" s="41"/>
      <c r="D1114" s="42"/>
      <c r="E1114" s="42"/>
      <c r="F1114" s="42"/>
      <c r="G1114" s="42"/>
    </row>
    <row r="1115" spans="2:7" ht="12.75">
      <c r="B1115" s="40"/>
      <c r="C1115" s="41"/>
      <c r="D1115" s="42"/>
      <c r="E1115" s="42"/>
      <c r="F1115" s="42"/>
      <c r="G1115" s="42"/>
    </row>
    <row r="1116" spans="2:7" ht="12.75">
      <c r="B1116" s="40"/>
      <c r="C1116" s="41"/>
      <c r="D1116" s="42"/>
      <c r="E1116" s="42"/>
      <c r="F1116" s="42"/>
      <c r="G1116" s="42"/>
    </row>
    <row r="1117" spans="2:7" ht="12.75">
      <c r="B1117" s="40"/>
      <c r="C1117" s="41"/>
      <c r="D1117" s="42"/>
      <c r="E1117" s="42"/>
      <c r="F1117" s="42"/>
      <c r="G1117" s="42"/>
    </row>
    <row r="1118" spans="2:7" ht="12.75">
      <c r="B1118" s="40"/>
      <c r="C1118" s="41"/>
      <c r="D1118" s="42"/>
      <c r="E1118" s="42"/>
      <c r="F1118" s="42"/>
      <c r="G1118" s="42"/>
    </row>
    <row r="1119" spans="2:7" ht="12.75">
      <c r="B1119" s="40"/>
      <c r="C1119" s="41"/>
      <c r="D1119" s="42"/>
      <c r="E1119" s="42"/>
      <c r="F1119" s="42"/>
      <c r="G1119" s="42"/>
    </row>
    <row r="1120" spans="2:7" ht="12.75">
      <c r="B1120" s="40"/>
      <c r="C1120" s="41"/>
      <c r="D1120" s="42"/>
      <c r="E1120" s="42"/>
      <c r="F1120" s="42"/>
      <c r="G1120" s="42"/>
    </row>
    <row r="1121" spans="2:7" ht="12.75">
      <c r="B1121" s="40"/>
      <c r="C1121" s="41"/>
      <c r="D1121" s="42"/>
      <c r="E1121" s="42"/>
      <c r="F1121" s="42"/>
      <c r="G1121" s="42"/>
    </row>
    <row r="1122" spans="2:7" ht="12.75">
      <c r="B1122" s="40"/>
      <c r="C1122" s="41"/>
      <c r="D1122" s="42"/>
      <c r="E1122" s="42"/>
      <c r="F1122" s="42"/>
      <c r="G1122" s="42"/>
    </row>
    <row r="1123" spans="2:7" ht="12.75">
      <c r="B1123" s="40"/>
      <c r="C1123" s="41"/>
      <c r="D1123" s="42"/>
      <c r="E1123" s="42"/>
      <c r="F1123" s="42"/>
      <c r="G1123" s="42"/>
    </row>
    <row r="1124" spans="2:7" ht="12.75">
      <c r="B1124" s="40"/>
      <c r="C1124" s="41"/>
      <c r="D1124" s="42"/>
      <c r="E1124" s="42"/>
      <c r="F1124" s="42"/>
      <c r="G1124" s="42"/>
    </row>
    <row r="1125" spans="2:7" ht="12.75">
      <c r="B1125" s="40"/>
      <c r="C1125" s="41"/>
      <c r="D1125" s="42"/>
      <c r="E1125" s="42"/>
      <c r="F1125" s="42"/>
      <c r="G1125" s="42"/>
    </row>
    <row r="1126" spans="2:7" ht="12.75">
      <c r="B1126" s="40"/>
      <c r="C1126" s="41"/>
      <c r="D1126" s="42"/>
      <c r="E1126" s="42"/>
      <c r="F1126" s="42"/>
      <c r="G1126" s="42"/>
    </row>
    <row r="1127" spans="2:7" ht="12.75">
      <c r="B1127" s="40"/>
      <c r="C1127" s="41"/>
      <c r="D1127" s="42"/>
      <c r="E1127" s="42"/>
      <c r="F1127" s="42"/>
      <c r="G1127" s="42"/>
    </row>
    <row r="1128" spans="2:7" ht="12.75">
      <c r="B1128" s="40"/>
      <c r="C1128" s="41"/>
      <c r="D1128" s="42"/>
      <c r="E1128" s="42"/>
      <c r="F1128" s="42"/>
      <c r="G1128" s="42"/>
    </row>
    <row r="1129" spans="2:7" ht="12.75">
      <c r="B1129" s="40"/>
      <c r="C1129" s="41"/>
      <c r="D1129" s="42"/>
      <c r="E1129" s="42"/>
      <c r="F1129" s="42"/>
      <c r="G1129" s="42"/>
    </row>
    <row r="1130" spans="2:7" ht="12.75">
      <c r="B1130" s="40"/>
      <c r="C1130" s="41"/>
      <c r="D1130" s="42"/>
      <c r="E1130" s="42"/>
      <c r="F1130" s="42"/>
      <c r="G1130" s="42"/>
    </row>
    <row r="1131" spans="2:7" ht="12.75">
      <c r="B1131" s="40"/>
      <c r="C1131" s="41"/>
      <c r="D1131" s="42"/>
      <c r="E1131" s="42"/>
      <c r="F1131" s="42"/>
      <c r="G1131" s="42"/>
    </row>
    <row r="1132" spans="2:7" ht="12.75">
      <c r="B1132" s="40"/>
      <c r="C1132" s="41"/>
      <c r="D1132" s="42"/>
      <c r="E1132" s="42"/>
      <c r="F1132" s="42"/>
      <c r="G1132" s="42"/>
    </row>
    <row r="1133" spans="2:7" ht="12.75">
      <c r="B1133" s="40"/>
      <c r="C1133" s="41"/>
      <c r="D1133" s="42"/>
      <c r="E1133" s="42"/>
      <c r="F1133" s="42"/>
      <c r="G1133" s="42"/>
    </row>
    <row r="1134" spans="2:7" ht="12.75">
      <c r="B1134" s="40"/>
      <c r="C1134" s="41"/>
      <c r="D1134" s="42"/>
      <c r="E1134" s="42"/>
      <c r="F1134" s="42"/>
      <c r="G1134" s="42"/>
    </row>
    <row r="1135" spans="2:7" ht="12.75">
      <c r="B1135" s="40"/>
      <c r="C1135" s="41"/>
      <c r="D1135" s="42"/>
      <c r="E1135" s="42"/>
      <c r="F1135" s="42"/>
      <c r="G1135" s="42"/>
    </row>
    <row r="1136" spans="2:7" ht="12.75">
      <c r="B1136" s="40"/>
      <c r="C1136" s="41"/>
      <c r="D1136" s="42"/>
      <c r="E1136" s="42"/>
      <c r="F1136" s="42"/>
      <c r="G1136" s="42"/>
    </row>
    <row r="1137" spans="2:7" ht="12.75">
      <c r="B1137" s="40"/>
      <c r="C1137" s="41"/>
      <c r="D1137" s="42"/>
      <c r="E1137" s="42"/>
      <c r="F1137" s="42"/>
      <c r="G1137" s="42"/>
    </row>
    <row r="1138" spans="2:7" ht="12.75">
      <c r="B1138" s="40"/>
      <c r="C1138" s="41"/>
      <c r="D1138" s="42"/>
      <c r="E1138" s="42"/>
      <c r="F1138" s="42"/>
      <c r="G1138" s="42"/>
    </row>
    <row r="1139" spans="2:7" ht="12.75">
      <c r="B1139" s="40"/>
      <c r="C1139" s="41"/>
      <c r="D1139" s="42"/>
      <c r="E1139" s="42"/>
      <c r="F1139" s="42"/>
      <c r="G1139" s="42"/>
    </row>
    <row r="1140" spans="2:7" ht="12.75">
      <c r="B1140" s="40"/>
      <c r="C1140" s="41"/>
      <c r="D1140" s="42"/>
      <c r="E1140" s="42"/>
      <c r="F1140" s="42"/>
      <c r="G1140" s="42"/>
    </row>
    <row r="1141" spans="2:7" ht="12.75">
      <c r="B1141" s="40"/>
      <c r="C1141" s="41"/>
      <c r="D1141" s="42"/>
      <c r="E1141" s="42"/>
      <c r="F1141" s="42"/>
      <c r="G1141" s="42"/>
    </row>
    <row r="1142" spans="2:7" ht="12.75">
      <c r="B1142" s="40"/>
      <c r="C1142" s="41"/>
      <c r="D1142" s="42"/>
      <c r="E1142" s="42"/>
      <c r="F1142" s="42"/>
      <c r="G1142" s="42"/>
    </row>
    <row r="1143" spans="2:7" ht="12.75">
      <c r="B1143" s="40"/>
      <c r="C1143" s="41"/>
      <c r="D1143" s="42"/>
      <c r="E1143" s="42"/>
      <c r="F1143" s="42"/>
      <c r="G1143" s="42"/>
    </row>
    <row r="1144" spans="2:7" ht="12.75">
      <c r="B1144" s="40"/>
      <c r="C1144" s="41"/>
      <c r="D1144" s="42"/>
      <c r="E1144" s="42"/>
      <c r="F1144" s="42"/>
      <c r="G1144" s="42"/>
    </row>
    <row r="1145" spans="2:7" ht="12.75">
      <c r="B1145" s="40"/>
      <c r="C1145" s="41"/>
      <c r="D1145" s="42"/>
      <c r="E1145" s="42"/>
      <c r="F1145" s="42"/>
      <c r="G1145" s="42"/>
    </row>
    <row r="1146" spans="2:7" ht="12.75">
      <c r="B1146" s="40"/>
      <c r="C1146" s="41"/>
      <c r="D1146" s="42"/>
      <c r="E1146" s="42"/>
      <c r="F1146" s="42"/>
      <c r="G1146" s="42"/>
    </row>
    <row r="1147" spans="2:7" ht="12.75">
      <c r="B1147" s="40"/>
      <c r="C1147" s="41"/>
      <c r="D1147" s="42"/>
      <c r="E1147" s="42"/>
      <c r="F1147" s="42"/>
      <c r="G1147" s="42"/>
    </row>
    <row r="1148" spans="2:7" ht="12.75">
      <c r="B1148" s="40"/>
      <c r="C1148" s="41"/>
      <c r="D1148" s="42"/>
      <c r="E1148" s="42"/>
      <c r="F1148" s="42"/>
      <c r="G1148" s="42"/>
    </row>
    <row r="1149" spans="2:7" ht="12.75">
      <c r="B1149" s="40"/>
      <c r="C1149" s="41"/>
      <c r="D1149" s="42"/>
      <c r="E1149" s="42"/>
      <c r="F1149" s="42"/>
      <c r="G1149" s="42"/>
    </row>
    <row r="1150" spans="2:7" ht="12.75">
      <c r="B1150" s="40"/>
      <c r="C1150" s="41"/>
      <c r="D1150" s="42"/>
      <c r="E1150" s="42"/>
      <c r="F1150" s="42"/>
      <c r="G1150" s="42"/>
    </row>
    <row r="1151" spans="2:7" ht="12.75">
      <c r="B1151" s="40"/>
      <c r="C1151" s="41"/>
      <c r="D1151" s="42"/>
      <c r="E1151" s="42"/>
      <c r="F1151" s="42"/>
      <c r="G1151" s="42"/>
    </row>
    <row r="1152" spans="2:7" ht="12.75">
      <c r="B1152" s="40"/>
      <c r="C1152" s="41"/>
      <c r="D1152" s="42"/>
      <c r="E1152" s="42"/>
      <c r="F1152" s="42"/>
      <c r="G1152" s="42"/>
    </row>
    <row r="1153" spans="2:7" ht="12.75">
      <c r="B1153" s="40"/>
      <c r="C1153" s="41"/>
      <c r="D1153" s="42"/>
      <c r="E1153" s="42"/>
      <c r="F1153" s="42"/>
      <c r="G1153" s="42"/>
    </row>
    <row r="1154" spans="2:7" ht="12.75">
      <c r="B1154" s="40"/>
      <c r="C1154" s="41"/>
      <c r="D1154" s="42"/>
      <c r="E1154" s="42"/>
      <c r="F1154" s="42"/>
      <c r="G1154" s="42"/>
    </row>
    <row r="1155" spans="2:7" ht="12.75">
      <c r="B1155" s="40"/>
      <c r="C1155" s="41"/>
      <c r="D1155" s="42"/>
      <c r="E1155" s="42"/>
      <c r="F1155" s="42"/>
      <c r="G1155" s="42"/>
    </row>
    <row r="1156" spans="2:7" ht="12.75">
      <c r="B1156" s="40"/>
      <c r="C1156" s="41"/>
      <c r="D1156" s="42"/>
      <c r="E1156" s="42"/>
      <c r="F1156" s="42"/>
      <c r="G1156" s="42"/>
    </row>
    <row r="1157" spans="2:7" ht="12.75">
      <c r="B1157" s="40"/>
      <c r="C1157" s="41"/>
      <c r="D1157" s="42"/>
      <c r="E1157" s="42"/>
      <c r="F1157" s="42"/>
      <c r="G1157" s="42"/>
    </row>
    <row r="1158" spans="2:7" ht="12.75">
      <c r="B1158" s="40"/>
      <c r="C1158" s="41"/>
      <c r="D1158" s="42"/>
      <c r="E1158" s="42"/>
      <c r="F1158" s="42"/>
      <c r="G1158" s="42"/>
    </row>
    <row r="1159" spans="2:7" ht="12.75">
      <c r="B1159" s="40"/>
      <c r="C1159" s="41"/>
      <c r="D1159" s="42"/>
      <c r="E1159" s="42"/>
      <c r="F1159" s="42"/>
      <c r="G1159" s="42"/>
    </row>
    <row r="1160" spans="2:7" ht="12.75">
      <c r="B1160" s="40"/>
      <c r="C1160" s="41"/>
      <c r="D1160" s="42"/>
      <c r="E1160" s="42"/>
      <c r="F1160" s="42"/>
      <c r="G1160" s="42"/>
    </row>
    <row r="1161" spans="2:7" ht="12.75">
      <c r="B1161" s="40"/>
      <c r="C1161" s="41"/>
      <c r="D1161" s="42"/>
      <c r="E1161" s="42"/>
      <c r="F1161" s="42"/>
      <c r="G1161" s="42"/>
    </row>
    <row r="1162" spans="2:7" ht="12.75">
      <c r="B1162" s="40"/>
      <c r="C1162" s="41"/>
      <c r="D1162" s="42"/>
      <c r="E1162" s="42"/>
      <c r="F1162" s="42"/>
      <c r="G1162" s="42"/>
    </row>
    <row r="1163" spans="2:7" ht="12.75">
      <c r="B1163" s="40"/>
      <c r="C1163" s="41"/>
      <c r="D1163" s="42"/>
      <c r="E1163" s="42"/>
      <c r="F1163" s="42"/>
      <c r="G1163" s="42"/>
    </row>
    <row r="1164" spans="2:7" ht="12.75">
      <c r="B1164" s="40"/>
      <c r="C1164" s="41"/>
      <c r="D1164" s="42"/>
      <c r="E1164" s="42"/>
      <c r="F1164" s="42"/>
      <c r="G1164" s="42"/>
    </row>
    <row r="1165" spans="2:7" ht="12.75">
      <c r="B1165" s="40"/>
      <c r="C1165" s="41"/>
      <c r="D1165" s="42"/>
      <c r="E1165" s="42"/>
      <c r="F1165" s="42"/>
      <c r="G1165" s="42"/>
    </row>
    <row r="1166" spans="2:7" ht="12.75">
      <c r="B1166" s="40"/>
      <c r="C1166" s="41"/>
      <c r="D1166" s="42"/>
      <c r="E1166" s="42"/>
      <c r="F1166" s="42"/>
      <c r="G1166" s="42"/>
    </row>
    <row r="1167" spans="2:7" ht="12.75">
      <c r="B1167" s="40"/>
      <c r="C1167" s="41"/>
      <c r="D1167" s="42"/>
      <c r="E1167" s="42"/>
      <c r="F1167" s="42"/>
      <c r="G1167" s="42"/>
    </row>
    <row r="1168" spans="2:7" ht="12.75">
      <c r="B1168" s="40"/>
      <c r="C1168" s="41"/>
      <c r="D1168" s="42"/>
      <c r="E1168" s="42"/>
      <c r="F1168" s="42"/>
      <c r="G1168" s="42"/>
    </row>
    <row r="1169" spans="2:7" ht="12.75">
      <c r="B1169" s="40"/>
      <c r="C1169" s="41"/>
      <c r="D1169" s="42"/>
      <c r="E1169" s="42"/>
      <c r="F1169" s="42"/>
      <c r="G1169" s="42"/>
    </row>
    <row r="1170" spans="2:7" ht="12.75">
      <c r="B1170" s="40"/>
      <c r="C1170" s="41"/>
      <c r="D1170" s="42"/>
      <c r="E1170" s="42"/>
      <c r="F1170" s="42"/>
      <c r="G1170" s="42"/>
    </row>
    <row r="1171" spans="2:7" ht="12.75">
      <c r="B1171" s="40"/>
      <c r="C1171" s="41"/>
      <c r="D1171" s="42"/>
      <c r="E1171" s="42"/>
      <c r="F1171" s="42"/>
      <c r="G1171" s="42"/>
    </row>
    <row r="1172" spans="2:7" ht="12.75">
      <c r="B1172" s="40"/>
      <c r="C1172" s="41"/>
      <c r="D1172" s="42"/>
      <c r="E1172" s="42"/>
      <c r="F1172" s="42"/>
      <c r="G1172" s="42"/>
    </row>
    <row r="1173" spans="2:7" ht="12.75">
      <c r="B1173" s="40"/>
      <c r="C1173" s="41"/>
      <c r="D1173" s="42"/>
      <c r="E1173" s="42"/>
      <c r="F1173" s="42"/>
      <c r="G1173" s="42"/>
    </row>
    <row r="1174" spans="2:7" ht="12.75">
      <c r="B1174" s="40"/>
      <c r="C1174" s="41"/>
      <c r="D1174" s="42"/>
      <c r="E1174" s="42"/>
      <c r="F1174" s="42"/>
      <c r="G1174" s="42"/>
    </row>
    <row r="1175" spans="2:7" ht="12.75">
      <c r="B1175" s="40"/>
      <c r="C1175" s="41"/>
      <c r="D1175" s="42"/>
      <c r="E1175" s="42"/>
      <c r="F1175" s="42"/>
      <c r="G1175" s="42"/>
    </row>
    <row r="1176" spans="2:7" ht="12.75">
      <c r="B1176" s="40"/>
      <c r="C1176" s="41"/>
      <c r="D1176" s="42"/>
      <c r="E1176" s="42"/>
      <c r="F1176" s="42"/>
      <c r="G1176" s="42"/>
    </row>
    <row r="1177" spans="2:7" ht="12.75">
      <c r="B1177" s="40"/>
      <c r="C1177" s="41"/>
      <c r="D1177" s="42"/>
      <c r="E1177" s="42"/>
      <c r="F1177" s="42"/>
      <c r="G1177" s="42"/>
    </row>
    <row r="1178" spans="2:7" ht="12.75">
      <c r="B1178" s="40"/>
      <c r="C1178" s="41"/>
      <c r="D1178" s="42"/>
      <c r="E1178" s="42"/>
      <c r="F1178" s="42"/>
      <c r="G1178" s="42"/>
    </row>
    <row r="1179" spans="2:7" ht="12.75">
      <c r="B1179" s="40"/>
      <c r="C1179" s="41"/>
      <c r="D1179" s="42"/>
      <c r="E1179" s="42"/>
      <c r="F1179" s="42"/>
      <c r="G1179" s="42"/>
    </row>
    <row r="1180" spans="2:7" ht="12.75">
      <c r="B1180" s="40"/>
      <c r="C1180" s="41"/>
      <c r="D1180" s="42"/>
      <c r="E1180" s="42"/>
      <c r="F1180" s="42"/>
      <c r="G1180" s="42"/>
    </row>
    <row r="1181" spans="2:7" ht="12.75">
      <c r="B1181" s="40"/>
      <c r="C1181" s="41"/>
      <c r="D1181" s="42"/>
      <c r="E1181" s="42"/>
      <c r="F1181" s="42"/>
      <c r="G1181" s="42"/>
    </row>
    <row r="1182" spans="2:7" ht="12.75">
      <c r="B1182" s="40"/>
      <c r="C1182" s="41"/>
      <c r="D1182" s="42"/>
      <c r="E1182" s="42"/>
      <c r="F1182" s="42"/>
      <c r="G1182" s="42"/>
    </row>
    <row r="1183" spans="2:7" ht="12.75">
      <c r="B1183" s="40"/>
      <c r="C1183" s="41"/>
      <c r="D1183" s="42"/>
      <c r="E1183" s="42"/>
      <c r="F1183" s="42"/>
      <c r="G1183" s="42"/>
    </row>
    <row r="1184" spans="2:7" ht="12.75">
      <c r="B1184" s="40"/>
      <c r="C1184" s="41"/>
      <c r="D1184" s="42"/>
      <c r="E1184" s="42"/>
      <c r="F1184" s="42"/>
      <c r="G1184" s="42"/>
    </row>
    <row r="1185" spans="2:7" ht="12.75">
      <c r="B1185" s="40"/>
      <c r="C1185" s="41"/>
      <c r="D1185" s="42"/>
      <c r="E1185" s="42"/>
      <c r="F1185" s="42"/>
      <c r="G1185" s="42"/>
    </row>
    <row r="1186" spans="2:7" ht="12.75">
      <c r="B1186" s="40"/>
      <c r="C1186" s="41"/>
      <c r="D1186" s="42"/>
      <c r="E1186" s="42"/>
      <c r="F1186" s="42"/>
      <c r="G1186" s="42"/>
    </row>
    <row r="1187" spans="2:7" ht="12.75">
      <c r="B1187" s="40"/>
      <c r="C1187" s="41"/>
      <c r="D1187" s="42"/>
      <c r="E1187" s="42"/>
      <c r="F1187" s="42"/>
      <c r="G1187" s="42"/>
    </row>
    <row r="1188" spans="2:7" ht="12.75">
      <c r="B1188" s="40"/>
      <c r="C1188" s="41"/>
      <c r="D1188" s="42"/>
      <c r="E1188" s="42"/>
      <c r="F1188" s="42"/>
      <c r="G1188" s="42"/>
    </row>
    <row r="1189" spans="2:7" ht="12.75">
      <c r="B1189" s="40"/>
      <c r="C1189" s="41"/>
      <c r="D1189" s="42"/>
      <c r="E1189" s="42"/>
      <c r="F1189" s="42"/>
      <c r="G1189" s="42"/>
    </row>
    <row r="1190" spans="2:7" ht="12.75">
      <c r="B1190" s="40"/>
      <c r="C1190" s="41"/>
      <c r="D1190" s="42"/>
      <c r="E1190" s="42"/>
      <c r="F1190" s="42"/>
      <c r="G1190" s="42"/>
    </row>
    <row r="1191" spans="2:7" ht="12.75">
      <c r="B1191" s="40"/>
      <c r="C1191" s="41"/>
      <c r="D1191" s="42"/>
      <c r="E1191" s="42"/>
      <c r="F1191" s="42"/>
      <c r="G1191" s="42"/>
    </row>
    <row r="1192" spans="2:7" ht="12.75">
      <c r="B1192" s="40"/>
      <c r="C1192" s="41"/>
      <c r="D1192" s="42"/>
      <c r="E1192" s="42"/>
      <c r="F1192" s="42"/>
      <c r="G1192" s="42"/>
    </row>
    <row r="1193" spans="2:7" ht="12.75">
      <c r="B1193" s="40"/>
      <c r="C1193" s="41"/>
      <c r="D1193" s="42"/>
      <c r="E1193" s="42"/>
      <c r="F1193" s="42"/>
      <c r="G1193" s="42"/>
    </row>
    <row r="1194" spans="2:7" ht="12.75">
      <c r="B1194" s="40"/>
      <c r="C1194" s="41"/>
      <c r="D1194" s="42"/>
      <c r="E1194" s="42"/>
      <c r="F1194" s="42"/>
      <c r="G1194" s="42"/>
    </row>
    <row r="1195" spans="2:7" ht="12.75">
      <c r="B1195" s="40"/>
      <c r="C1195" s="41"/>
      <c r="D1195" s="42"/>
      <c r="E1195" s="42"/>
      <c r="F1195" s="42"/>
      <c r="G1195" s="42"/>
    </row>
    <row r="1196" spans="2:7" ht="12.75">
      <c r="B1196" s="40"/>
      <c r="C1196" s="41"/>
      <c r="D1196" s="42"/>
      <c r="E1196" s="42"/>
      <c r="F1196" s="42"/>
      <c r="G1196" s="42"/>
    </row>
    <row r="1197" spans="2:7" ht="12.75">
      <c r="B1197" s="40"/>
      <c r="C1197" s="41"/>
      <c r="D1197" s="42"/>
      <c r="E1197" s="42"/>
      <c r="F1197" s="42"/>
      <c r="G1197" s="42"/>
    </row>
    <row r="1198" spans="2:7" ht="12.75">
      <c r="B1198" s="40"/>
      <c r="C1198" s="41"/>
      <c r="D1198" s="42"/>
      <c r="E1198" s="42"/>
      <c r="F1198" s="42"/>
      <c r="G1198" s="42"/>
    </row>
    <row r="1199" spans="2:7" ht="12.75">
      <c r="B1199" s="40"/>
      <c r="C1199" s="41"/>
      <c r="D1199" s="42"/>
      <c r="E1199" s="42"/>
      <c r="F1199" s="42"/>
      <c r="G1199" s="42"/>
    </row>
    <row r="1200" spans="2:7" ht="12.75">
      <c r="B1200" s="40"/>
      <c r="C1200" s="41"/>
      <c r="D1200" s="42"/>
      <c r="E1200" s="42"/>
      <c r="F1200" s="42"/>
      <c r="G1200" s="42"/>
    </row>
    <row r="1201" spans="2:7" ht="12.75">
      <c r="B1201" s="40"/>
      <c r="C1201" s="41"/>
      <c r="D1201" s="42"/>
      <c r="E1201" s="42"/>
      <c r="F1201" s="42"/>
      <c r="G1201" s="42"/>
    </row>
    <row r="1202" spans="2:7" ht="12.75">
      <c r="B1202" s="40"/>
      <c r="C1202" s="41"/>
      <c r="D1202" s="42"/>
      <c r="E1202" s="42"/>
      <c r="F1202" s="42"/>
      <c r="G1202" s="42"/>
    </row>
    <row r="1203" spans="2:7" ht="12.75">
      <c r="B1203" s="40"/>
      <c r="C1203" s="41"/>
      <c r="D1203" s="42"/>
      <c r="E1203" s="42"/>
      <c r="F1203" s="42"/>
      <c r="G1203" s="42"/>
    </row>
    <row r="1204" spans="2:7" ht="12.75">
      <c r="B1204" s="40"/>
      <c r="C1204" s="41"/>
      <c r="D1204" s="42"/>
      <c r="E1204" s="42"/>
      <c r="F1204" s="42"/>
      <c r="G1204" s="42"/>
    </row>
    <row r="1205" spans="2:7" ht="12.75">
      <c r="B1205" s="40"/>
      <c r="C1205" s="41"/>
      <c r="D1205" s="42"/>
      <c r="E1205" s="42"/>
      <c r="F1205" s="42"/>
      <c r="G1205" s="42"/>
    </row>
    <row r="1206" spans="2:7" ht="12.75">
      <c r="B1206" s="40"/>
      <c r="C1206" s="41"/>
      <c r="D1206" s="42"/>
      <c r="E1206" s="42"/>
      <c r="F1206" s="42"/>
      <c r="G1206" s="42"/>
    </row>
    <row r="1207" spans="2:7" ht="12.75">
      <c r="B1207" s="40"/>
      <c r="C1207" s="41"/>
      <c r="D1207" s="42"/>
      <c r="E1207" s="42"/>
      <c r="F1207" s="42"/>
      <c r="G1207" s="42"/>
    </row>
    <row r="1208" spans="2:7" ht="12.75">
      <c r="B1208" s="40"/>
      <c r="C1208" s="41"/>
      <c r="D1208" s="42"/>
      <c r="E1208" s="42"/>
      <c r="F1208" s="42"/>
      <c r="G1208" s="42"/>
    </row>
    <row r="1209" spans="2:7" ht="12.75">
      <c r="B1209" s="40"/>
      <c r="C1209" s="41"/>
      <c r="D1209" s="42"/>
      <c r="E1209" s="42"/>
      <c r="F1209" s="42"/>
      <c r="G1209" s="42"/>
    </row>
    <row r="1210" spans="2:7" ht="12.75">
      <c r="B1210" s="40"/>
      <c r="C1210" s="41"/>
      <c r="D1210" s="42"/>
      <c r="E1210" s="42"/>
      <c r="F1210" s="42"/>
      <c r="G1210" s="42"/>
    </row>
    <row r="1211" spans="2:7" ht="12.75">
      <c r="B1211" s="40"/>
      <c r="C1211" s="41"/>
      <c r="D1211" s="42"/>
      <c r="E1211" s="42"/>
      <c r="F1211" s="42"/>
      <c r="G1211" s="42"/>
    </row>
    <row r="1212" spans="2:7" ht="12.75">
      <c r="B1212" s="40"/>
      <c r="C1212" s="41"/>
      <c r="D1212" s="42"/>
      <c r="E1212" s="42"/>
      <c r="F1212" s="42"/>
      <c r="G1212" s="42"/>
    </row>
    <row r="1213" spans="2:7" ht="12.75">
      <c r="B1213" s="40"/>
      <c r="C1213" s="41"/>
      <c r="D1213" s="42"/>
      <c r="E1213" s="42"/>
      <c r="F1213" s="42"/>
      <c r="G1213" s="42"/>
    </row>
    <row r="1214" spans="2:7" ht="12.75">
      <c r="B1214" s="40"/>
      <c r="C1214" s="41"/>
      <c r="D1214" s="42"/>
      <c r="E1214" s="42"/>
      <c r="F1214" s="42"/>
      <c r="G1214" s="42"/>
    </row>
    <row r="1215" spans="2:7" ht="12.75">
      <c r="B1215" s="40"/>
      <c r="C1215" s="41"/>
      <c r="D1215" s="42"/>
      <c r="E1215" s="42"/>
      <c r="F1215" s="42"/>
      <c r="G1215" s="42"/>
    </row>
    <row r="1216" spans="2:7" ht="12.75">
      <c r="B1216" s="40"/>
      <c r="C1216" s="41"/>
      <c r="D1216" s="42"/>
      <c r="E1216" s="42"/>
      <c r="F1216" s="42"/>
      <c r="G1216" s="42"/>
    </row>
    <row r="1217" spans="2:7" ht="12.75">
      <c r="B1217" s="40"/>
      <c r="C1217" s="41"/>
      <c r="D1217" s="42"/>
      <c r="E1217" s="42"/>
      <c r="F1217" s="42"/>
      <c r="G1217" s="42"/>
    </row>
    <row r="1218" spans="2:7" ht="12.75">
      <c r="B1218" s="40"/>
      <c r="C1218" s="41"/>
      <c r="D1218" s="42"/>
      <c r="E1218" s="42"/>
      <c r="F1218" s="42"/>
      <c r="G1218" s="42"/>
    </row>
    <row r="1219" spans="2:7" ht="12.75">
      <c r="B1219" s="40"/>
      <c r="C1219" s="41"/>
      <c r="D1219" s="42"/>
      <c r="E1219" s="42"/>
      <c r="F1219" s="42"/>
      <c r="G1219" s="42"/>
    </row>
    <row r="1220" spans="2:7" ht="12.75">
      <c r="B1220" s="40"/>
      <c r="C1220" s="41"/>
      <c r="D1220" s="42"/>
      <c r="E1220" s="42"/>
      <c r="F1220" s="42"/>
      <c r="G1220" s="42"/>
    </row>
    <row r="1221" spans="2:7" ht="12.75">
      <c r="B1221" s="40"/>
      <c r="C1221" s="41"/>
      <c r="D1221" s="42"/>
      <c r="E1221" s="42"/>
      <c r="F1221" s="42"/>
      <c r="G1221" s="42"/>
    </row>
    <row r="1222" spans="2:7" ht="12.75">
      <c r="B1222" s="40"/>
      <c r="C1222" s="41"/>
      <c r="D1222" s="42"/>
      <c r="E1222" s="42"/>
      <c r="F1222" s="42"/>
      <c r="G1222" s="42"/>
    </row>
    <row r="1223" spans="2:7" ht="12.75">
      <c r="B1223" s="40"/>
      <c r="C1223" s="41"/>
      <c r="D1223" s="42"/>
      <c r="E1223" s="42"/>
      <c r="F1223" s="42"/>
      <c r="G1223" s="42"/>
    </row>
    <row r="1224" spans="2:7" ht="12.75">
      <c r="B1224" s="40"/>
      <c r="C1224" s="41"/>
      <c r="D1224" s="42"/>
      <c r="E1224" s="42"/>
      <c r="F1224" s="42"/>
      <c r="G1224" s="42"/>
    </row>
    <row r="1225" spans="2:7" ht="12.75">
      <c r="B1225" s="40"/>
      <c r="C1225" s="41"/>
      <c r="D1225" s="42"/>
      <c r="E1225" s="42"/>
      <c r="F1225" s="42"/>
      <c r="G1225" s="42"/>
    </row>
    <row r="1226" spans="2:7" ht="12.75">
      <c r="B1226" s="40"/>
      <c r="C1226" s="41"/>
      <c r="D1226" s="42"/>
      <c r="E1226" s="42"/>
      <c r="F1226" s="42"/>
      <c r="G1226" s="42"/>
    </row>
    <row r="1227" spans="2:7" ht="12.75">
      <c r="B1227" s="40"/>
      <c r="C1227" s="41"/>
      <c r="D1227" s="42"/>
      <c r="E1227" s="42"/>
      <c r="F1227" s="42"/>
      <c r="G1227" s="42"/>
    </row>
    <row r="1228" spans="2:7" ht="12.75">
      <c r="B1228" s="40"/>
      <c r="C1228" s="41"/>
      <c r="D1228" s="42"/>
      <c r="E1228" s="42"/>
      <c r="F1228" s="42"/>
      <c r="G1228" s="42"/>
    </row>
    <row r="1229" spans="2:7" ht="12.75">
      <c r="B1229" s="40"/>
      <c r="C1229" s="41"/>
      <c r="D1229" s="42"/>
      <c r="E1229" s="42"/>
      <c r="F1229" s="42"/>
      <c r="G1229" s="42"/>
    </row>
    <row r="1230" spans="2:7" ht="12.75">
      <c r="B1230" s="40"/>
      <c r="C1230" s="41"/>
      <c r="D1230" s="42"/>
      <c r="E1230" s="42"/>
      <c r="F1230" s="42"/>
      <c r="G1230" s="42"/>
    </row>
    <row r="1231" spans="2:7" ht="12.75">
      <c r="B1231" s="40"/>
      <c r="C1231" s="41"/>
      <c r="D1231" s="42"/>
      <c r="E1231" s="42"/>
      <c r="F1231" s="42"/>
      <c r="G1231" s="42"/>
    </row>
    <row r="1232" spans="2:7" ht="12.75">
      <c r="B1232" s="40"/>
      <c r="C1232" s="41"/>
      <c r="D1232" s="42"/>
      <c r="E1232" s="42"/>
      <c r="F1232" s="42"/>
      <c r="G1232" s="42"/>
    </row>
    <row r="1233" spans="2:7" ht="12.75">
      <c r="B1233" s="40"/>
      <c r="C1233" s="41"/>
      <c r="D1233" s="42"/>
      <c r="E1233" s="42"/>
      <c r="F1233" s="42"/>
      <c r="G1233" s="42"/>
    </row>
    <row r="1234" spans="2:7" ht="12.75">
      <c r="B1234" s="40"/>
      <c r="C1234" s="41"/>
      <c r="D1234" s="42"/>
      <c r="E1234" s="42"/>
      <c r="F1234" s="42"/>
      <c r="G1234" s="42"/>
    </row>
    <row r="1235" spans="2:7" ht="12.75">
      <c r="B1235" s="40"/>
      <c r="C1235" s="41"/>
      <c r="D1235" s="42"/>
      <c r="E1235" s="42"/>
      <c r="F1235" s="42"/>
      <c r="G1235" s="42"/>
    </row>
    <row r="1236" spans="2:7" ht="12.75">
      <c r="B1236" s="40"/>
      <c r="C1236" s="41"/>
      <c r="D1236" s="42"/>
      <c r="E1236" s="42"/>
      <c r="F1236" s="42"/>
      <c r="G1236" s="42"/>
    </row>
    <row r="1237" spans="2:7" ht="12.75">
      <c r="B1237" s="40"/>
      <c r="C1237" s="41"/>
      <c r="D1237" s="42"/>
      <c r="E1237" s="42"/>
      <c r="F1237" s="42"/>
      <c r="G1237" s="42"/>
    </row>
    <row r="1238" spans="2:7" ht="12.75">
      <c r="B1238" s="40"/>
      <c r="C1238" s="41"/>
      <c r="D1238" s="42"/>
      <c r="E1238" s="42"/>
      <c r="F1238" s="42"/>
      <c r="G1238" s="42"/>
    </row>
    <row r="1239" spans="2:7" ht="12.75">
      <c r="B1239" s="40"/>
      <c r="C1239" s="41"/>
      <c r="D1239" s="42"/>
      <c r="E1239" s="42"/>
      <c r="F1239" s="42"/>
      <c r="G1239" s="42"/>
    </row>
    <row r="1240" spans="2:7" ht="12.75">
      <c r="B1240" s="40"/>
      <c r="C1240" s="41"/>
      <c r="D1240" s="42"/>
      <c r="E1240" s="42"/>
      <c r="F1240" s="42"/>
      <c r="G1240" s="42"/>
    </row>
    <row r="1241" spans="2:7" ht="12.75">
      <c r="B1241" s="40"/>
      <c r="C1241" s="41"/>
      <c r="D1241" s="42"/>
      <c r="E1241" s="42"/>
      <c r="F1241" s="42"/>
      <c r="G1241" s="42"/>
    </row>
    <row r="1242" spans="2:7" ht="12.75">
      <c r="B1242" s="40"/>
      <c r="C1242" s="41"/>
      <c r="D1242" s="42"/>
      <c r="E1242" s="42"/>
      <c r="F1242" s="42"/>
      <c r="G1242" s="42"/>
    </row>
    <row r="1243" spans="2:7" ht="12.75">
      <c r="B1243" s="40"/>
      <c r="C1243" s="41"/>
      <c r="D1243" s="42"/>
      <c r="E1243" s="42"/>
      <c r="F1243" s="42"/>
      <c r="G1243" s="42"/>
    </row>
    <row r="1244" spans="2:7" ht="12.75">
      <c r="B1244" s="40"/>
      <c r="C1244" s="41"/>
      <c r="D1244" s="42"/>
      <c r="E1244" s="42"/>
      <c r="F1244" s="42"/>
      <c r="G1244" s="42"/>
    </row>
    <row r="1245" spans="2:7" ht="12.75">
      <c r="B1245" s="40"/>
      <c r="C1245" s="41"/>
      <c r="D1245" s="42"/>
      <c r="E1245" s="42"/>
      <c r="F1245" s="42"/>
      <c r="G1245" s="42"/>
    </row>
    <row r="1246" spans="2:7" ht="12.75">
      <c r="B1246" s="40"/>
      <c r="C1246" s="41"/>
      <c r="D1246" s="42"/>
      <c r="E1246" s="42"/>
      <c r="F1246" s="42"/>
      <c r="G1246" s="42"/>
    </row>
    <row r="1247" spans="2:7" ht="12.75">
      <c r="B1247" s="40"/>
      <c r="C1247" s="41"/>
      <c r="D1247" s="42"/>
      <c r="E1247" s="42"/>
      <c r="F1247" s="42"/>
      <c r="G1247" s="42"/>
    </row>
    <row r="1248" spans="2:7" ht="12.75">
      <c r="B1248" s="40"/>
      <c r="C1248" s="41"/>
      <c r="D1248" s="42"/>
      <c r="E1248" s="42"/>
      <c r="F1248" s="42"/>
      <c r="G1248" s="42"/>
    </row>
    <row r="1249" spans="2:7" ht="12.75">
      <c r="B1249" s="40"/>
      <c r="C1249" s="41"/>
      <c r="D1249" s="42"/>
      <c r="E1249" s="42"/>
      <c r="F1249" s="42"/>
      <c r="G1249" s="42"/>
    </row>
    <row r="1250" spans="2:7" ht="12.75">
      <c r="B1250" s="40"/>
      <c r="C1250" s="41"/>
      <c r="D1250" s="42"/>
      <c r="E1250" s="42"/>
      <c r="F1250" s="42"/>
      <c r="G1250" s="42"/>
    </row>
    <row r="1251" spans="2:7" ht="12.75">
      <c r="B1251" s="40"/>
      <c r="C1251" s="41"/>
      <c r="D1251" s="42"/>
      <c r="E1251" s="42"/>
      <c r="F1251" s="42"/>
      <c r="G1251" s="42"/>
    </row>
    <row r="1252" spans="2:7" ht="12.75">
      <c r="B1252" s="40"/>
      <c r="C1252" s="41"/>
      <c r="D1252" s="42"/>
      <c r="E1252" s="42"/>
      <c r="F1252" s="42"/>
      <c r="G1252" s="42"/>
    </row>
    <row r="1253" spans="2:7" ht="12.75">
      <c r="B1253" s="40"/>
      <c r="C1253" s="41"/>
      <c r="D1253" s="42"/>
      <c r="E1253" s="42"/>
      <c r="F1253" s="42"/>
      <c r="G1253" s="42"/>
    </row>
    <row r="1254" spans="2:7" ht="12.75">
      <c r="B1254" s="40"/>
      <c r="C1254" s="41"/>
      <c r="D1254" s="42"/>
      <c r="E1254" s="42"/>
      <c r="F1254" s="42"/>
      <c r="G1254" s="42"/>
    </row>
    <row r="1255" spans="2:7" ht="12.75">
      <c r="B1255" s="40"/>
      <c r="C1255" s="41"/>
      <c r="D1255" s="42"/>
      <c r="E1255" s="42"/>
      <c r="F1255" s="42"/>
      <c r="G1255" s="42"/>
    </row>
    <row r="1256" spans="2:7" ht="12.75">
      <c r="B1256" s="40"/>
      <c r="C1256" s="41"/>
      <c r="D1256" s="42"/>
      <c r="E1256" s="42"/>
      <c r="F1256" s="42"/>
      <c r="G1256" s="42"/>
    </row>
    <row r="1257" spans="2:7" ht="12.75">
      <c r="B1257" s="40"/>
      <c r="C1257" s="41"/>
      <c r="D1257" s="42"/>
      <c r="E1257" s="42"/>
      <c r="F1257" s="42"/>
      <c r="G1257" s="42"/>
    </row>
    <row r="1258" spans="2:7" ht="12.75">
      <c r="B1258" s="40"/>
      <c r="C1258" s="41"/>
      <c r="D1258" s="42"/>
      <c r="E1258" s="42"/>
      <c r="F1258" s="42"/>
      <c r="G1258" s="42"/>
    </row>
    <row r="1259" spans="2:7" ht="12.75">
      <c r="B1259" s="40"/>
      <c r="C1259" s="41"/>
      <c r="D1259" s="42"/>
      <c r="E1259" s="42"/>
      <c r="F1259" s="42"/>
      <c r="G1259" s="42"/>
    </row>
    <row r="1260" spans="2:7" ht="12.75">
      <c r="B1260" s="40"/>
      <c r="C1260" s="41"/>
      <c r="D1260" s="42"/>
      <c r="E1260" s="42"/>
      <c r="F1260" s="42"/>
      <c r="G1260" s="42"/>
    </row>
    <row r="1261" spans="2:7" ht="12.75">
      <c r="B1261" s="40"/>
      <c r="C1261" s="41"/>
      <c r="D1261" s="42"/>
      <c r="E1261" s="42"/>
      <c r="F1261" s="42"/>
      <c r="G1261" s="42"/>
    </row>
    <row r="1262" spans="2:7" ht="12.75">
      <c r="B1262" s="40"/>
      <c r="C1262" s="41"/>
      <c r="D1262" s="42"/>
      <c r="E1262" s="42"/>
      <c r="F1262" s="42"/>
      <c r="G1262" s="42"/>
    </row>
    <row r="1263" spans="2:7" ht="12.75">
      <c r="B1263" s="40"/>
      <c r="C1263" s="41"/>
      <c r="D1263" s="42"/>
      <c r="E1263" s="42"/>
      <c r="F1263" s="42"/>
      <c r="G1263" s="42"/>
    </row>
    <row r="1264" spans="2:7" ht="12.75">
      <c r="B1264" s="40"/>
      <c r="C1264" s="41"/>
      <c r="D1264" s="42"/>
      <c r="E1264" s="42"/>
      <c r="F1264" s="42"/>
      <c r="G1264" s="42"/>
    </row>
    <row r="1265" spans="2:7" ht="12.75">
      <c r="B1265" s="40"/>
      <c r="C1265" s="41"/>
      <c r="D1265" s="42"/>
      <c r="E1265" s="42"/>
      <c r="F1265" s="42"/>
      <c r="G1265" s="42"/>
    </row>
    <row r="1266" spans="2:7" ht="12.75">
      <c r="B1266" s="40"/>
      <c r="C1266" s="41"/>
      <c r="D1266" s="42"/>
      <c r="E1266" s="42"/>
      <c r="F1266" s="42"/>
      <c r="G1266" s="42"/>
    </row>
    <row r="1267" spans="2:7" ht="12.75">
      <c r="B1267" s="40"/>
      <c r="C1267" s="41"/>
      <c r="D1267" s="42"/>
      <c r="E1267" s="42"/>
      <c r="F1267" s="42"/>
      <c r="G1267" s="42"/>
    </row>
    <row r="1268" spans="2:7" ht="12.75">
      <c r="B1268" s="40"/>
      <c r="C1268" s="41"/>
      <c r="D1268" s="42"/>
      <c r="E1268" s="42"/>
      <c r="F1268" s="42"/>
      <c r="G1268" s="42"/>
    </row>
    <row r="1269" spans="2:7" ht="12.75">
      <c r="B1269" s="40"/>
      <c r="C1269" s="41"/>
      <c r="D1269" s="42"/>
      <c r="E1269" s="42"/>
      <c r="F1269" s="42"/>
      <c r="G1269" s="42"/>
    </row>
    <row r="1270" spans="2:7" ht="12.75">
      <c r="B1270" s="40"/>
      <c r="C1270" s="41"/>
      <c r="D1270" s="42"/>
      <c r="E1270" s="42"/>
      <c r="F1270" s="42"/>
      <c r="G1270" s="42"/>
    </row>
    <row r="1271" spans="2:7" ht="12.75">
      <c r="B1271" s="40"/>
      <c r="C1271" s="41"/>
      <c r="D1271" s="42"/>
      <c r="E1271" s="42"/>
      <c r="F1271" s="42"/>
      <c r="G1271" s="42"/>
    </row>
    <row r="1272" spans="2:7" ht="12.75">
      <c r="B1272" s="40"/>
      <c r="C1272" s="41"/>
      <c r="D1272" s="42"/>
      <c r="E1272" s="42"/>
      <c r="F1272" s="42"/>
      <c r="G1272" s="42"/>
    </row>
    <row r="1273" spans="2:7" ht="12.75">
      <c r="B1273" s="40"/>
      <c r="C1273" s="41"/>
      <c r="D1273" s="42"/>
      <c r="E1273" s="42"/>
      <c r="F1273" s="42"/>
      <c r="G1273" s="42"/>
    </row>
    <row r="1274" spans="2:7" ht="12.75">
      <c r="B1274" s="40"/>
      <c r="C1274" s="41"/>
      <c r="D1274" s="42"/>
      <c r="E1274" s="42"/>
      <c r="F1274" s="42"/>
      <c r="G1274" s="42"/>
    </row>
    <row r="1275" spans="2:7" ht="12.75">
      <c r="B1275" s="40"/>
      <c r="C1275" s="41"/>
      <c r="D1275" s="42"/>
      <c r="E1275" s="42"/>
      <c r="F1275" s="42"/>
      <c r="G1275" s="42"/>
    </row>
    <row r="1276" spans="2:7" ht="12.75">
      <c r="B1276" s="40"/>
      <c r="C1276" s="41"/>
      <c r="D1276" s="42"/>
      <c r="E1276" s="42"/>
      <c r="F1276" s="42"/>
      <c r="G1276" s="42"/>
    </row>
    <row r="1277" spans="2:7" ht="12.75">
      <c r="B1277" s="40"/>
      <c r="C1277" s="41"/>
      <c r="D1277" s="42"/>
      <c r="E1277" s="42"/>
      <c r="F1277" s="42"/>
      <c r="G1277" s="42"/>
    </row>
    <row r="1278" spans="2:7" ht="12.75">
      <c r="B1278" s="40"/>
      <c r="C1278" s="41"/>
      <c r="D1278" s="42"/>
      <c r="E1278" s="42"/>
      <c r="F1278" s="42"/>
      <c r="G1278" s="42"/>
    </row>
    <row r="1279" spans="2:7" ht="12.75">
      <c r="B1279" s="40"/>
      <c r="C1279" s="41"/>
      <c r="D1279" s="42"/>
      <c r="E1279" s="42"/>
      <c r="F1279" s="42"/>
      <c r="G1279" s="42"/>
    </row>
    <row r="1280" spans="2:7" ht="12.75">
      <c r="B1280" s="40"/>
      <c r="C1280" s="41"/>
      <c r="D1280" s="42"/>
      <c r="E1280" s="42"/>
      <c r="F1280" s="42"/>
      <c r="G1280" s="42"/>
    </row>
    <row r="1281" spans="2:7" ht="12.75">
      <c r="B1281" s="40"/>
      <c r="C1281" s="41"/>
      <c r="D1281" s="42"/>
      <c r="E1281" s="42"/>
      <c r="F1281" s="42"/>
      <c r="G1281" s="42"/>
    </row>
    <row r="1282" spans="2:7" ht="12.75">
      <c r="B1282" s="40"/>
      <c r="C1282" s="41"/>
      <c r="D1282" s="42"/>
      <c r="E1282" s="42"/>
      <c r="F1282" s="42"/>
      <c r="G1282" s="42"/>
    </row>
    <row r="1283" spans="2:7" ht="12.75">
      <c r="B1283" s="40"/>
      <c r="C1283" s="41"/>
      <c r="D1283" s="42"/>
      <c r="E1283" s="42"/>
      <c r="F1283" s="42"/>
      <c r="G1283" s="42"/>
    </row>
    <row r="1284" spans="2:7" ht="12.75">
      <c r="B1284" s="40"/>
      <c r="C1284" s="41"/>
      <c r="D1284" s="42"/>
      <c r="E1284" s="42"/>
      <c r="F1284" s="42"/>
      <c r="G1284" s="42"/>
    </row>
    <row r="1285" spans="2:7" ht="12.75">
      <c r="B1285" s="40"/>
      <c r="C1285" s="41"/>
      <c r="D1285" s="42"/>
      <c r="E1285" s="42"/>
      <c r="F1285" s="42"/>
      <c r="G1285" s="42"/>
    </row>
    <row r="1286" spans="2:7" ht="12.75">
      <c r="B1286" s="40"/>
      <c r="C1286" s="41"/>
      <c r="D1286" s="42"/>
      <c r="E1286" s="42"/>
      <c r="F1286" s="42"/>
      <c r="G1286" s="42"/>
    </row>
    <row r="1287" spans="2:7" ht="12.75">
      <c r="B1287" s="40"/>
      <c r="C1287" s="41"/>
      <c r="D1287" s="42"/>
      <c r="E1287" s="42"/>
      <c r="F1287" s="42"/>
      <c r="G1287" s="42"/>
    </row>
    <row r="1288" spans="2:7" ht="12.75">
      <c r="B1288" s="40"/>
      <c r="C1288" s="41"/>
      <c r="D1288" s="42"/>
      <c r="E1288" s="42"/>
      <c r="F1288" s="42"/>
      <c r="G1288" s="42"/>
    </row>
    <row r="1289" spans="2:7" ht="12.75">
      <c r="B1289" s="40"/>
      <c r="C1289" s="41"/>
      <c r="D1289" s="42"/>
      <c r="E1289" s="42"/>
      <c r="F1289" s="42"/>
      <c r="G1289" s="42"/>
    </row>
    <row r="1290" spans="2:7" ht="12.75">
      <c r="B1290" s="40"/>
      <c r="C1290" s="41"/>
      <c r="D1290" s="42"/>
      <c r="E1290" s="42"/>
      <c r="F1290" s="42"/>
      <c r="G1290" s="42"/>
    </row>
    <row r="1291" spans="2:7" ht="12.75">
      <c r="B1291" s="40"/>
      <c r="C1291" s="41"/>
      <c r="D1291" s="42"/>
      <c r="E1291" s="42"/>
      <c r="F1291" s="42"/>
      <c r="G1291" s="42"/>
    </row>
    <row r="1292" spans="2:7" ht="12.75">
      <c r="B1292" s="40"/>
      <c r="C1292" s="41"/>
      <c r="D1292" s="42"/>
      <c r="E1292" s="42"/>
      <c r="F1292" s="42"/>
      <c r="G1292" s="42"/>
    </row>
    <row r="1293" spans="2:7" ht="12.75">
      <c r="B1293" s="40"/>
      <c r="C1293" s="41"/>
      <c r="D1293" s="42"/>
      <c r="E1293" s="42"/>
      <c r="F1293" s="42"/>
      <c r="G1293" s="42"/>
    </row>
    <row r="1294" spans="2:7" ht="12.75">
      <c r="B1294" s="40"/>
      <c r="C1294" s="41"/>
      <c r="D1294" s="42"/>
      <c r="E1294" s="42"/>
      <c r="F1294" s="42"/>
      <c r="G1294" s="42"/>
    </row>
    <row r="1295" spans="2:7" ht="12.75">
      <c r="B1295" s="40"/>
      <c r="C1295" s="41"/>
      <c r="D1295" s="42"/>
      <c r="E1295" s="42"/>
      <c r="F1295" s="42"/>
      <c r="G1295" s="42"/>
    </row>
    <row r="1296" spans="2:7" ht="12.75">
      <c r="B1296" s="40"/>
      <c r="C1296" s="41"/>
      <c r="D1296" s="42"/>
      <c r="E1296" s="42"/>
      <c r="F1296" s="42"/>
      <c r="G1296" s="42"/>
    </row>
    <row r="1297" spans="2:7" ht="12.75">
      <c r="B1297" s="40"/>
      <c r="C1297" s="41"/>
      <c r="D1297" s="42"/>
      <c r="E1297" s="42"/>
      <c r="F1297" s="42"/>
      <c r="G1297" s="42"/>
    </row>
    <row r="1298" spans="2:7" ht="12.75">
      <c r="B1298" s="40"/>
      <c r="C1298" s="41"/>
      <c r="D1298" s="42"/>
      <c r="E1298" s="42"/>
      <c r="F1298" s="42"/>
      <c r="G1298" s="42"/>
    </row>
    <row r="1299" spans="2:7" ht="12.75">
      <c r="B1299" s="40"/>
      <c r="C1299" s="41"/>
      <c r="D1299" s="42"/>
      <c r="E1299" s="42"/>
      <c r="F1299" s="42"/>
      <c r="G1299" s="42"/>
    </row>
    <row r="1300" spans="2:7" ht="12.75">
      <c r="B1300" s="40"/>
      <c r="C1300" s="41"/>
      <c r="D1300" s="42"/>
      <c r="E1300" s="42"/>
      <c r="F1300" s="42"/>
      <c r="G1300" s="42"/>
    </row>
    <row r="1301" spans="2:7" ht="12.75">
      <c r="B1301" s="40"/>
      <c r="C1301" s="41"/>
      <c r="D1301" s="42"/>
      <c r="E1301" s="42"/>
      <c r="F1301" s="42"/>
      <c r="G1301" s="42"/>
    </row>
    <row r="1302" spans="2:7" ht="12.75">
      <c r="B1302" s="40"/>
      <c r="C1302" s="41"/>
      <c r="D1302" s="42"/>
      <c r="E1302" s="42"/>
      <c r="F1302" s="42"/>
      <c r="G1302" s="42"/>
    </row>
    <row r="1303" spans="2:7" ht="12.75">
      <c r="B1303" s="40"/>
      <c r="C1303" s="41"/>
      <c r="D1303" s="42"/>
      <c r="E1303" s="42"/>
      <c r="F1303" s="42"/>
      <c r="G1303" s="42"/>
    </row>
    <row r="1304" spans="2:7" ht="12.75">
      <c r="B1304" s="40"/>
      <c r="C1304" s="41"/>
      <c r="D1304" s="42"/>
      <c r="E1304" s="42"/>
      <c r="F1304" s="42"/>
      <c r="G1304" s="42"/>
    </row>
    <row r="1305" spans="2:7" ht="12.75">
      <c r="B1305" s="40"/>
      <c r="C1305" s="41"/>
      <c r="D1305" s="42"/>
      <c r="E1305" s="42"/>
      <c r="F1305" s="42"/>
      <c r="G1305" s="42"/>
    </row>
    <row r="1306" spans="2:7" ht="12.75">
      <c r="B1306" s="40"/>
      <c r="C1306" s="41"/>
      <c r="D1306" s="42"/>
      <c r="E1306" s="42"/>
      <c r="F1306" s="42"/>
      <c r="G1306" s="42"/>
    </row>
    <row r="1307" spans="2:7" ht="12.75">
      <c r="B1307" s="40"/>
      <c r="C1307" s="41"/>
      <c r="D1307" s="42"/>
      <c r="E1307" s="42"/>
      <c r="F1307" s="42"/>
      <c r="G1307" s="42"/>
    </row>
    <row r="1308" spans="2:7" ht="12.75">
      <c r="B1308" s="40"/>
      <c r="C1308" s="41"/>
      <c r="D1308" s="42"/>
      <c r="E1308" s="42"/>
      <c r="F1308" s="42"/>
      <c r="G1308" s="42"/>
    </row>
    <row r="1309" spans="2:7" ht="12.75">
      <c r="B1309" s="40"/>
      <c r="C1309" s="41"/>
      <c r="D1309" s="42"/>
      <c r="E1309" s="42"/>
      <c r="F1309" s="42"/>
      <c r="G1309" s="42"/>
    </row>
    <row r="1310" spans="2:7" ht="12.75">
      <c r="B1310" s="40"/>
      <c r="C1310" s="41"/>
      <c r="D1310" s="42"/>
      <c r="E1310" s="42"/>
      <c r="F1310" s="42"/>
      <c r="G1310" s="42"/>
    </row>
    <row r="1311" spans="2:7" ht="12.75">
      <c r="B1311" s="40"/>
      <c r="C1311" s="41"/>
      <c r="D1311" s="42"/>
      <c r="E1311" s="42"/>
      <c r="F1311" s="42"/>
      <c r="G1311" s="42"/>
    </row>
    <row r="1312" spans="2:7" ht="12.75">
      <c r="B1312" s="40"/>
      <c r="C1312" s="41"/>
      <c r="D1312" s="42"/>
      <c r="E1312" s="42"/>
      <c r="F1312" s="42"/>
      <c r="G1312" s="42"/>
    </row>
    <row r="1313" spans="2:7" ht="12.75">
      <c r="B1313" s="40"/>
      <c r="C1313" s="41"/>
      <c r="D1313" s="42"/>
      <c r="E1313" s="42"/>
      <c r="F1313" s="42"/>
      <c r="G1313" s="42"/>
    </row>
    <row r="1314" spans="2:7" ht="12.75">
      <c r="B1314" s="40"/>
      <c r="C1314" s="41"/>
      <c r="D1314" s="42"/>
      <c r="E1314" s="42"/>
      <c r="F1314" s="42"/>
      <c r="G1314" s="42"/>
    </row>
    <row r="1315" spans="2:7" ht="12.75">
      <c r="B1315" s="40"/>
      <c r="C1315" s="41"/>
      <c r="D1315" s="42"/>
      <c r="E1315" s="42"/>
      <c r="F1315" s="42"/>
      <c r="G1315" s="42"/>
    </row>
    <row r="1316" spans="2:7" ht="12.75">
      <c r="B1316" s="40"/>
      <c r="C1316" s="41"/>
      <c r="D1316" s="42"/>
      <c r="E1316" s="42"/>
      <c r="F1316" s="42"/>
      <c r="G1316" s="42"/>
    </row>
    <row r="1317" spans="2:7" ht="12.75">
      <c r="B1317" s="40"/>
      <c r="C1317" s="41"/>
      <c r="D1317" s="42"/>
      <c r="E1317" s="42"/>
      <c r="F1317" s="42"/>
      <c r="G1317" s="42"/>
    </row>
    <row r="1318" spans="2:7" ht="12.75">
      <c r="B1318" s="40"/>
      <c r="C1318" s="41"/>
      <c r="D1318" s="42"/>
      <c r="E1318" s="42"/>
      <c r="F1318" s="42"/>
      <c r="G1318" s="42"/>
    </row>
    <row r="1319" spans="2:7" ht="12.75">
      <c r="B1319" s="40"/>
      <c r="C1319" s="41"/>
      <c r="D1319" s="42"/>
      <c r="E1319" s="42"/>
      <c r="F1319" s="42"/>
      <c r="G1319" s="42"/>
    </row>
    <row r="1320" spans="2:7" ht="12.75">
      <c r="B1320" s="40"/>
      <c r="C1320" s="41"/>
      <c r="D1320" s="42"/>
      <c r="E1320" s="42"/>
      <c r="F1320" s="42"/>
      <c r="G1320" s="42"/>
    </row>
    <row r="1321" spans="2:7" ht="12.75">
      <c r="B1321" s="40"/>
      <c r="C1321" s="41"/>
      <c r="D1321" s="42"/>
      <c r="E1321" s="42"/>
      <c r="F1321" s="42"/>
      <c r="G1321" s="42"/>
    </row>
    <row r="1322" spans="2:7" ht="12.75">
      <c r="B1322" s="40"/>
      <c r="C1322" s="41"/>
      <c r="D1322" s="42"/>
      <c r="E1322" s="42"/>
      <c r="F1322" s="42"/>
      <c r="G1322" s="42"/>
    </row>
    <row r="1323" spans="2:7" ht="12.75">
      <c r="B1323" s="40"/>
      <c r="C1323" s="41"/>
      <c r="D1323" s="42"/>
      <c r="E1323" s="42"/>
      <c r="F1323" s="42"/>
      <c r="G1323" s="42"/>
    </row>
    <row r="1324" spans="2:7" ht="12.75">
      <c r="B1324" s="40"/>
      <c r="C1324" s="41"/>
      <c r="D1324" s="42"/>
      <c r="E1324" s="42"/>
      <c r="F1324" s="42"/>
      <c r="G1324" s="42"/>
    </row>
    <row r="1325" spans="2:7" ht="12.75">
      <c r="B1325" s="40"/>
      <c r="C1325" s="41"/>
      <c r="D1325" s="42"/>
      <c r="E1325" s="42"/>
      <c r="F1325" s="42"/>
      <c r="G1325" s="42"/>
    </row>
    <row r="1326" spans="2:7" ht="12.75">
      <c r="B1326" s="40"/>
      <c r="C1326" s="41"/>
      <c r="D1326" s="42"/>
      <c r="E1326" s="42"/>
      <c r="F1326" s="42"/>
      <c r="G1326" s="42"/>
    </row>
    <row r="1327" spans="2:7" ht="12.75">
      <c r="B1327" s="40"/>
      <c r="C1327" s="41"/>
      <c r="D1327" s="42"/>
      <c r="E1327" s="42"/>
      <c r="F1327" s="42"/>
      <c r="G1327" s="42"/>
    </row>
    <row r="1328" spans="2:7" ht="12.75">
      <c r="B1328" s="40"/>
      <c r="C1328" s="41"/>
      <c r="D1328" s="42"/>
      <c r="E1328" s="42"/>
      <c r="F1328" s="42"/>
      <c r="G1328" s="42"/>
    </row>
    <row r="1329" spans="2:7" ht="12.75">
      <c r="B1329" s="40"/>
      <c r="C1329" s="41"/>
      <c r="D1329" s="42"/>
      <c r="E1329" s="42"/>
      <c r="F1329" s="42"/>
      <c r="G1329" s="42"/>
    </row>
    <row r="1330" spans="2:7" ht="12.75">
      <c r="B1330" s="40"/>
      <c r="C1330" s="41"/>
      <c r="D1330" s="42"/>
      <c r="E1330" s="42"/>
      <c r="F1330" s="42"/>
      <c r="G1330" s="42"/>
    </row>
    <row r="1331" spans="2:7" ht="12.75">
      <c r="B1331" s="40"/>
      <c r="C1331" s="41"/>
      <c r="D1331" s="42"/>
      <c r="E1331" s="42"/>
      <c r="F1331" s="42"/>
      <c r="G1331" s="42"/>
    </row>
    <row r="1332" spans="2:7" ht="12.75">
      <c r="B1332" s="40"/>
      <c r="C1332" s="41"/>
      <c r="D1332" s="42"/>
      <c r="E1332" s="42"/>
      <c r="F1332" s="42"/>
      <c r="G1332" s="42"/>
    </row>
    <row r="1333" spans="2:7" ht="12.75">
      <c r="B1333" s="40"/>
      <c r="C1333" s="41"/>
      <c r="D1333" s="42"/>
      <c r="E1333" s="42"/>
      <c r="F1333" s="42"/>
      <c r="G1333" s="42"/>
    </row>
    <row r="1334" spans="2:7" ht="12.75">
      <c r="B1334" s="40"/>
      <c r="C1334" s="41"/>
      <c r="D1334" s="42"/>
      <c r="E1334" s="42"/>
      <c r="F1334" s="42"/>
      <c r="G1334" s="42"/>
    </row>
    <row r="1335" spans="2:7" ht="12.75">
      <c r="B1335" s="40"/>
      <c r="C1335" s="41"/>
      <c r="D1335" s="42"/>
      <c r="E1335" s="42"/>
      <c r="F1335" s="42"/>
      <c r="G1335" s="42"/>
    </row>
    <row r="1336" spans="2:7" ht="12.75">
      <c r="B1336" s="40"/>
      <c r="C1336" s="41"/>
      <c r="D1336" s="42"/>
      <c r="E1336" s="42"/>
      <c r="F1336" s="42"/>
      <c r="G1336" s="42"/>
    </row>
    <row r="1337" spans="2:7" ht="12.75">
      <c r="B1337" s="40"/>
      <c r="C1337" s="41"/>
      <c r="D1337" s="42"/>
      <c r="E1337" s="42"/>
      <c r="F1337" s="42"/>
      <c r="G1337" s="42"/>
    </row>
    <row r="1338" spans="2:7" ht="12.75">
      <c r="B1338" s="40"/>
      <c r="C1338" s="41"/>
      <c r="D1338" s="42"/>
      <c r="E1338" s="42"/>
      <c r="F1338" s="42"/>
      <c r="G1338" s="42"/>
    </row>
    <row r="1339" spans="2:7" ht="12.75">
      <c r="B1339" s="40"/>
      <c r="C1339" s="41"/>
      <c r="D1339" s="42"/>
      <c r="E1339" s="42"/>
      <c r="F1339" s="42"/>
      <c r="G1339" s="42"/>
    </row>
    <row r="1340" spans="2:7" ht="12.75">
      <c r="B1340" s="40"/>
      <c r="C1340" s="41"/>
      <c r="D1340" s="42"/>
      <c r="E1340" s="42"/>
      <c r="F1340" s="42"/>
      <c r="G1340" s="42"/>
    </row>
    <row r="1341" spans="2:7" ht="12.75">
      <c r="B1341" s="40"/>
      <c r="C1341" s="41"/>
      <c r="D1341" s="42"/>
      <c r="E1341" s="42"/>
      <c r="F1341" s="42"/>
      <c r="G1341" s="42"/>
    </row>
    <row r="1342" spans="2:7" ht="12.75">
      <c r="B1342" s="40"/>
      <c r="C1342" s="41"/>
      <c r="D1342" s="42"/>
      <c r="E1342" s="42"/>
      <c r="F1342" s="42"/>
      <c r="G1342" s="42"/>
    </row>
    <row r="1343" spans="2:7" ht="12.75">
      <c r="B1343" s="40"/>
      <c r="C1343" s="41"/>
      <c r="D1343" s="42"/>
      <c r="E1343" s="42"/>
      <c r="F1343" s="42"/>
      <c r="G1343" s="42"/>
    </row>
    <row r="1344" spans="2:7" ht="12.75">
      <c r="B1344" s="40"/>
      <c r="C1344" s="41"/>
      <c r="D1344" s="42"/>
      <c r="E1344" s="42"/>
      <c r="F1344" s="42"/>
      <c r="G1344" s="42"/>
    </row>
    <row r="1345" spans="2:7" ht="12.75">
      <c r="B1345" s="40"/>
      <c r="C1345" s="41"/>
      <c r="D1345" s="42"/>
      <c r="E1345" s="42"/>
      <c r="F1345" s="42"/>
      <c r="G1345" s="42"/>
    </row>
    <row r="1346" spans="2:7" ht="12.75">
      <c r="B1346" s="40"/>
      <c r="C1346" s="41"/>
      <c r="D1346" s="42"/>
      <c r="E1346" s="42"/>
      <c r="F1346" s="42"/>
      <c r="G1346" s="42"/>
    </row>
    <row r="1347" spans="2:7" ht="12.75">
      <c r="B1347" s="40"/>
      <c r="C1347" s="41"/>
      <c r="D1347" s="42"/>
      <c r="E1347" s="42"/>
      <c r="F1347" s="42"/>
      <c r="G1347" s="42"/>
    </row>
    <row r="1348" spans="2:7" ht="12.75">
      <c r="B1348" s="40"/>
      <c r="C1348" s="41"/>
      <c r="D1348" s="42"/>
      <c r="E1348" s="42"/>
      <c r="F1348" s="42"/>
      <c r="G1348" s="42"/>
    </row>
    <row r="1349" spans="2:7" ht="12.75">
      <c r="B1349" s="40"/>
      <c r="C1349" s="41"/>
      <c r="D1349" s="42"/>
      <c r="E1349" s="42"/>
      <c r="F1349" s="42"/>
      <c r="G1349" s="42"/>
    </row>
    <row r="1350" spans="2:7" ht="12.75">
      <c r="B1350" s="40"/>
      <c r="C1350" s="41"/>
      <c r="D1350" s="42"/>
      <c r="E1350" s="42"/>
      <c r="F1350" s="42"/>
      <c r="G1350" s="42"/>
    </row>
    <row r="1351" spans="2:7" ht="12.75">
      <c r="B1351" s="40"/>
      <c r="C1351" s="41"/>
      <c r="D1351" s="42"/>
      <c r="E1351" s="42"/>
      <c r="F1351" s="42"/>
      <c r="G1351" s="42"/>
    </row>
    <row r="1352" spans="2:7" ht="12.75">
      <c r="B1352" s="40"/>
      <c r="C1352" s="41"/>
      <c r="D1352" s="42"/>
      <c r="E1352" s="42"/>
      <c r="F1352" s="42"/>
      <c r="G1352" s="42"/>
    </row>
    <row r="1353" spans="2:7" ht="12.75">
      <c r="B1353" s="40"/>
      <c r="C1353" s="41"/>
      <c r="D1353" s="42"/>
      <c r="E1353" s="42"/>
      <c r="F1353" s="42"/>
      <c r="G1353" s="42"/>
    </row>
    <row r="1354" spans="2:7" ht="12.75">
      <c r="B1354" s="40"/>
      <c r="C1354" s="41"/>
      <c r="D1354" s="42"/>
      <c r="E1354" s="42"/>
      <c r="F1354" s="42"/>
      <c r="G1354" s="42"/>
    </row>
    <row r="1355" spans="2:7" ht="12.75">
      <c r="B1355" s="40"/>
      <c r="C1355" s="41"/>
      <c r="D1355" s="42"/>
      <c r="E1355" s="42"/>
      <c r="F1355" s="42"/>
      <c r="G1355" s="42"/>
    </row>
    <row r="1356" spans="2:7" ht="12.75">
      <c r="B1356" s="40"/>
      <c r="C1356" s="41"/>
      <c r="D1356" s="42"/>
      <c r="E1356" s="42"/>
      <c r="F1356" s="42"/>
      <c r="G1356" s="42"/>
    </row>
    <row r="1357" spans="2:7" ht="12.75">
      <c r="B1357" s="40"/>
      <c r="C1357" s="41"/>
      <c r="D1357" s="42"/>
      <c r="E1357" s="42"/>
      <c r="F1357" s="42"/>
      <c r="G1357" s="42"/>
    </row>
    <row r="1358" spans="2:7" ht="12.75">
      <c r="B1358" s="40"/>
      <c r="C1358" s="41"/>
      <c r="D1358" s="42"/>
      <c r="E1358" s="42"/>
      <c r="F1358" s="42"/>
      <c r="G1358" s="42"/>
    </row>
    <row r="1359" spans="2:7" ht="12.75">
      <c r="B1359" s="40"/>
      <c r="C1359" s="41"/>
      <c r="D1359" s="42"/>
      <c r="E1359" s="42"/>
      <c r="F1359" s="42"/>
      <c r="G1359" s="42"/>
    </row>
    <row r="1360" spans="2:7" ht="12.75">
      <c r="B1360" s="40"/>
      <c r="C1360" s="41"/>
      <c r="D1360" s="42"/>
      <c r="E1360" s="42"/>
      <c r="F1360" s="42"/>
      <c r="G1360" s="42"/>
    </row>
    <row r="1361" spans="2:7" ht="12.75">
      <c r="B1361" s="40"/>
      <c r="C1361" s="41"/>
      <c r="D1361" s="42"/>
      <c r="E1361" s="42"/>
      <c r="F1361" s="42"/>
      <c r="G1361" s="42"/>
    </row>
    <row r="1362" spans="2:7" ht="12.75">
      <c r="B1362" s="40"/>
      <c r="C1362" s="41"/>
      <c r="D1362" s="42"/>
      <c r="E1362" s="42"/>
      <c r="F1362" s="42"/>
      <c r="G1362" s="42"/>
    </row>
    <row r="1363" spans="2:7" ht="12.75">
      <c r="B1363" s="40"/>
      <c r="C1363" s="41"/>
      <c r="D1363" s="42"/>
      <c r="E1363" s="42"/>
      <c r="F1363" s="42"/>
      <c r="G1363" s="42"/>
    </row>
    <row r="1364" spans="2:7" ht="12.75">
      <c r="B1364" s="40"/>
      <c r="C1364" s="41"/>
      <c r="D1364" s="42"/>
      <c r="E1364" s="42"/>
      <c r="F1364" s="42"/>
      <c r="G1364" s="42"/>
    </row>
    <row r="1365" spans="2:7" ht="12.75">
      <c r="B1365" s="40"/>
      <c r="C1365" s="41"/>
      <c r="D1365" s="42"/>
      <c r="E1365" s="42"/>
      <c r="F1365" s="42"/>
      <c r="G1365" s="42"/>
    </row>
    <row r="1366" spans="2:7" ht="12.75">
      <c r="B1366" s="40"/>
      <c r="C1366" s="41"/>
      <c r="D1366" s="42"/>
      <c r="E1366" s="42"/>
      <c r="F1366" s="42"/>
      <c r="G1366" s="42"/>
    </row>
    <row r="1367" spans="2:7" ht="12.75">
      <c r="B1367" s="40"/>
      <c r="C1367" s="41"/>
      <c r="D1367" s="42"/>
      <c r="E1367" s="42"/>
      <c r="F1367" s="42"/>
      <c r="G1367" s="42"/>
    </row>
    <row r="1368" spans="2:7" ht="12.75">
      <c r="B1368" s="40"/>
      <c r="C1368" s="41"/>
      <c r="D1368" s="42"/>
      <c r="E1368" s="42"/>
      <c r="F1368" s="42"/>
      <c r="G1368" s="42"/>
    </row>
    <row r="1369" spans="2:7" ht="12.75">
      <c r="B1369" s="40"/>
      <c r="C1369" s="41"/>
      <c r="D1369" s="42"/>
      <c r="E1369" s="42"/>
      <c r="F1369" s="42"/>
      <c r="G1369" s="42"/>
    </row>
    <row r="1370" spans="2:7" ht="12.75">
      <c r="B1370" s="40"/>
      <c r="C1370" s="41"/>
      <c r="D1370" s="42"/>
      <c r="E1370" s="42"/>
      <c r="F1370" s="42"/>
      <c r="G1370" s="42"/>
    </row>
    <row r="1371" spans="2:7" ht="12.75">
      <c r="B1371" s="40"/>
      <c r="C1371" s="41"/>
      <c r="D1371" s="42"/>
      <c r="E1371" s="42"/>
      <c r="F1371" s="42"/>
      <c r="G1371" s="42"/>
    </row>
    <row r="1372" spans="2:7" ht="12.75">
      <c r="B1372" s="40"/>
      <c r="C1372" s="41"/>
      <c r="D1372" s="42"/>
      <c r="E1372" s="42"/>
      <c r="F1372" s="42"/>
      <c r="G1372" s="42"/>
    </row>
    <row r="1373" spans="2:7" ht="12.75">
      <c r="B1373" s="40"/>
      <c r="C1373" s="41"/>
      <c r="D1373" s="42"/>
      <c r="E1373" s="42"/>
      <c r="F1373" s="42"/>
      <c r="G1373" s="42"/>
    </row>
    <row r="1374" spans="2:7" ht="12.75">
      <c r="B1374" s="40"/>
      <c r="C1374" s="41"/>
      <c r="D1374" s="42"/>
      <c r="E1374" s="42"/>
      <c r="F1374" s="42"/>
      <c r="G1374" s="42"/>
    </row>
    <row r="1375" spans="2:7" ht="12.75">
      <c r="B1375" s="40"/>
      <c r="C1375" s="41"/>
      <c r="D1375" s="42"/>
      <c r="E1375" s="42"/>
      <c r="F1375" s="42"/>
      <c r="G1375" s="42"/>
    </row>
    <row r="1376" spans="2:7" ht="12.75">
      <c r="B1376" s="40"/>
      <c r="C1376" s="41"/>
      <c r="D1376" s="42"/>
      <c r="E1376" s="42"/>
      <c r="F1376" s="42"/>
      <c r="G1376" s="42"/>
    </row>
    <row r="1377" spans="2:7" ht="12.75">
      <c r="B1377" s="40"/>
      <c r="C1377" s="41"/>
      <c r="D1377" s="42"/>
      <c r="E1377" s="42"/>
      <c r="F1377" s="42"/>
      <c r="G1377" s="42"/>
    </row>
    <row r="1378" spans="2:7" ht="12.75">
      <c r="B1378" s="40"/>
      <c r="C1378" s="41"/>
      <c r="D1378" s="42"/>
      <c r="E1378" s="42"/>
      <c r="F1378" s="42"/>
      <c r="G1378" s="42"/>
    </row>
    <row r="1379" spans="2:7" ht="12.75">
      <c r="B1379" s="40"/>
      <c r="C1379" s="41"/>
      <c r="D1379" s="42"/>
      <c r="E1379" s="42"/>
      <c r="F1379" s="42"/>
      <c r="G1379" s="42"/>
    </row>
    <row r="1380" spans="2:7" ht="12.75">
      <c r="B1380" s="40"/>
      <c r="C1380" s="41"/>
      <c r="D1380" s="42"/>
      <c r="E1380" s="42"/>
      <c r="F1380" s="42"/>
      <c r="G1380" s="42"/>
    </row>
    <row r="1381" spans="2:7" ht="12.75">
      <c r="B1381" s="40"/>
      <c r="C1381" s="41"/>
      <c r="D1381" s="42"/>
      <c r="E1381" s="42"/>
      <c r="F1381" s="42"/>
      <c r="G1381" s="42"/>
    </row>
    <row r="1382" spans="2:7" ht="12.75">
      <c r="B1382" s="40"/>
      <c r="C1382" s="41"/>
      <c r="D1382" s="42"/>
      <c r="E1382" s="42"/>
      <c r="F1382" s="42"/>
      <c r="G1382" s="42"/>
    </row>
    <row r="1383" spans="2:7" ht="12.75">
      <c r="B1383" s="40"/>
      <c r="C1383" s="41"/>
      <c r="D1383" s="42"/>
      <c r="E1383" s="42"/>
      <c r="F1383" s="42"/>
      <c r="G1383" s="42"/>
    </row>
    <row r="1384" spans="2:7" ht="12.75">
      <c r="B1384" s="40"/>
      <c r="C1384" s="41"/>
      <c r="D1384" s="42"/>
      <c r="E1384" s="42"/>
      <c r="F1384" s="42"/>
      <c r="G1384" s="42"/>
    </row>
    <row r="1385" spans="2:7" ht="12.75">
      <c r="B1385" s="40"/>
      <c r="C1385" s="41"/>
      <c r="D1385" s="42"/>
      <c r="E1385" s="42"/>
      <c r="F1385" s="42"/>
      <c r="G1385" s="42"/>
    </row>
    <row r="1386" spans="2:7" ht="12.75">
      <c r="B1386" s="40"/>
      <c r="C1386" s="41"/>
      <c r="D1386" s="42"/>
      <c r="E1386" s="42"/>
      <c r="F1386" s="42"/>
      <c r="G1386" s="42"/>
    </row>
    <row r="1387" spans="2:7" ht="12.75">
      <c r="B1387" s="40"/>
      <c r="C1387" s="41"/>
      <c r="D1387" s="42"/>
      <c r="E1387" s="42"/>
      <c r="F1387" s="42"/>
      <c r="G1387" s="42"/>
    </row>
    <row r="1388" spans="2:7" ht="12.75">
      <c r="B1388" s="40"/>
      <c r="C1388" s="41"/>
      <c r="D1388" s="42"/>
      <c r="E1388" s="42"/>
      <c r="F1388" s="42"/>
      <c r="G1388" s="42"/>
    </row>
    <row r="1389" spans="2:7" ht="12.75">
      <c r="B1389" s="40"/>
      <c r="C1389" s="41"/>
      <c r="D1389" s="42"/>
      <c r="E1389" s="42"/>
      <c r="F1389" s="42"/>
      <c r="G1389" s="42"/>
    </row>
    <row r="1390" spans="2:7" ht="12.75">
      <c r="B1390" s="40"/>
      <c r="C1390" s="41"/>
      <c r="D1390" s="42"/>
      <c r="E1390" s="42"/>
      <c r="F1390" s="42"/>
      <c r="G1390" s="42"/>
    </row>
    <row r="1391" spans="2:7" ht="12.75">
      <c r="B1391" s="40"/>
      <c r="C1391" s="41"/>
      <c r="D1391" s="42"/>
      <c r="E1391" s="42"/>
      <c r="F1391" s="42"/>
      <c r="G1391" s="42"/>
    </row>
    <row r="1392" spans="2:7" ht="12.75">
      <c r="B1392" s="40"/>
      <c r="C1392" s="41"/>
      <c r="D1392" s="42"/>
      <c r="E1392" s="42"/>
      <c r="F1392" s="42"/>
      <c r="G1392" s="42"/>
    </row>
    <row r="1393" spans="2:7" ht="12.75">
      <c r="B1393" s="40"/>
      <c r="C1393" s="41"/>
      <c r="D1393" s="42"/>
      <c r="E1393" s="42"/>
      <c r="F1393" s="42"/>
      <c r="G1393" s="42"/>
    </row>
    <row r="1394" spans="2:7" ht="12.75">
      <c r="B1394" s="40"/>
      <c r="C1394" s="41"/>
      <c r="D1394" s="42"/>
      <c r="E1394" s="42"/>
      <c r="F1394" s="42"/>
      <c r="G1394" s="42"/>
    </row>
    <row r="1395" spans="2:7" ht="12.75">
      <c r="B1395" s="40"/>
      <c r="C1395" s="41"/>
      <c r="D1395" s="42"/>
      <c r="E1395" s="42"/>
      <c r="F1395" s="42"/>
      <c r="G1395" s="42"/>
    </row>
    <row r="1396" spans="2:7" ht="12.75">
      <c r="B1396" s="40"/>
      <c r="C1396" s="41"/>
      <c r="D1396" s="42"/>
      <c r="E1396" s="42"/>
      <c r="F1396" s="42"/>
      <c r="G1396" s="42"/>
    </row>
    <row r="1397" spans="2:7" ht="12.75">
      <c r="B1397" s="40"/>
      <c r="C1397" s="41"/>
      <c r="D1397" s="42"/>
      <c r="E1397" s="42"/>
      <c r="F1397" s="42"/>
      <c r="G1397" s="42"/>
    </row>
    <row r="1398" spans="2:7" ht="12.75">
      <c r="B1398" s="40"/>
      <c r="C1398" s="41"/>
      <c r="D1398" s="42"/>
      <c r="E1398" s="42"/>
      <c r="F1398" s="42"/>
      <c r="G1398" s="42"/>
    </row>
    <row r="1399" spans="2:7" ht="12.75">
      <c r="B1399" s="40"/>
      <c r="C1399" s="41"/>
      <c r="D1399" s="42"/>
      <c r="E1399" s="42"/>
      <c r="F1399" s="42"/>
      <c r="G1399" s="42"/>
    </row>
    <row r="1400" spans="2:7" ht="12.75">
      <c r="B1400" s="40"/>
      <c r="C1400" s="41"/>
      <c r="D1400" s="42"/>
      <c r="E1400" s="42"/>
      <c r="F1400" s="42"/>
      <c r="G1400" s="42"/>
    </row>
    <row r="1401" spans="2:7" ht="12.75">
      <c r="B1401" s="40"/>
      <c r="C1401" s="41"/>
      <c r="D1401" s="42"/>
      <c r="E1401" s="42"/>
      <c r="F1401" s="42"/>
      <c r="G1401" s="42"/>
    </row>
    <row r="1402" spans="2:7" ht="12.75">
      <c r="B1402" s="40"/>
      <c r="C1402" s="41"/>
      <c r="D1402" s="42"/>
      <c r="E1402" s="42"/>
      <c r="F1402" s="42"/>
      <c r="G1402" s="42"/>
    </row>
    <row r="1403" spans="2:7" ht="12.75">
      <c r="B1403" s="40"/>
      <c r="C1403" s="41"/>
      <c r="D1403" s="42"/>
      <c r="E1403" s="42"/>
      <c r="F1403" s="42"/>
      <c r="G1403" s="42"/>
    </row>
    <row r="1404" spans="2:7" ht="12.75">
      <c r="B1404" s="40"/>
      <c r="C1404" s="41"/>
      <c r="D1404" s="42"/>
      <c r="E1404" s="42"/>
      <c r="F1404" s="42"/>
      <c r="G1404" s="42"/>
    </row>
    <row r="1405" spans="2:7" ht="12.75">
      <c r="B1405" s="40"/>
      <c r="C1405" s="41"/>
      <c r="D1405" s="42"/>
      <c r="E1405" s="42"/>
      <c r="F1405" s="42"/>
      <c r="G1405" s="42"/>
    </row>
    <row r="1406" spans="2:7" ht="12.75">
      <c r="B1406" s="40"/>
      <c r="C1406" s="41"/>
      <c r="D1406" s="42"/>
      <c r="E1406" s="42"/>
      <c r="F1406" s="42"/>
      <c r="G1406" s="42"/>
    </row>
    <row r="1407" spans="2:7" ht="12.75">
      <c r="B1407" s="40"/>
      <c r="C1407" s="41"/>
      <c r="D1407" s="42"/>
      <c r="E1407" s="42"/>
      <c r="F1407" s="42"/>
      <c r="G1407" s="42"/>
    </row>
    <row r="1408" spans="2:7" ht="12.75">
      <c r="B1408" s="40"/>
      <c r="C1408" s="41"/>
      <c r="D1408" s="42"/>
      <c r="E1408" s="42"/>
      <c r="F1408" s="42"/>
      <c r="G1408" s="42"/>
    </row>
    <row r="1409" spans="2:7" ht="12.75">
      <c r="B1409" s="40"/>
      <c r="C1409" s="41"/>
      <c r="D1409" s="42"/>
      <c r="E1409" s="42"/>
      <c r="F1409" s="42"/>
      <c r="G1409" s="42"/>
    </row>
    <row r="1410" spans="2:7" ht="12.75">
      <c r="B1410" s="40"/>
      <c r="C1410" s="41"/>
      <c r="D1410" s="42"/>
      <c r="E1410" s="42"/>
      <c r="F1410" s="42"/>
      <c r="G1410" s="42"/>
    </row>
    <row r="1411" spans="2:7" ht="12.75">
      <c r="B1411" s="40"/>
      <c r="C1411" s="41"/>
      <c r="D1411" s="42"/>
      <c r="E1411" s="42"/>
      <c r="F1411" s="42"/>
      <c r="G1411" s="42"/>
    </row>
    <row r="1412" spans="2:7" ht="12.75">
      <c r="B1412" s="40"/>
      <c r="C1412" s="41"/>
      <c r="D1412" s="42"/>
      <c r="E1412" s="42"/>
      <c r="F1412" s="42"/>
      <c r="G1412" s="42"/>
    </row>
    <row r="1413" spans="2:7" ht="12.75">
      <c r="B1413" s="40"/>
      <c r="C1413" s="41"/>
      <c r="D1413" s="42"/>
      <c r="E1413" s="42"/>
      <c r="F1413" s="42"/>
      <c r="G1413" s="42"/>
    </row>
    <row r="1414" spans="2:7" ht="12.75">
      <c r="B1414" s="40"/>
      <c r="C1414" s="41"/>
      <c r="D1414" s="42"/>
      <c r="E1414" s="42"/>
      <c r="F1414" s="42"/>
      <c r="G1414" s="42"/>
    </row>
    <row r="1415" spans="2:7" ht="12.75">
      <c r="B1415" s="40"/>
      <c r="C1415" s="41"/>
      <c r="D1415" s="42"/>
      <c r="E1415" s="42"/>
      <c r="F1415" s="42"/>
      <c r="G1415" s="42"/>
    </row>
    <row r="1416" spans="2:7" ht="12.75">
      <c r="B1416" s="40"/>
      <c r="C1416" s="41"/>
      <c r="D1416" s="42"/>
      <c r="E1416" s="42"/>
      <c r="F1416" s="42"/>
      <c r="G1416" s="42"/>
    </row>
    <row r="1417" spans="2:7" ht="12.75">
      <c r="B1417" s="40"/>
      <c r="C1417" s="41"/>
      <c r="D1417" s="42"/>
      <c r="E1417" s="42"/>
      <c r="F1417" s="42"/>
      <c r="G1417" s="42"/>
    </row>
    <row r="1418" spans="2:7" ht="12.75">
      <c r="B1418" s="40"/>
      <c r="C1418" s="41"/>
      <c r="D1418" s="42"/>
      <c r="E1418" s="42"/>
      <c r="F1418" s="42"/>
      <c r="G1418" s="42"/>
    </row>
    <row r="1419" spans="2:7" ht="12.75">
      <c r="B1419" s="40"/>
      <c r="C1419" s="41"/>
      <c r="D1419" s="42"/>
      <c r="E1419" s="42"/>
      <c r="F1419" s="42"/>
      <c r="G1419" s="42"/>
    </row>
    <row r="1420" spans="2:7" ht="12.75">
      <c r="B1420" s="40"/>
      <c r="C1420" s="41"/>
      <c r="D1420" s="42"/>
      <c r="E1420" s="42"/>
      <c r="F1420" s="42"/>
      <c r="G1420" s="42"/>
    </row>
    <row r="1421" spans="2:7" ht="12.75">
      <c r="B1421" s="40"/>
      <c r="C1421" s="41"/>
      <c r="D1421" s="42"/>
      <c r="E1421" s="42"/>
      <c r="F1421" s="42"/>
      <c r="G1421" s="42"/>
    </row>
    <row r="1422" spans="2:7" ht="12.75">
      <c r="B1422" s="40"/>
      <c r="C1422" s="41"/>
      <c r="D1422" s="42"/>
      <c r="E1422" s="42"/>
      <c r="F1422" s="42"/>
      <c r="G1422" s="42"/>
    </row>
    <row r="1423" spans="2:7" ht="12.75">
      <c r="B1423" s="40"/>
      <c r="C1423" s="41"/>
      <c r="D1423" s="42"/>
      <c r="E1423" s="42"/>
      <c r="F1423" s="42"/>
      <c r="G1423" s="42"/>
    </row>
    <row r="1424" spans="2:7" ht="12.75">
      <c r="B1424" s="40"/>
      <c r="C1424" s="41"/>
      <c r="D1424" s="42"/>
      <c r="E1424" s="42"/>
      <c r="F1424" s="42"/>
      <c r="G1424" s="42"/>
    </row>
    <row r="1425" spans="2:7" ht="12.75">
      <c r="B1425" s="40"/>
      <c r="C1425" s="41"/>
      <c r="D1425" s="42"/>
      <c r="E1425" s="42"/>
      <c r="F1425" s="42"/>
      <c r="G1425" s="42"/>
    </row>
    <row r="1426" spans="2:7" ht="12.75">
      <c r="B1426" s="40"/>
      <c r="C1426" s="41"/>
      <c r="D1426" s="42"/>
      <c r="E1426" s="42"/>
      <c r="F1426" s="42"/>
      <c r="G1426" s="42"/>
    </row>
    <row r="1427" spans="2:7" ht="12.75">
      <c r="B1427" s="40"/>
      <c r="C1427" s="41"/>
      <c r="D1427" s="42"/>
      <c r="E1427" s="42"/>
      <c r="F1427" s="42"/>
      <c r="G1427" s="42"/>
    </row>
    <row r="1428" spans="2:7" ht="12.75">
      <c r="B1428" s="40"/>
      <c r="C1428" s="41"/>
      <c r="D1428" s="42"/>
      <c r="E1428" s="42"/>
      <c r="F1428" s="42"/>
      <c r="G1428" s="42"/>
    </row>
    <row r="1429" spans="2:7" ht="12.75">
      <c r="B1429" s="40"/>
      <c r="C1429" s="41"/>
      <c r="D1429" s="42"/>
      <c r="E1429" s="42"/>
      <c r="F1429" s="42"/>
      <c r="G1429" s="42"/>
    </row>
    <row r="1430" spans="2:7" ht="12.75">
      <c r="B1430" s="40"/>
      <c r="C1430" s="41"/>
      <c r="D1430" s="42"/>
      <c r="E1430" s="42"/>
      <c r="F1430" s="42"/>
      <c r="G1430" s="42"/>
    </row>
    <row r="1431" spans="2:7" ht="12.75">
      <c r="B1431" s="40"/>
      <c r="C1431" s="41"/>
      <c r="D1431" s="42"/>
      <c r="E1431" s="42"/>
      <c r="F1431" s="42"/>
      <c r="G1431" s="42"/>
    </row>
    <row r="1432" spans="2:7" ht="12.75">
      <c r="B1432" s="40"/>
      <c r="C1432" s="41"/>
      <c r="D1432" s="42"/>
      <c r="E1432" s="42"/>
      <c r="F1432" s="42"/>
      <c r="G1432" s="42"/>
    </row>
    <row r="1433" spans="2:7" ht="12.75">
      <c r="B1433" s="40"/>
      <c r="C1433" s="41"/>
      <c r="D1433" s="42"/>
      <c r="E1433" s="42"/>
      <c r="F1433" s="42"/>
      <c r="G1433" s="42"/>
    </row>
    <row r="1434" spans="2:7" ht="12.75">
      <c r="B1434" s="40"/>
      <c r="C1434" s="41"/>
      <c r="D1434" s="42"/>
      <c r="E1434" s="42"/>
      <c r="F1434" s="42"/>
      <c r="G1434" s="42"/>
    </row>
    <row r="1435" spans="2:7" ht="12.75">
      <c r="B1435" s="40"/>
      <c r="C1435" s="41"/>
      <c r="D1435" s="42"/>
      <c r="E1435" s="42"/>
      <c r="F1435" s="42"/>
      <c r="G1435" s="42"/>
    </row>
    <row r="1436" spans="2:7" ht="12.75">
      <c r="B1436" s="40"/>
      <c r="C1436" s="41"/>
      <c r="D1436" s="42"/>
      <c r="E1436" s="42"/>
      <c r="F1436" s="42"/>
      <c r="G1436" s="42"/>
    </row>
    <row r="1437" spans="2:7" ht="12.75">
      <c r="B1437" s="40"/>
      <c r="C1437" s="41"/>
      <c r="D1437" s="42"/>
      <c r="E1437" s="42"/>
      <c r="F1437" s="42"/>
      <c r="G1437" s="42"/>
    </row>
    <row r="1438" spans="2:7" ht="12.75">
      <c r="B1438" s="40"/>
      <c r="C1438" s="41"/>
      <c r="D1438" s="42"/>
      <c r="E1438" s="42"/>
      <c r="F1438" s="42"/>
      <c r="G1438" s="42"/>
    </row>
    <row r="1439" spans="2:7" ht="12.75">
      <c r="B1439" s="40"/>
      <c r="C1439" s="41"/>
      <c r="D1439" s="42"/>
      <c r="E1439" s="42"/>
      <c r="F1439" s="42"/>
      <c r="G1439" s="42"/>
    </row>
    <row r="1440" spans="2:7" ht="12.75">
      <c r="B1440" s="40"/>
      <c r="C1440" s="41"/>
      <c r="D1440" s="42"/>
      <c r="E1440" s="42"/>
      <c r="F1440" s="42"/>
      <c r="G1440" s="42"/>
    </row>
    <row r="1441" spans="2:7" ht="12.75">
      <c r="B1441" s="40"/>
      <c r="C1441" s="41"/>
      <c r="D1441" s="42"/>
      <c r="E1441" s="42"/>
      <c r="F1441" s="42"/>
      <c r="G1441" s="42"/>
    </row>
    <row r="1442" spans="2:7" ht="12.75">
      <c r="B1442" s="40"/>
      <c r="C1442" s="41"/>
      <c r="D1442" s="42"/>
      <c r="E1442" s="42"/>
      <c r="F1442" s="42"/>
      <c r="G1442" s="42"/>
    </row>
    <row r="1443" spans="2:7" ht="12.75">
      <c r="B1443" s="40"/>
      <c r="C1443" s="41"/>
      <c r="D1443" s="42"/>
      <c r="E1443" s="42"/>
      <c r="F1443" s="42"/>
      <c r="G1443" s="42"/>
    </row>
    <row r="1444" spans="2:7" ht="12.75">
      <c r="B1444" s="40"/>
      <c r="C1444" s="41"/>
      <c r="D1444" s="42"/>
      <c r="E1444" s="42"/>
      <c r="F1444" s="42"/>
      <c r="G1444" s="42"/>
    </row>
    <row r="1445" spans="2:7" ht="12.75">
      <c r="B1445" s="40"/>
      <c r="C1445" s="41"/>
      <c r="D1445" s="42"/>
      <c r="E1445" s="42"/>
      <c r="F1445" s="42"/>
      <c r="G1445" s="42"/>
    </row>
    <row r="1446" spans="2:7" ht="12.75">
      <c r="B1446" s="40"/>
      <c r="C1446" s="41"/>
      <c r="D1446" s="42"/>
      <c r="E1446" s="42"/>
      <c r="F1446" s="42"/>
      <c r="G1446" s="42"/>
    </row>
    <row r="1447" spans="2:7" ht="12.75">
      <c r="B1447" s="40"/>
      <c r="C1447" s="41"/>
      <c r="D1447" s="42"/>
      <c r="E1447" s="42"/>
      <c r="F1447" s="42"/>
      <c r="G1447" s="42"/>
    </row>
    <row r="1448" spans="2:7" ht="12.75">
      <c r="B1448" s="40"/>
      <c r="C1448" s="41"/>
      <c r="D1448" s="42"/>
      <c r="E1448" s="42"/>
      <c r="F1448" s="42"/>
      <c r="G1448" s="42"/>
    </row>
    <row r="1449" spans="2:7" ht="12.75">
      <c r="B1449" s="40"/>
      <c r="C1449" s="41"/>
      <c r="D1449" s="42"/>
      <c r="E1449" s="42"/>
      <c r="F1449" s="42"/>
      <c r="G1449" s="42"/>
    </row>
    <row r="1450" spans="2:7" ht="12.75">
      <c r="B1450" s="40"/>
      <c r="C1450" s="41"/>
      <c r="D1450" s="42"/>
      <c r="E1450" s="42"/>
      <c r="F1450" s="42"/>
      <c r="G1450" s="42"/>
    </row>
    <row r="1451" spans="2:7" ht="12.75">
      <c r="B1451" s="40"/>
      <c r="C1451" s="41"/>
      <c r="D1451" s="42"/>
      <c r="E1451" s="42"/>
      <c r="F1451" s="42"/>
      <c r="G1451" s="42"/>
    </row>
    <row r="1452" spans="2:7" ht="12.75">
      <c r="B1452" s="40"/>
      <c r="C1452" s="41"/>
      <c r="D1452" s="42"/>
      <c r="E1452" s="42"/>
      <c r="F1452" s="42"/>
      <c r="G1452" s="42"/>
    </row>
    <row r="1453" spans="2:7" ht="12.75">
      <c r="B1453" s="40"/>
      <c r="C1453" s="41"/>
      <c r="D1453" s="42"/>
      <c r="E1453" s="42"/>
      <c r="F1453" s="42"/>
      <c r="G1453" s="42"/>
    </row>
    <row r="1454" spans="2:7" ht="12.75">
      <c r="B1454" s="40"/>
      <c r="C1454" s="41"/>
      <c r="D1454" s="42"/>
      <c r="E1454" s="42"/>
      <c r="F1454" s="42"/>
      <c r="G1454" s="42"/>
    </row>
  </sheetData>
  <mergeCells count="2">
    <mergeCell ref="B3:D3"/>
    <mergeCell ref="B6:D6"/>
  </mergeCells>
  <pageMargins left="0.62992125984251968" right="0.23622047244094491" top="0.51181102362204722" bottom="0.74803149606299213" header="0.31496062992125984" footer="0.31496062992125984"/>
  <pageSetup paperSize="9" scale="80" fitToWidth="0" fitToHeight="0" pageOrder="overThenDown" orientation="portrait" r:id="rId1"/>
  <headerFooter alignWithMargins="0">
    <oddHeader>&amp;C&amp;8OCENA VREDNOSTI&amp;R&amp;8Brezovica - II
VODOVOD</oddHeader>
    <oddFooter>&amp;C&amp;8&amp;P</oddFooter>
  </headerFooter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1454"/>
  <sheetViews>
    <sheetView view="pageBreakPreview" zoomScaleNormal="100" zoomScaleSheetLayoutView="100" workbookViewId="0">
      <selection activeCell="B24" sqref="B24"/>
    </sheetView>
  </sheetViews>
  <sheetFormatPr defaultColWidth="8.5" defaultRowHeight="14.25"/>
  <cols>
    <col min="1" max="1" width="9.5" style="17" customWidth="1"/>
    <col min="2" max="2" width="37.125" style="43" customWidth="1"/>
    <col min="3" max="3" width="7.25" style="44" bestFit="1" customWidth="1"/>
    <col min="4" max="4" width="24.5" style="45" customWidth="1"/>
    <col min="5" max="5" width="5.5" style="5" customWidth="1"/>
    <col min="6" max="16384" width="8.5" style="5"/>
  </cols>
  <sheetData>
    <row r="1" spans="1:4" ht="45" customHeight="1">
      <c r="A1" s="1"/>
      <c r="B1" s="2"/>
      <c r="C1" s="3"/>
      <c r="D1" s="4"/>
    </row>
    <row r="2" spans="1:4" ht="12" customHeight="1">
      <c r="A2" s="6"/>
      <c r="B2" s="7"/>
      <c r="C2" s="8"/>
      <c r="D2" s="9"/>
    </row>
    <row r="3" spans="1:4" ht="18" customHeight="1">
      <c r="A3" s="10" t="s">
        <v>3</v>
      </c>
      <c r="B3" s="386" t="s">
        <v>307</v>
      </c>
      <c r="C3" s="386"/>
      <c r="D3" s="386"/>
    </row>
    <row r="4" spans="1:4" ht="18">
      <c r="A4" s="10"/>
      <c r="B4" s="62"/>
      <c r="C4" s="12"/>
      <c r="D4" s="12"/>
    </row>
    <row r="5" spans="1:4" s="13" customFormat="1">
      <c r="B5" s="14"/>
      <c r="C5" s="15"/>
      <c r="D5" s="16"/>
    </row>
    <row r="6" spans="1:4" ht="21.75" customHeight="1">
      <c r="B6" s="387" t="s">
        <v>0</v>
      </c>
      <c r="C6" s="387"/>
      <c r="D6" s="387"/>
    </row>
    <row r="7" spans="1:4" ht="15.75">
      <c r="A7" s="18"/>
      <c r="B7" s="19"/>
      <c r="C7" s="20"/>
      <c r="D7" s="21"/>
    </row>
    <row r="8" spans="1:4" ht="15.75">
      <c r="A8" s="18"/>
      <c r="B8" s="19"/>
      <c r="C8" s="63" t="s">
        <v>7</v>
      </c>
      <c r="D8" s="21"/>
    </row>
    <row r="9" spans="1:4" ht="15.75">
      <c r="A9" s="18"/>
      <c r="B9" s="22"/>
      <c r="C9" s="64"/>
      <c r="D9" s="21"/>
    </row>
    <row r="10" spans="1:4" ht="15.75" customHeight="1">
      <c r="A10" s="23" t="s">
        <v>4</v>
      </c>
      <c r="B10" s="24" t="s">
        <v>14</v>
      </c>
      <c r="C10" s="65">
        <f>+'VODOVOD-0.1.1'!D160</f>
        <v>81.5</v>
      </c>
      <c r="D10" s="48">
        <f>'VODOVOD-0.1.1'!F219</f>
        <v>0</v>
      </c>
    </row>
    <row r="11" spans="1:4" ht="15.75" customHeight="1">
      <c r="A11" s="23" t="s">
        <v>5</v>
      </c>
      <c r="B11" s="24" t="s">
        <v>15</v>
      </c>
      <c r="C11" s="65">
        <f>+'VODOVOD-0.1.2.'!D176</f>
        <v>74.33</v>
      </c>
      <c r="D11" s="49">
        <f>'VODOVOD-0.1.2.'!F239</f>
        <v>0</v>
      </c>
    </row>
    <row r="12" spans="1:4" ht="15.75" customHeight="1">
      <c r="A12" s="23" t="s">
        <v>6</v>
      </c>
      <c r="B12" s="24" t="s">
        <v>16</v>
      </c>
      <c r="C12" s="65">
        <f>+'VODOVOD-0.1.3.'!D172</f>
        <v>94.95</v>
      </c>
      <c r="D12" s="49">
        <f>'VODOVOD-0.1.3.'!F233</f>
        <v>0</v>
      </c>
    </row>
    <row r="13" spans="1:4" ht="15.75">
      <c r="A13" s="26"/>
      <c r="B13" s="19"/>
      <c r="C13" s="20"/>
      <c r="D13" s="21"/>
    </row>
    <row r="14" spans="1:4" ht="17.25" thickBot="1">
      <c r="A14" s="26"/>
      <c r="B14" s="27" t="s">
        <v>1</v>
      </c>
      <c r="C14" s="66">
        <f>SUM(C10:C13)</f>
        <v>250.77999999999997</v>
      </c>
      <c r="D14" s="29">
        <f>SUM(D10:D12)</f>
        <v>0</v>
      </c>
    </row>
    <row r="15" spans="1:4" ht="17.25" thickTop="1">
      <c r="A15" s="26"/>
      <c r="B15" s="30"/>
      <c r="C15" s="20"/>
      <c r="D15" s="21"/>
    </row>
    <row r="16" spans="1:4" ht="15.75">
      <c r="A16" s="18"/>
      <c r="B16" s="31" t="s">
        <v>2</v>
      </c>
      <c r="C16" s="32"/>
      <c r="D16" s="25">
        <f>(D14)*0.22</f>
        <v>0</v>
      </c>
    </row>
    <row r="17" spans="1:5" ht="15.75">
      <c r="A17" s="18"/>
      <c r="B17" s="19"/>
      <c r="C17" s="20"/>
      <c r="D17" s="21"/>
    </row>
    <row r="18" spans="1:5" ht="17.25" thickBot="1">
      <c r="A18" s="26"/>
      <c r="B18" s="27" t="s">
        <v>1</v>
      </c>
      <c r="C18" s="28"/>
      <c r="D18" s="29">
        <f>SUM(D14:D16)</f>
        <v>0</v>
      </c>
    </row>
    <row r="19" spans="1:5" ht="13.5" thickTop="1">
      <c r="A19" s="33"/>
      <c r="B19" s="34"/>
      <c r="C19" s="35"/>
      <c r="D19" s="36"/>
      <c r="E19" s="37"/>
    </row>
    <row r="20" spans="1:5" ht="12.75">
      <c r="A20" s="33"/>
      <c r="B20" s="34"/>
      <c r="C20" s="35"/>
      <c r="D20" s="36"/>
      <c r="E20" s="37"/>
    </row>
    <row r="21" spans="1:5" ht="12.75">
      <c r="A21" s="33"/>
      <c r="B21" s="34"/>
      <c r="C21" s="35"/>
      <c r="D21" s="36"/>
      <c r="E21" s="37"/>
    </row>
    <row r="22" spans="1:5" ht="12.75">
      <c r="A22" s="33"/>
      <c r="B22" s="34"/>
      <c r="C22" s="35"/>
      <c r="D22" s="36"/>
      <c r="E22" s="37"/>
    </row>
    <row r="23" spans="1:5" ht="12.75">
      <c r="A23" s="33"/>
      <c r="B23" s="34"/>
      <c r="C23" s="35"/>
      <c r="D23" s="36"/>
      <c r="E23" s="37"/>
    </row>
    <row r="24" spans="1:5" ht="12.75">
      <c r="A24" s="33"/>
      <c r="B24" s="34"/>
      <c r="C24" s="35"/>
      <c r="D24" s="36"/>
      <c r="E24" s="37"/>
    </row>
    <row r="25" spans="1:5" ht="12.75">
      <c r="A25" s="33"/>
      <c r="B25" s="34"/>
      <c r="C25" s="35"/>
      <c r="D25" s="36"/>
      <c r="E25" s="37"/>
    </row>
    <row r="26" spans="1:5" ht="12.75">
      <c r="A26" s="33"/>
      <c r="B26" s="34"/>
      <c r="C26" s="35"/>
      <c r="D26" s="36"/>
      <c r="E26" s="37"/>
    </row>
    <row r="27" spans="1:5" ht="12.75">
      <c r="A27" s="33"/>
      <c r="B27" s="34"/>
      <c r="C27" s="35"/>
      <c r="D27" s="36"/>
      <c r="E27" s="37"/>
    </row>
    <row r="28" spans="1:5" ht="12.75">
      <c r="A28" s="33"/>
      <c r="B28" s="34"/>
      <c r="C28" s="35"/>
      <c r="D28" s="36"/>
      <c r="E28" s="37"/>
    </row>
    <row r="29" spans="1:5" ht="12.75">
      <c r="A29" s="33"/>
      <c r="B29" s="34"/>
      <c r="C29" s="35"/>
      <c r="D29" s="36"/>
      <c r="E29" s="37"/>
    </row>
    <row r="30" spans="1:5" ht="12.75">
      <c r="A30" s="33"/>
      <c r="B30" s="34"/>
      <c r="C30" s="35"/>
      <c r="D30" s="36"/>
      <c r="E30" s="37"/>
    </row>
    <row r="31" spans="1:5" ht="12.75">
      <c r="A31" s="33"/>
      <c r="B31" s="34"/>
      <c r="C31" s="35"/>
      <c r="D31" s="36"/>
      <c r="E31" s="37"/>
    </row>
    <row r="32" spans="1:5" ht="12.75">
      <c r="A32" s="33"/>
      <c r="B32" s="34"/>
      <c r="C32" s="35"/>
      <c r="D32" s="36"/>
      <c r="E32" s="37"/>
    </row>
    <row r="33" spans="1:5" ht="12.75">
      <c r="A33" s="33"/>
      <c r="B33" s="34"/>
      <c r="C33" s="35"/>
      <c r="D33" s="36"/>
      <c r="E33" s="37"/>
    </row>
    <row r="34" spans="1:5" ht="12.75">
      <c r="A34" s="33"/>
      <c r="B34" s="34"/>
      <c r="C34" s="35"/>
      <c r="D34" s="36"/>
      <c r="E34" s="37"/>
    </row>
    <row r="35" spans="1:5" ht="12.75">
      <c r="A35" s="33"/>
      <c r="B35" s="34"/>
      <c r="C35" s="35"/>
      <c r="D35" s="36"/>
      <c r="E35" s="37"/>
    </row>
    <row r="36" spans="1:5" ht="12.75">
      <c r="A36" s="33"/>
      <c r="B36" s="34"/>
      <c r="C36" s="35"/>
      <c r="D36" s="36"/>
      <c r="E36" s="37"/>
    </row>
    <row r="37" spans="1:5" ht="12.75">
      <c r="A37" s="33"/>
      <c r="B37" s="34"/>
      <c r="C37" s="35"/>
      <c r="D37" s="36"/>
      <c r="E37" s="37"/>
    </row>
    <row r="38" spans="1:5" ht="12.75">
      <c r="A38" s="33"/>
      <c r="B38" s="34"/>
      <c r="C38" s="35"/>
      <c r="D38" s="36"/>
      <c r="E38" s="37"/>
    </row>
    <row r="39" spans="1:5" ht="12.75">
      <c r="A39" s="33"/>
      <c r="B39" s="34"/>
      <c r="C39" s="35"/>
      <c r="D39" s="36"/>
      <c r="E39" s="37"/>
    </row>
    <row r="40" spans="1:5" ht="12.75">
      <c r="A40" s="33"/>
      <c r="B40" s="34"/>
      <c r="C40" s="35"/>
      <c r="D40" s="36"/>
      <c r="E40" s="37"/>
    </row>
    <row r="41" spans="1:5" ht="12.75">
      <c r="A41" s="33"/>
      <c r="B41" s="34"/>
      <c r="C41" s="35"/>
      <c r="D41" s="36"/>
      <c r="E41" s="37"/>
    </row>
    <row r="42" spans="1:5" ht="12.75">
      <c r="A42" s="33"/>
      <c r="B42" s="34"/>
      <c r="C42" s="35"/>
      <c r="D42" s="36"/>
      <c r="E42" s="37"/>
    </row>
    <row r="43" spans="1:5" ht="12.75">
      <c r="A43" s="33"/>
      <c r="B43" s="34"/>
      <c r="C43" s="35"/>
      <c r="D43" s="36"/>
      <c r="E43" s="37"/>
    </row>
    <row r="44" spans="1:5" ht="12.75">
      <c r="A44" s="33"/>
      <c r="B44" s="34"/>
      <c r="C44" s="35"/>
      <c r="D44" s="36"/>
      <c r="E44" s="37"/>
    </row>
    <row r="45" spans="1:5" ht="12.75">
      <c r="A45" s="33"/>
      <c r="B45" s="34"/>
      <c r="C45" s="35"/>
      <c r="D45" s="36"/>
      <c r="E45" s="37"/>
    </row>
    <row r="46" spans="1:5" ht="12.75">
      <c r="A46" s="33"/>
      <c r="B46" s="34"/>
      <c r="C46" s="35"/>
      <c r="D46" s="36"/>
      <c r="E46" s="37"/>
    </row>
    <row r="47" spans="1:5" ht="12.75">
      <c r="A47" s="33"/>
      <c r="B47" s="34"/>
      <c r="C47" s="35"/>
      <c r="D47" s="36"/>
      <c r="E47" s="37"/>
    </row>
    <row r="48" spans="1:5" ht="12.75">
      <c r="A48" s="33"/>
      <c r="B48" s="34"/>
      <c r="C48" s="35"/>
      <c r="D48" s="36"/>
      <c r="E48" s="37"/>
    </row>
    <row r="49" spans="1:5" ht="12.75">
      <c r="A49" s="33"/>
      <c r="B49" s="34"/>
      <c r="C49" s="35"/>
      <c r="D49" s="36"/>
      <c r="E49" s="37"/>
    </row>
    <row r="50" spans="1:5" ht="12.75">
      <c r="A50" s="33"/>
      <c r="B50" s="34"/>
      <c r="C50" s="35"/>
      <c r="D50" s="36"/>
      <c r="E50" s="37"/>
    </row>
    <row r="51" spans="1:5" ht="12.75">
      <c r="A51" s="33"/>
      <c r="B51" s="34"/>
      <c r="C51" s="35"/>
      <c r="D51" s="36"/>
      <c r="E51" s="37"/>
    </row>
    <row r="52" spans="1:5" ht="12.75">
      <c r="A52" s="33"/>
      <c r="B52" s="34"/>
      <c r="C52" s="35"/>
      <c r="D52" s="36"/>
      <c r="E52" s="37"/>
    </row>
    <row r="53" spans="1:5" ht="12.75">
      <c r="A53" s="33"/>
      <c r="B53" s="34"/>
      <c r="C53" s="35"/>
      <c r="D53" s="36"/>
      <c r="E53" s="37"/>
    </row>
    <row r="54" spans="1:5" ht="12.75">
      <c r="A54" s="33"/>
      <c r="B54" s="34"/>
      <c r="C54" s="35"/>
      <c r="D54" s="36"/>
      <c r="E54" s="37"/>
    </row>
    <row r="55" spans="1:5" ht="12.75">
      <c r="A55" s="33"/>
      <c r="B55" s="34"/>
      <c r="C55" s="35"/>
      <c r="D55" s="36"/>
      <c r="E55" s="37"/>
    </row>
    <row r="56" spans="1:5" ht="12.75">
      <c r="A56" s="33"/>
      <c r="B56" s="34"/>
      <c r="C56" s="35"/>
      <c r="D56" s="36"/>
      <c r="E56" s="37"/>
    </row>
    <row r="57" spans="1:5" ht="12.75">
      <c r="A57" s="33"/>
      <c r="B57" s="34"/>
      <c r="C57" s="35"/>
      <c r="D57" s="36"/>
      <c r="E57" s="37"/>
    </row>
    <row r="58" spans="1:5" ht="12.75">
      <c r="A58" s="33"/>
      <c r="B58" s="34"/>
      <c r="C58" s="35"/>
      <c r="D58" s="36"/>
      <c r="E58" s="37"/>
    </row>
    <row r="59" spans="1:5" ht="12.75">
      <c r="A59" s="33"/>
      <c r="B59" s="34"/>
      <c r="C59" s="35"/>
      <c r="D59" s="36"/>
      <c r="E59" s="37"/>
    </row>
    <row r="60" spans="1:5" ht="12.75">
      <c r="A60" s="33"/>
      <c r="B60" s="34"/>
      <c r="C60" s="35"/>
      <c r="D60" s="36"/>
      <c r="E60" s="37"/>
    </row>
    <row r="61" spans="1:5" ht="12.75">
      <c r="A61" s="33"/>
      <c r="B61" s="34"/>
      <c r="C61" s="35"/>
      <c r="D61" s="36"/>
      <c r="E61" s="37"/>
    </row>
    <row r="62" spans="1:5" ht="12.75">
      <c r="A62" s="33"/>
      <c r="B62" s="34"/>
      <c r="C62" s="35"/>
      <c r="D62" s="36"/>
      <c r="E62" s="37"/>
    </row>
    <row r="63" spans="1:5" ht="12.75">
      <c r="A63" s="33"/>
      <c r="B63" s="34"/>
      <c r="C63" s="35"/>
      <c r="D63" s="36"/>
      <c r="E63" s="37"/>
    </row>
    <row r="64" spans="1:5" ht="12.75">
      <c r="A64" s="33"/>
      <c r="B64" s="34"/>
      <c r="C64" s="35"/>
      <c r="D64" s="36"/>
      <c r="E64" s="37"/>
    </row>
    <row r="65" spans="1:5" ht="12.75">
      <c r="A65" s="33"/>
      <c r="B65" s="34"/>
      <c r="C65" s="35"/>
      <c r="D65" s="36"/>
      <c r="E65" s="37"/>
    </row>
    <row r="66" spans="1:5" ht="12.75">
      <c r="A66" s="33"/>
      <c r="B66" s="34"/>
      <c r="C66" s="35"/>
      <c r="D66" s="36"/>
      <c r="E66" s="37"/>
    </row>
    <row r="67" spans="1:5" ht="12.75">
      <c r="A67" s="33"/>
      <c r="B67" s="34"/>
      <c r="C67" s="35"/>
      <c r="D67" s="36"/>
      <c r="E67" s="37"/>
    </row>
    <row r="68" spans="1:5" ht="12.75">
      <c r="A68" s="33"/>
      <c r="B68" s="34"/>
      <c r="C68" s="35"/>
      <c r="D68" s="36"/>
      <c r="E68" s="37"/>
    </row>
    <row r="69" spans="1:5" ht="12.75">
      <c r="A69" s="33"/>
      <c r="B69" s="34"/>
      <c r="C69" s="35"/>
      <c r="D69" s="36"/>
      <c r="E69" s="37"/>
    </row>
    <row r="70" spans="1:5" ht="12.75">
      <c r="A70" s="33"/>
      <c r="B70" s="34"/>
      <c r="C70" s="35"/>
      <c r="D70" s="36"/>
      <c r="E70" s="37"/>
    </row>
    <row r="71" spans="1:5" ht="12.75">
      <c r="A71" s="33"/>
      <c r="B71" s="34"/>
      <c r="C71" s="35"/>
      <c r="D71" s="36"/>
      <c r="E71" s="37"/>
    </row>
    <row r="72" spans="1:5" ht="12.75">
      <c r="A72" s="33"/>
      <c r="B72" s="34"/>
      <c r="C72" s="35"/>
      <c r="D72" s="36"/>
      <c r="E72" s="37"/>
    </row>
    <row r="73" spans="1:5" ht="12.75">
      <c r="A73" s="33"/>
      <c r="B73" s="34"/>
      <c r="C73" s="35"/>
      <c r="D73" s="36"/>
      <c r="E73" s="37"/>
    </row>
    <row r="74" spans="1:5" ht="12.75">
      <c r="A74" s="33"/>
      <c r="B74" s="34"/>
      <c r="C74" s="35"/>
      <c r="D74" s="36"/>
      <c r="E74" s="37"/>
    </row>
    <row r="75" spans="1:5" ht="12.75">
      <c r="A75" s="33"/>
      <c r="B75" s="34"/>
      <c r="C75" s="35"/>
      <c r="D75" s="36"/>
      <c r="E75" s="37"/>
    </row>
    <row r="76" spans="1:5" ht="12.75">
      <c r="A76" s="33"/>
      <c r="B76" s="34"/>
      <c r="C76" s="35"/>
      <c r="D76" s="36"/>
      <c r="E76" s="37"/>
    </row>
    <row r="77" spans="1:5" ht="12.75">
      <c r="A77" s="33"/>
      <c r="B77" s="34"/>
      <c r="C77" s="35"/>
      <c r="D77" s="36"/>
      <c r="E77" s="37"/>
    </row>
    <row r="78" spans="1:5" ht="12.75">
      <c r="A78" s="33"/>
      <c r="B78" s="34"/>
      <c r="C78" s="35"/>
      <c r="D78" s="36"/>
      <c r="E78" s="37"/>
    </row>
    <row r="79" spans="1:5" ht="12.75">
      <c r="A79" s="33"/>
      <c r="B79" s="34"/>
      <c r="C79" s="35"/>
      <c r="D79" s="36"/>
      <c r="E79" s="37"/>
    </row>
    <row r="80" spans="1:5" ht="12.75">
      <c r="A80" s="33"/>
      <c r="B80" s="34"/>
      <c r="C80" s="35"/>
      <c r="D80" s="36"/>
      <c r="E80" s="37"/>
    </row>
    <row r="81" spans="1:5" ht="12.75">
      <c r="A81" s="33"/>
      <c r="B81" s="34"/>
      <c r="C81" s="35"/>
      <c r="D81" s="36"/>
      <c r="E81" s="37"/>
    </row>
    <row r="82" spans="1:5" ht="12.75">
      <c r="A82" s="33"/>
      <c r="B82" s="34"/>
      <c r="C82" s="35"/>
      <c r="D82" s="36"/>
      <c r="E82" s="37"/>
    </row>
    <row r="83" spans="1:5" ht="12.75">
      <c r="A83" s="33"/>
      <c r="B83" s="34"/>
      <c r="C83" s="35"/>
      <c r="D83" s="36"/>
      <c r="E83" s="37"/>
    </row>
    <row r="84" spans="1:5" ht="12.75">
      <c r="A84" s="33"/>
      <c r="B84" s="34"/>
      <c r="C84" s="35"/>
      <c r="D84" s="36"/>
      <c r="E84" s="37"/>
    </row>
    <row r="85" spans="1:5" ht="12.75">
      <c r="A85" s="33"/>
      <c r="B85" s="34"/>
      <c r="C85" s="35"/>
      <c r="D85" s="36"/>
      <c r="E85" s="37"/>
    </row>
    <row r="86" spans="1:5" ht="12.75">
      <c r="A86" s="33"/>
      <c r="B86" s="34"/>
      <c r="C86" s="35"/>
      <c r="D86" s="36"/>
      <c r="E86" s="37"/>
    </row>
    <row r="87" spans="1:5" ht="12.75">
      <c r="A87" s="33"/>
      <c r="B87" s="34"/>
      <c r="C87" s="35"/>
      <c r="D87" s="36"/>
      <c r="E87" s="37"/>
    </row>
    <row r="88" spans="1:5" ht="12.75">
      <c r="A88" s="33"/>
      <c r="B88" s="34"/>
      <c r="C88" s="35"/>
      <c r="D88" s="36"/>
      <c r="E88" s="37"/>
    </row>
    <row r="89" spans="1:5" ht="12.75">
      <c r="A89" s="33"/>
      <c r="B89" s="34"/>
      <c r="C89" s="35"/>
      <c r="D89" s="36"/>
      <c r="E89" s="37"/>
    </row>
    <row r="90" spans="1:5" ht="12.75">
      <c r="A90" s="33"/>
      <c r="B90" s="34"/>
      <c r="C90" s="35"/>
      <c r="D90" s="36"/>
      <c r="E90" s="37"/>
    </row>
    <row r="91" spans="1:5" ht="12.75">
      <c r="A91" s="33"/>
      <c r="B91" s="34"/>
      <c r="C91" s="35"/>
      <c r="D91" s="36"/>
      <c r="E91" s="37"/>
    </row>
    <row r="92" spans="1:5" ht="12.75">
      <c r="A92" s="33"/>
      <c r="B92" s="34"/>
      <c r="C92" s="35"/>
      <c r="D92" s="36"/>
      <c r="E92" s="37"/>
    </row>
    <row r="93" spans="1:5" ht="12.75">
      <c r="A93" s="33"/>
      <c r="B93" s="34"/>
      <c r="C93" s="35"/>
      <c r="D93" s="36"/>
      <c r="E93" s="37"/>
    </row>
    <row r="94" spans="1:5" ht="12.75">
      <c r="A94" s="33"/>
      <c r="B94" s="34"/>
      <c r="C94" s="35"/>
      <c r="D94" s="36"/>
      <c r="E94" s="37"/>
    </row>
    <row r="95" spans="1:5" ht="12.75">
      <c r="A95" s="33"/>
      <c r="B95" s="34"/>
      <c r="C95" s="35"/>
      <c r="D95" s="36"/>
      <c r="E95" s="37"/>
    </row>
    <row r="96" spans="1:5" ht="12.75">
      <c r="A96" s="33"/>
      <c r="B96" s="34"/>
      <c r="C96" s="35"/>
      <c r="D96" s="38"/>
      <c r="E96" s="37"/>
    </row>
    <row r="97" spans="1:5" ht="12.75">
      <c r="A97" s="33"/>
      <c r="B97" s="34"/>
      <c r="C97" s="35"/>
      <c r="D97" s="38"/>
      <c r="E97" s="37"/>
    </row>
    <row r="98" spans="1:5" ht="12.75">
      <c r="A98" s="33"/>
      <c r="B98" s="34"/>
      <c r="C98" s="35"/>
      <c r="D98" s="38"/>
      <c r="E98" s="37"/>
    </row>
    <row r="99" spans="1:5" ht="12.75">
      <c r="A99" s="33"/>
      <c r="B99" s="34"/>
      <c r="C99" s="35"/>
      <c r="D99" s="38"/>
      <c r="E99" s="37"/>
    </row>
    <row r="100" spans="1:5" ht="12.75">
      <c r="A100" s="33"/>
      <c r="B100" s="34"/>
      <c r="C100" s="35"/>
      <c r="D100" s="38"/>
      <c r="E100" s="37"/>
    </row>
    <row r="101" spans="1:5" ht="12.75">
      <c r="A101" s="33"/>
      <c r="B101" s="34"/>
      <c r="C101" s="35"/>
      <c r="D101" s="38"/>
      <c r="E101" s="37"/>
    </row>
    <row r="102" spans="1:5" ht="12.75">
      <c r="A102" s="33"/>
      <c r="B102" s="34"/>
      <c r="C102" s="35"/>
      <c r="D102" s="38"/>
      <c r="E102" s="37"/>
    </row>
    <row r="103" spans="1:5" ht="12.75">
      <c r="A103" s="33"/>
      <c r="B103" s="34"/>
      <c r="C103" s="35"/>
      <c r="D103" s="38"/>
      <c r="E103" s="37"/>
    </row>
    <row r="104" spans="1:5" ht="12.75">
      <c r="A104" s="33"/>
      <c r="B104" s="34"/>
      <c r="C104" s="35"/>
      <c r="D104" s="38"/>
      <c r="E104" s="37"/>
    </row>
    <row r="105" spans="1:5" ht="12.75">
      <c r="A105" s="33"/>
      <c r="B105" s="34"/>
      <c r="C105" s="35"/>
      <c r="D105" s="38"/>
      <c r="E105" s="37"/>
    </row>
    <row r="106" spans="1:5" ht="12.75">
      <c r="A106" s="33"/>
      <c r="B106" s="34"/>
      <c r="C106" s="35"/>
      <c r="D106" s="38"/>
      <c r="E106" s="37"/>
    </row>
    <row r="107" spans="1:5" ht="12.75">
      <c r="A107" s="33"/>
      <c r="B107" s="34"/>
      <c r="C107" s="35"/>
      <c r="D107" s="38"/>
      <c r="E107" s="37"/>
    </row>
    <row r="108" spans="1:5" ht="12.75">
      <c r="A108" s="33"/>
      <c r="B108" s="34"/>
      <c r="C108" s="35"/>
      <c r="D108" s="38"/>
      <c r="E108" s="37"/>
    </row>
    <row r="109" spans="1:5" ht="12.75">
      <c r="A109" s="33"/>
      <c r="B109" s="34"/>
      <c r="C109" s="35"/>
      <c r="D109" s="38"/>
      <c r="E109" s="37"/>
    </row>
    <row r="110" spans="1:5" ht="12.75">
      <c r="A110" s="33"/>
      <c r="B110" s="34"/>
      <c r="C110" s="35"/>
      <c r="D110" s="38"/>
      <c r="E110" s="37"/>
    </row>
    <row r="111" spans="1:5" ht="12.75">
      <c r="A111" s="33"/>
      <c r="B111" s="34"/>
      <c r="C111" s="35"/>
      <c r="D111" s="38"/>
      <c r="E111" s="37"/>
    </row>
    <row r="112" spans="1:5" ht="12.75">
      <c r="A112" s="33"/>
      <c r="B112" s="34"/>
      <c r="C112" s="35"/>
      <c r="D112" s="38"/>
      <c r="E112" s="37"/>
    </row>
    <row r="113" spans="1:5" ht="12.75">
      <c r="A113" s="33"/>
      <c r="B113" s="34"/>
      <c r="C113" s="35"/>
      <c r="D113" s="38"/>
      <c r="E113" s="37"/>
    </row>
    <row r="114" spans="1:5" ht="12.75">
      <c r="A114" s="33"/>
      <c r="B114" s="34"/>
      <c r="C114" s="35"/>
      <c r="D114" s="38"/>
      <c r="E114" s="37"/>
    </row>
    <row r="115" spans="1:5" ht="12.75">
      <c r="A115" s="33"/>
      <c r="B115" s="34"/>
      <c r="C115" s="35"/>
      <c r="D115" s="38"/>
      <c r="E115" s="37"/>
    </row>
    <row r="116" spans="1:5" ht="12.75">
      <c r="A116" s="33"/>
      <c r="B116" s="34"/>
      <c r="C116" s="35"/>
      <c r="D116" s="38"/>
      <c r="E116" s="37"/>
    </row>
    <row r="117" spans="1:5" ht="12.75">
      <c r="A117" s="33"/>
      <c r="B117" s="34"/>
      <c r="C117" s="35"/>
      <c r="D117" s="38"/>
      <c r="E117" s="37"/>
    </row>
    <row r="118" spans="1:5" ht="12.75">
      <c r="A118" s="33"/>
      <c r="B118" s="34"/>
      <c r="C118" s="35"/>
      <c r="D118" s="38"/>
      <c r="E118" s="37"/>
    </row>
    <row r="119" spans="1:5" ht="12.75">
      <c r="A119" s="33"/>
      <c r="B119" s="34"/>
      <c r="C119" s="35"/>
      <c r="D119" s="38"/>
      <c r="E119" s="37"/>
    </row>
    <row r="120" spans="1:5" ht="12.75">
      <c r="A120" s="33"/>
      <c r="B120" s="34"/>
      <c r="C120" s="35"/>
      <c r="D120" s="38"/>
      <c r="E120" s="37"/>
    </row>
    <row r="121" spans="1:5" ht="12.75">
      <c r="A121" s="33"/>
      <c r="B121" s="34"/>
      <c r="C121" s="35"/>
      <c r="D121" s="38"/>
      <c r="E121" s="37"/>
    </row>
    <row r="122" spans="1:5" ht="12.75">
      <c r="A122" s="33"/>
      <c r="B122" s="34"/>
      <c r="C122" s="35"/>
      <c r="D122" s="38"/>
      <c r="E122" s="37"/>
    </row>
    <row r="123" spans="1:5" ht="12.75">
      <c r="A123" s="33"/>
      <c r="B123" s="34"/>
      <c r="C123" s="35"/>
      <c r="D123" s="38"/>
      <c r="E123" s="37"/>
    </row>
    <row r="124" spans="1:5" ht="12.75">
      <c r="A124" s="33"/>
      <c r="B124" s="34"/>
      <c r="C124" s="35"/>
      <c r="D124" s="38"/>
      <c r="E124" s="37"/>
    </row>
    <row r="125" spans="1:5" ht="12.75">
      <c r="A125" s="33"/>
      <c r="B125" s="34"/>
      <c r="C125" s="35"/>
      <c r="D125" s="38"/>
      <c r="E125" s="37"/>
    </row>
    <row r="126" spans="1:5" ht="12.75">
      <c r="A126" s="33"/>
      <c r="B126" s="34"/>
      <c r="C126" s="35"/>
      <c r="D126" s="38"/>
      <c r="E126" s="37"/>
    </row>
    <row r="127" spans="1:5" ht="12.75">
      <c r="A127" s="33"/>
      <c r="B127" s="34"/>
      <c r="C127" s="35"/>
      <c r="D127" s="38"/>
      <c r="E127" s="37"/>
    </row>
    <row r="128" spans="1:5" ht="12.75">
      <c r="A128" s="33"/>
      <c r="B128" s="34"/>
      <c r="C128" s="35"/>
      <c r="D128" s="38"/>
      <c r="E128" s="37"/>
    </row>
    <row r="129" spans="1:5" ht="12.75">
      <c r="A129" s="33"/>
      <c r="B129" s="34"/>
      <c r="C129" s="35"/>
      <c r="D129" s="38"/>
      <c r="E129" s="37"/>
    </row>
    <row r="130" spans="1:5" ht="12.75">
      <c r="A130" s="33"/>
      <c r="B130" s="34"/>
      <c r="C130" s="35"/>
      <c r="D130" s="38"/>
      <c r="E130" s="37"/>
    </row>
    <row r="131" spans="1:5" ht="12.75">
      <c r="A131" s="33"/>
      <c r="B131" s="34"/>
      <c r="C131" s="35"/>
      <c r="D131" s="38"/>
      <c r="E131" s="37"/>
    </row>
    <row r="132" spans="1:5" ht="12.75">
      <c r="A132" s="33"/>
      <c r="B132" s="34"/>
      <c r="C132" s="35"/>
      <c r="D132" s="38"/>
      <c r="E132" s="37"/>
    </row>
    <row r="133" spans="1:5" ht="12.75">
      <c r="A133" s="33"/>
      <c r="B133" s="34"/>
      <c r="C133" s="35"/>
      <c r="D133" s="38"/>
      <c r="E133" s="37"/>
    </row>
    <row r="134" spans="1:5" ht="12.75">
      <c r="A134" s="33"/>
      <c r="B134" s="34"/>
      <c r="C134" s="35"/>
      <c r="D134" s="38"/>
      <c r="E134" s="37"/>
    </row>
    <row r="135" spans="1:5" ht="12.75">
      <c r="A135" s="33"/>
      <c r="B135" s="34"/>
      <c r="C135" s="35"/>
      <c r="D135" s="38"/>
      <c r="E135" s="37"/>
    </row>
    <row r="136" spans="1:5" ht="12.75">
      <c r="A136" s="33"/>
      <c r="B136" s="34"/>
      <c r="C136" s="35"/>
      <c r="D136" s="38"/>
      <c r="E136" s="37"/>
    </row>
    <row r="137" spans="1:5" ht="12.75">
      <c r="A137" s="33"/>
      <c r="B137" s="34"/>
      <c r="C137" s="35"/>
      <c r="D137" s="38"/>
      <c r="E137" s="37"/>
    </row>
    <row r="138" spans="1:5" ht="12.75">
      <c r="A138" s="33"/>
      <c r="B138" s="34"/>
      <c r="C138" s="35"/>
      <c r="D138" s="38"/>
      <c r="E138" s="37"/>
    </row>
    <row r="139" spans="1:5" ht="12.75">
      <c r="A139" s="33"/>
      <c r="B139" s="34"/>
      <c r="C139" s="35"/>
      <c r="D139" s="38"/>
      <c r="E139" s="37"/>
    </row>
    <row r="140" spans="1:5" ht="12.75">
      <c r="A140" s="33"/>
      <c r="B140" s="34"/>
      <c r="C140" s="35"/>
      <c r="D140" s="38"/>
      <c r="E140" s="37"/>
    </row>
    <row r="141" spans="1:5" ht="12.75">
      <c r="A141" s="33"/>
      <c r="B141" s="34"/>
      <c r="C141" s="35"/>
      <c r="D141" s="38"/>
      <c r="E141" s="37"/>
    </row>
    <row r="142" spans="1:5" ht="12.75">
      <c r="A142" s="33"/>
      <c r="B142" s="34"/>
      <c r="C142" s="35"/>
      <c r="D142" s="38"/>
      <c r="E142" s="37"/>
    </row>
    <row r="143" spans="1:5" ht="12.75">
      <c r="A143" s="33"/>
      <c r="B143" s="34"/>
      <c r="C143" s="35"/>
      <c r="D143" s="38"/>
      <c r="E143" s="37"/>
    </row>
    <row r="144" spans="1:5" ht="12.75">
      <c r="A144" s="33"/>
      <c r="B144" s="34"/>
      <c r="C144" s="35"/>
      <c r="D144" s="38"/>
      <c r="E144" s="37"/>
    </row>
    <row r="145" spans="1:5" ht="12.75">
      <c r="A145" s="33"/>
      <c r="B145" s="34"/>
      <c r="C145" s="35"/>
      <c r="D145" s="38"/>
      <c r="E145" s="37"/>
    </row>
    <row r="146" spans="1:5" ht="12.75">
      <c r="A146" s="33"/>
      <c r="B146" s="34"/>
      <c r="C146" s="35"/>
      <c r="D146" s="38"/>
      <c r="E146" s="37"/>
    </row>
    <row r="147" spans="1:5" ht="12.75">
      <c r="A147" s="33"/>
      <c r="B147" s="34"/>
      <c r="C147" s="35"/>
      <c r="D147" s="38"/>
      <c r="E147" s="37"/>
    </row>
    <row r="148" spans="1:5" ht="12.75">
      <c r="A148" s="33"/>
      <c r="B148" s="34"/>
      <c r="C148" s="35"/>
      <c r="D148" s="38"/>
      <c r="E148" s="37"/>
    </row>
    <row r="149" spans="1:5" ht="12.75">
      <c r="A149" s="33"/>
      <c r="B149" s="34"/>
      <c r="C149" s="35"/>
      <c r="D149" s="38"/>
      <c r="E149" s="37"/>
    </row>
    <row r="150" spans="1:5" ht="12.75">
      <c r="A150" s="33"/>
      <c r="B150" s="34"/>
      <c r="C150" s="35"/>
      <c r="D150" s="38"/>
      <c r="E150" s="37"/>
    </row>
    <row r="151" spans="1:5" ht="12.75">
      <c r="A151" s="33"/>
      <c r="B151" s="34"/>
      <c r="C151" s="35"/>
      <c r="D151" s="38"/>
      <c r="E151" s="37"/>
    </row>
    <row r="152" spans="1:5" ht="12.75">
      <c r="A152" s="33"/>
      <c r="B152" s="34"/>
      <c r="C152" s="35"/>
      <c r="D152" s="38"/>
      <c r="E152" s="37"/>
    </row>
    <row r="153" spans="1:5" ht="12.75">
      <c r="A153" s="33"/>
      <c r="B153" s="34"/>
      <c r="C153" s="35"/>
      <c r="D153" s="38"/>
      <c r="E153" s="37"/>
    </row>
    <row r="154" spans="1:5" ht="12.75">
      <c r="A154" s="33"/>
      <c r="B154" s="34"/>
      <c r="C154" s="35"/>
      <c r="D154" s="38"/>
      <c r="E154" s="37"/>
    </row>
    <row r="155" spans="1:5" ht="12.75">
      <c r="A155" s="33"/>
      <c r="B155" s="34"/>
      <c r="C155" s="35"/>
      <c r="D155" s="38"/>
      <c r="E155" s="37"/>
    </row>
    <row r="156" spans="1:5" ht="12.75">
      <c r="A156" s="33"/>
      <c r="B156" s="34"/>
      <c r="C156" s="35"/>
      <c r="D156" s="38"/>
      <c r="E156" s="37"/>
    </row>
    <row r="157" spans="1:5" ht="12.75">
      <c r="A157" s="33"/>
      <c r="B157" s="34"/>
      <c r="C157" s="35"/>
      <c r="D157" s="38"/>
      <c r="E157" s="37"/>
    </row>
    <row r="158" spans="1:5" ht="12.75">
      <c r="A158" s="33"/>
      <c r="B158" s="34"/>
      <c r="C158" s="35"/>
      <c r="D158" s="38"/>
      <c r="E158" s="37"/>
    </row>
    <row r="159" spans="1:5" ht="12.75">
      <c r="A159" s="33"/>
      <c r="B159" s="34"/>
      <c r="C159" s="35"/>
      <c r="D159" s="38"/>
      <c r="E159" s="37"/>
    </row>
    <row r="160" spans="1:5" ht="12.75">
      <c r="A160" s="33"/>
      <c r="B160" s="34"/>
      <c r="C160" s="35"/>
      <c r="D160" s="38"/>
      <c r="E160" s="37"/>
    </row>
    <row r="161" spans="1:5" ht="12.75">
      <c r="A161" s="33"/>
      <c r="B161" s="34"/>
      <c r="C161" s="35"/>
      <c r="D161" s="38"/>
      <c r="E161" s="37"/>
    </row>
    <row r="162" spans="1:5" ht="12.75">
      <c r="A162" s="33"/>
      <c r="B162" s="34"/>
      <c r="C162" s="35"/>
      <c r="D162" s="38"/>
      <c r="E162" s="37"/>
    </row>
    <row r="163" spans="1:5" ht="12.75">
      <c r="A163" s="33"/>
      <c r="B163" s="34"/>
      <c r="C163" s="35"/>
      <c r="D163" s="38"/>
      <c r="E163" s="37"/>
    </row>
    <row r="164" spans="1:5" ht="12.75">
      <c r="A164" s="33"/>
      <c r="B164" s="34"/>
      <c r="C164" s="35"/>
      <c r="D164" s="38"/>
      <c r="E164" s="37"/>
    </row>
    <row r="165" spans="1:5" ht="12.75">
      <c r="A165" s="33"/>
      <c r="B165" s="34"/>
      <c r="C165" s="35"/>
      <c r="D165" s="38"/>
      <c r="E165" s="37"/>
    </row>
    <row r="166" spans="1:5" ht="12.75">
      <c r="A166" s="33"/>
      <c r="B166" s="34"/>
      <c r="C166" s="35"/>
      <c r="D166" s="38"/>
      <c r="E166" s="37"/>
    </row>
    <row r="167" spans="1:5" ht="12.75">
      <c r="A167" s="33"/>
      <c r="B167" s="34"/>
      <c r="C167" s="35"/>
      <c r="D167" s="38"/>
      <c r="E167" s="37"/>
    </row>
    <row r="168" spans="1:5" ht="12.75">
      <c r="A168" s="33"/>
      <c r="B168" s="34"/>
      <c r="C168" s="35"/>
      <c r="D168" s="38"/>
      <c r="E168" s="37"/>
    </row>
    <row r="169" spans="1:5" ht="12.75">
      <c r="A169" s="33"/>
      <c r="B169" s="34"/>
      <c r="C169" s="35"/>
      <c r="D169" s="38"/>
      <c r="E169" s="37"/>
    </row>
    <row r="170" spans="1:5" ht="12.75">
      <c r="A170" s="33"/>
      <c r="B170" s="34"/>
      <c r="C170" s="35"/>
      <c r="D170" s="38"/>
      <c r="E170" s="37"/>
    </row>
    <row r="171" spans="1:5" ht="12.75">
      <c r="A171" s="33"/>
      <c r="B171" s="34"/>
      <c r="C171" s="35"/>
      <c r="D171" s="38"/>
      <c r="E171" s="37"/>
    </row>
    <row r="172" spans="1:5" ht="12.75">
      <c r="A172" s="33"/>
      <c r="B172" s="34"/>
      <c r="C172" s="35"/>
      <c r="D172" s="38"/>
      <c r="E172" s="37"/>
    </row>
    <row r="173" spans="1:5" ht="12.75">
      <c r="A173" s="33"/>
      <c r="B173" s="34"/>
      <c r="C173" s="35"/>
      <c r="D173" s="38"/>
      <c r="E173" s="37"/>
    </row>
    <row r="174" spans="1:5" ht="12.75">
      <c r="A174" s="33"/>
      <c r="B174" s="34"/>
      <c r="C174" s="35"/>
      <c r="D174" s="38"/>
      <c r="E174" s="37"/>
    </row>
    <row r="175" spans="1:5" ht="12.75">
      <c r="A175" s="33"/>
      <c r="B175" s="34"/>
      <c r="C175" s="35"/>
      <c r="D175" s="38"/>
      <c r="E175" s="37"/>
    </row>
    <row r="176" spans="1:5" ht="12.75">
      <c r="A176" s="33"/>
      <c r="B176" s="34"/>
      <c r="C176" s="35"/>
      <c r="D176" s="38"/>
      <c r="E176" s="37"/>
    </row>
    <row r="177" spans="1:5" ht="12.75">
      <c r="A177" s="33"/>
      <c r="B177" s="34"/>
      <c r="C177" s="35"/>
      <c r="D177" s="38"/>
      <c r="E177" s="37"/>
    </row>
    <row r="178" spans="1:5" ht="12.75">
      <c r="A178" s="33"/>
      <c r="B178" s="34"/>
      <c r="C178" s="35"/>
      <c r="D178" s="38"/>
      <c r="E178" s="37"/>
    </row>
    <row r="179" spans="1:5" ht="12.75">
      <c r="A179" s="33"/>
      <c r="B179" s="34"/>
      <c r="C179" s="35"/>
      <c r="D179" s="38"/>
      <c r="E179" s="37"/>
    </row>
    <row r="180" spans="1:5" ht="12.75">
      <c r="A180" s="33"/>
      <c r="B180" s="34"/>
      <c r="C180" s="35"/>
      <c r="D180" s="38"/>
      <c r="E180" s="37"/>
    </row>
    <row r="181" spans="1:5" ht="12.75">
      <c r="A181" s="33"/>
      <c r="B181" s="34"/>
      <c r="C181" s="35"/>
      <c r="D181" s="38"/>
      <c r="E181" s="37"/>
    </row>
    <row r="182" spans="1:5" ht="12.75">
      <c r="A182" s="33"/>
      <c r="B182" s="34"/>
      <c r="C182" s="35"/>
      <c r="D182" s="38"/>
      <c r="E182" s="37"/>
    </row>
    <row r="183" spans="1:5" ht="12.75">
      <c r="A183" s="33"/>
      <c r="B183" s="34"/>
      <c r="C183" s="35"/>
      <c r="D183" s="38"/>
      <c r="E183" s="37"/>
    </row>
    <row r="184" spans="1:5" ht="12.75">
      <c r="A184" s="33"/>
      <c r="B184" s="34"/>
      <c r="C184" s="35"/>
      <c r="D184" s="38"/>
      <c r="E184" s="37"/>
    </row>
    <row r="185" spans="1:5" ht="12.75">
      <c r="A185" s="33"/>
      <c r="B185" s="34"/>
      <c r="C185" s="35"/>
      <c r="D185" s="38"/>
      <c r="E185" s="37"/>
    </row>
    <row r="186" spans="1:5" ht="12.75">
      <c r="A186" s="33"/>
      <c r="B186" s="34"/>
      <c r="C186" s="35"/>
      <c r="D186" s="38"/>
      <c r="E186" s="37"/>
    </row>
    <row r="187" spans="1:5" ht="12.75">
      <c r="A187" s="33"/>
      <c r="B187" s="34"/>
      <c r="C187" s="35"/>
      <c r="D187" s="38"/>
      <c r="E187" s="37"/>
    </row>
    <row r="188" spans="1:5" ht="12.75">
      <c r="A188" s="33"/>
      <c r="B188" s="34"/>
      <c r="C188" s="35"/>
      <c r="D188" s="38"/>
      <c r="E188" s="37"/>
    </row>
    <row r="189" spans="1:5" ht="12.75">
      <c r="A189" s="33"/>
      <c r="B189" s="34"/>
      <c r="C189" s="35"/>
      <c r="D189" s="38"/>
      <c r="E189" s="37"/>
    </row>
    <row r="190" spans="1:5" ht="12.75">
      <c r="A190" s="33"/>
      <c r="B190" s="34"/>
      <c r="C190" s="35"/>
      <c r="D190" s="38"/>
      <c r="E190" s="37"/>
    </row>
    <row r="191" spans="1:5" ht="12.75">
      <c r="A191" s="33"/>
      <c r="B191" s="34"/>
      <c r="C191" s="35"/>
      <c r="D191" s="38"/>
      <c r="E191" s="37"/>
    </row>
    <row r="192" spans="1:5" ht="12.75">
      <c r="A192" s="33"/>
      <c r="B192" s="34"/>
      <c r="C192" s="35"/>
      <c r="D192" s="38"/>
      <c r="E192" s="37"/>
    </row>
    <row r="193" spans="1:5" ht="12.75">
      <c r="A193" s="33"/>
      <c r="B193" s="34"/>
      <c r="C193" s="35"/>
      <c r="D193" s="38"/>
      <c r="E193" s="37"/>
    </row>
    <row r="194" spans="1:5" ht="12.75">
      <c r="A194" s="33"/>
      <c r="B194" s="34"/>
      <c r="C194" s="35"/>
      <c r="D194" s="38"/>
      <c r="E194" s="37"/>
    </row>
    <row r="195" spans="1:5" ht="12.75">
      <c r="A195" s="33"/>
      <c r="B195" s="34"/>
      <c r="C195" s="35"/>
      <c r="D195" s="38"/>
      <c r="E195" s="37"/>
    </row>
    <row r="196" spans="1:5" ht="12.75">
      <c r="A196" s="33"/>
      <c r="B196" s="34"/>
      <c r="C196" s="35"/>
      <c r="D196" s="38"/>
      <c r="E196" s="37"/>
    </row>
    <row r="197" spans="1:5" ht="12.75">
      <c r="A197" s="33"/>
      <c r="B197" s="34"/>
      <c r="C197" s="35"/>
      <c r="D197" s="38"/>
      <c r="E197" s="37"/>
    </row>
    <row r="198" spans="1:5" ht="12.75">
      <c r="A198" s="33"/>
      <c r="B198" s="34"/>
      <c r="C198" s="35"/>
      <c r="D198" s="38"/>
      <c r="E198" s="37"/>
    </row>
    <row r="199" spans="1:5" ht="12.75">
      <c r="A199" s="33"/>
      <c r="B199" s="34"/>
      <c r="C199" s="35"/>
      <c r="D199" s="38"/>
      <c r="E199" s="37"/>
    </row>
    <row r="200" spans="1:5" ht="12.75">
      <c r="A200" s="33"/>
      <c r="B200" s="34"/>
      <c r="C200" s="35"/>
      <c r="D200" s="38"/>
      <c r="E200" s="37"/>
    </row>
    <row r="201" spans="1:5" ht="12.75">
      <c r="A201" s="33"/>
      <c r="B201" s="34"/>
      <c r="C201" s="35"/>
      <c r="D201" s="38"/>
      <c r="E201" s="37"/>
    </row>
    <row r="202" spans="1:5" ht="12.75">
      <c r="A202" s="33"/>
      <c r="B202" s="34"/>
      <c r="C202" s="35"/>
      <c r="D202" s="38"/>
      <c r="E202" s="37"/>
    </row>
    <row r="203" spans="1:5" ht="12.75">
      <c r="A203" s="33"/>
      <c r="B203" s="34"/>
      <c r="C203" s="35"/>
      <c r="D203" s="38"/>
      <c r="E203" s="37"/>
    </row>
    <row r="204" spans="1:5" ht="12.75">
      <c r="A204" s="33"/>
      <c r="B204" s="34"/>
      <c r="C204" s="35"/>
      <c r="D204" s="38"/>
      <c r="E204" s="37"/>
    </row>
    <row r="205" spans="1:5" ht="12.75">
      <c r="A205" s="33"/>
      <c r="B205" s="34"/>
      <c r="C205" s="35"/>
      <c r="D205" s="38"/>
      <c r="E205" s="37"/>
    </row>
    <row r="206" spans="1:5" ht="12.75">
      <c r="A206" s="33"/>
      <c r="B206" s="34"/>
      <c r="C206" s="35"/>
      <c r="D206" s="38"/>
      <c r="E206" s="37"/>
    </row>
    <row r="207" spans="1:5" ht="12.75">
      <c r="A207" s="33"/>
      <c r="B207" s="34"/>
      <c r="C207" s="35"/>
      <c r="D207" s="38"/>
      <c r="E207" s="37"/>
    </row>
    <row r="208" spans="1:5" ht="12.75">
      <c r="A208" s="33"/>
      <c r="B208" s="34"/>
      <c r="C208" s="35"/>
      <c r="D208" s="38"/>
      <c r="E208" s="37"/>
    </row>
    <row r="209" spans="1:5" ht="12.75">
      <c r="A209" s="33"/>
      <c r="B209" s="34"/>
      <c r="C209" s="35"/>
      <c r="D209" s="38"/>
      <c r="E209" s="37"/>
    </row>
    <row r="210" spans="1:5" ht="12.75">
      <c r="A210" s="33"/>
      <c r="B210" s="34"/>
      <c r="C210" s="35"/>
      <c r="D210" s="38"/>
      <c r="E210" s="37"/>
    </row>
    <row r="211" spans="1:5" ht="12.75">
      <c r="A211" s="33"/>
      <c r="B211" s="34"/>
      <c r="C211" s="35"/>
      <c r="D211" s="38"/>
      <c r="E211" s="37"/>
    </row>
    <row r="212" spans="1:5" ht="12.75">
      <c r="A212" s="33"/>
      <c r="B212" s="34"/>
      <c r="C212" s="35"/>
      <c r="D212" s="38"/>
      <c r="E212" s="37"/>
    </row>
    <row r="213" spans="1:5" ht="12.75">
      <c r="A213" s="33"/>
      <c r="B213" s="34"/>
      <c r="C213" s="35"/>
      <c r="D213" s="38"/>
      <c r="E213" s="37"/>
    </row>
    <row r="214" spans="1:5" ht="12.75">
      <c r="A214" s="33"/>
      <c r="B214" s="34"/>
      <c r="C214" s="35"/>
      <c r="D214" s="38"/>
      <c r="E214" s="37"/>
    </row>
    <row r="215" spans="1:5" ht="12.75">
      <c r="A215" s="33"/>
      <c r="B215" s="34"/>
      <c r="C215" s="35"/>
      <c r="D215" s="38"/>
      <c r="E215" s="37"/>
    </row>
    <row r="216" spans="1:5" ht="12.75">
      <c r="A216" s="33"/>
      <c r="B216" s="34"/>
      <c r="C216" s="35"/>
      <c r="D216" s="38"/>
      <c r="E216" s="37"/>
    </row>
    <row r="217" spans="1:5" ht="12.75">
      <c r="A217" s="33"/>
      <c r="B217" s="34"/>
      <c r="C217" s="35"/>
      <c r="D217" s="38"/>
      <c r="E217" s="37"/>
    </row>
    <row r="218" spans="1:5" ht="12.75">
      <c r="A218" s="33"/>
      <c r="B218" s="34"/>
      <c r="C218" s="35"/>
      <c r="D218" s="38"/>
      <c r="E218" s="37"/>
    </row>
    <row r="219" spans="1:5" ht="12.75">
      <c r="A219" s="33"/>
      <c r="B219" s="34"/>
      <c r="C219" s="35"/>
      <c r="D219" s="38"/>
      <c r="E219" s="37"/>
    </row>
    <row r="220" spans="1:5" ht="12.75">
      <c r="A220" s="33"/>
      <c r="B220" s="34"/>
      <c r="C220" s="35"/>
      <c r="D220" s="38"/>
      <c r="E220" s="37"/>
    </row>
    <row r="221" spans="1:5" ht="12.75">
      <c r="A221" s="33"/>
      <c r="B221" s="34"/>
      <c r="C221" s="35"/>
      <c r="D221" s="38"/>
      <c r="E221" s="37"/>
    </row>
    <row r="222" spans="1:5" ht="12.75">
      <c r="A222" s="33"/>
      <c r="B222" s="34"/>
      <c r="C222" s="35"/>
      <c r="D222" s="38"/>
      <c r="E222" s="37"/>
    </row>
    <row r="223" spans="1:5" ht="12.75">
      <c r="A223" s="33"/>
      <c r="B223" s="34"/>
      <c r="C223" s="35"/>
      <c r="D223" s="38"/>
      <c r="E223" s="37"/>
    </row>
    <row r="224" spans="1:5" ht="12.75">
      <c r="A224" s="33"/>
      <c r="B224" s="34"/>
      <c r="C224" s="35"/>
      <c r="D224" s="38"/>
      <c r="E224" s="37"/>
    </row>
    <row r="225" spans="1:5" ht="12.75">
      <c r="A225" s="33"/>
      <c r="B225" s="34"/>
      <c r="C225" s="35"/>
      <c r="D225" s="38"/>
      <c r="E225" s="37"/>
    </row>
    <row r="226" spans="1:5" ht="12.75">
      <c r="A226" s="33"/>
      <c r="B226" s="34"/>
      <c r="C226" s="35"/>
      <c r="D226" s="38"/>
      <c r="E226" s="37"/>
    </row>
    <row r="227" spans="1:5" ht="12.75">
      <c r="A227" s="33"/>
      <c r="B227" s="34"/>
      <c r="C227" s="35"/>
      <c r="D227" s="38"/>
      <c r="E227" s="37"/>
    </row>
    <row r="228" spans="1:5" ht="12.75">
      <c r="A228" s="33"/>
      <c r="B228" s="34"/>
      <c r="C228" s="35"/>
      <c r="D228" s="38"/>
      <c r="E228" s="37"/>
    </row>
    <row r="229" spans="1:5" ht="12.75">
      <c r="A229" s="33"/>
      <c r="B229" s="34"/>
      <c r="C229" s="35"/>
      <c r="D229" s="38"/>
      <c r="E229" s="37"/>
    </row>
    <row r="230" spans="1:5" ht="12.75">
      <c r="A230" s="33"/>
      <c r="B230" s="34"/>
      <c r="C230" s="35"/>
      <c r="D230" s="38"/>
      <c r="E230" s="37"/>
    </row>
    <row r="231" spans="1:5" ht="12.75">
      <c r="A231" s="33"/>
      <c r="B231" s="34"/>
      <c r="C231" s="35"/>
      <c r="D231" s="38"/>
      <c r="E231" s="37"/>
    </row>
    <row r="232" spans="1:5" ht="12.75">
      <c r="A232" s="33"/>
      <c r="B232" s="34"/>
      <c r="C232" s="35"/>
      <c r="D232" s="38"/>
      <c r="E232" s="37"/>
    </row>
    <row r="233" spans="1:5" ht="12.75">
      <c r="A233" s="33"/>
      <c r="B233" s="34"/>
      <c r="C233" s="35"/>
      <c r="D233" s="38"/>
      <c r="E233" s="37"/>
    </row>
    <row r="234" spans="1:5" ht="12.75">
      <c r="A234" s="33"/>
      <c r="B234" s="34"/>
      <c r="C234" s="35"/>
      <c r="D234" s="38"/>
      <c r="E234" s="37"/>
    </row>
    <row r="235" spans="1:5" ht="12.75">
      <c r="A235" s="33"/>
      <c r="B235" s="34"/>
      <c r="C235" s="35"/>
      <c r="D235" s="38"/>
      <c r="E235" s="37"/>
    </row>
    <row r="236" spans="1:5" ht="12.75">
      <c r="A236" s="33"/>
      <c r="B236" s="34"/>
      <c r="C236" s="35"/>
      <c r="D236" s="38"/>
      <c r="E236" s="37"/>
    </row>
    <row r="237" spans="1:5" ht="12.75">
      <c r="A237" s="33"/>
      <c r="B237" s="34"/>
      <c r="C237" s="35"/>
      <c r="D237" s="38"/>
      <c r="E237" s="37"/>
    </row>
    <row r="238" spans="1:5" ht="12.75">
      <c r="A238" s="33"/>
      <c r="B238" s="34"/>
      <c r="C238" s="35"/>
      <c r="D238" s="38"/>
      <c r="E238" s="37"/>
    </row>
    <row r="239" spans="1:5" ht="12.75">
      <c r="A239" s="33"/>
      <c r="B239" s="34"/>
      <c r="C239" s="35"/>
      <c r="D239" s="38"/>
      <c r="E239" s="37"/>
    </row>
    <row r="240" spans="1:5" ht="12.75">
      <c r="A240" s="33"/>
      <c r="B240" s="34"/>
      <c r="C240" s="35"/>
      <c r="D240" s="38"/>
      <c r="E240" s="37"/>
    </row>
    <row r="241" spans="1:5" ht="12.75">
      <c r="A241" s="33"/>
      <c r="B241" s="34"/>
      <c r="C241" s="35"/>
      <c r="D241" s="38"/>
      <c r="E241" s="37"/>
    </row>
    <row r="242" spans="1:5" ht="12.75">
      <c r="A242" s="33"/>
      <c r="B242" s="34"/>
      <c r="C242" s="35"/>
      <c r="D242" s="38"/>
      <c r="E242" s="37"/>
    </row>
    <row r="243" spans="1:5" ht="12.75">
      <c r="A243" s="33"/>
      <c r="B243" s="34"/>
      <c r="C243" s="35"/>
      <c r="D243" s="38"/>
      <c r="E243" s="37"/>
    </row>
    <row r="244" spans="1:5" ht="12.75">
      <c r="A244" s="33"/>
      <c r="B244" s="34"/>
      <c r="C244" s="35"/>
      <c r="D244" s="38"/>
      <c r="E244" s="37"/>
    </row>
    <row r="245" spans="1:5" ht="12.75">
      <c r="A245" s="33"/>
      <c r="B245" s="34"/>
      <c r="C245" s="35"/>
      <c r="D245" s="38"/>
      <c r="E245" s="37"/>
    </row>
    <row r="246" spans="1:5" ht="12.75">
      <c r="A246" s="33"/>
      <c r="B246" s="34"/>
      <c r="C246" s="35"/>
      <c r="D246" s="38"/>
      <c r="E246" s="37"/>
    </row>
    <row r="247" spans="1:5" ht="12.75">
      <c r="A247" s="33"/>
      <c r="B247" s="34"/>
      <c r="C247" s="35"/>
      <c r="D247" s="38"/>
      <c r="E247" s="37"/>
    </row>
    <row r="248" spans="1:5" ht="12.75">
      <c r="A248" s="33"/>
      <c r="B248" s="34"/>
      <c r="C248" s="35"/>
      <c r="D248" s="38"/>
      <c r="E248" s="37"/>
    </row>
    <row r="249" spans="1:5" ht="12.75">
      <c r="A249" s="33"/>
      <c r="B249" s="34"/>
      <c r="C249" s="35"/>
      <c r="D249" s="38"/>
      <c r="E249" s="37"/>
    </row>
    <row r="250" spans="1:5" ht="12.75">
      <c r="A250" s="33"/>
      <c r="B250" s="34"/>
      <c r="C250" s="35"/>
      <c r="D250" s="38"/>
      <c r="E250" s="37"/>
    </row>
    <row r="251" spans="1:5" ht="12.75">
      <c r="A251" s="33"/>
      <c r="B251" s="34"/>
      <c r="C251" s="35"/>
      <c r="D251" s="38"/>
      <c r="E251" s="37"/>
    </row>
    <row r="252" spans="1:5" ht="12.75">
      <c r="A252" s="33"/>
      <c r="B252" s="34"/>
      <c r="C252" s="35"/>
      <c r="D252" s="38"/>
      <c r="E252" s="37"/>
    </row>
    <row r="253" spans="1:5" ht="12.75">
      <c r="A253" s="33"/>
      <c r="B253" s="34"/>
      <c r="C253" s="35"/>
      <c r="D253" s="38"/>
      <c r="E253" s="37"/>
    </row>
    <row r="254" spans="1:5" ht="12.75">
      <c r="A254" s="33"/>
      <c r="B254" s="34"/>
      <c r="C254" s="35"/>
      <c r="D254" s="38"/>
      <c r="E254" s="37"/>
    </row>
    <row r="255" spans="1:5" ht="12.75">
      <c r="A255" s="33"/>
      <c r="B255" s="34"/>
      <c r="C255" s="35"/>
      <c r="D255" s="38"/>
      <c r="E255" s="37"/>
    </row>
    <row r="256" spans="1:5" ht="12.75">
      <c r="A256" s="33"/>
      <c r="B256" s="34"/>
      <c r="C256" s="35"/>
      <c r="D256" s="38"/>
      <c r="E256" s="37"/>
    </row>
    <row r="257" spans="1:5" ht="12.75">
      <c r="A257" s="33"/>
      <c r="B257" s="34"/>
      <c r="C257" s="35"/>
      <c r="D257" s="38"/>
      <c r="E257" s="37"/>
    </row>
    <row r="258" spans="1:5" ht="12.75">
      <c r="A258" s="33"/>
      <c r="B258" s="34"/>
      <c r="C258" s="35"/>
      <c r="D258" s="38"/>
      <c r="E258" s="37"/>
    </row>
    <row r="259" spans="1:5" ht="12.75">
      <c r="A259" s="33"/>
      <c r="B259" s="34"/>
      <c r="C259" s="35"/>
      <c r="D259" s="38"/>
      <c r="E259" s="37"/>
    </row>
    <row r="260" spans="1:5" ht="12.75">
      <c r="A260" s="33"/>
      <c r="B260" s="34"/>
      <c r="C260" s="35"/>
      <c r="D260" s="38"/>
      <c r="E260" s="37"/>
    </row>
    <row r="261" spans="1:5" ht="12.75">
      <c r="A261" s="33"/>
      <c r="B261" s="34"/>
      <c r="C261" s="35"/>
      <c r="D261" s="38"/>
      <c r="E261" s="37"/>
    </row>
    <row r="262" spans="1:5" ht="12.75">
      <c r="A262" s="33"/>
      <c r="B262" s="34"/>
      <c r="C262" s="35"/>
      <c r="D262" s="38"/>
      <c r="E262" s="37"/>
    </row>
    <row r="263" spans="1:5" ht="12.75">
      <c r="A263" s="33"/>
      <c r="B263" s="34"/>
      <c r="C263" s="35"/>
      <c r="D263" s="38"/>
      <c r="E263" s="37"/>
    </row>
    <row r="264" spans="1:5" ht="12.75">
      <c r="A264" s="33"/>
      <c r="B264" s="34"/>
      <c r="C264" s="35"/>
      <c r="D264" s="38"/>
      <c r="E264" s="37"/>
    </row>
    <row r="265" spans="1:5" ht="12.75">
      <c r="A265" s="33"/>
      <c r="B265" s="34"/>
      <c r="C265" s="35"/>
      <c r="D265" s="38"/>
      <c r="E265" s="37"/>
    </row>
    <row r="266" spans="1:5" ht="12.75">
      <c r="A266" s="33"/>
      <c r="B266" s="34"/>
      <c r="C266" s="35"/>
      <c r="D266" s="38"/>
      <c r="E266" s="37"/>
    </row>
    <row r="267" spans="1:5" ht="12.75">
      <c r="A267" s="33"/>
      <c r="B267" s="34"/>
      <c r="C267" s="35"/>
      <c r="D267" s="38"/>
      <c r="E267" s="37"/>
    </row>
    <row r="268" spans="1:5" ht="12.75">
      <c r="A268" s="33"/>
      <c r="B268" s="34"/>
      <c r="C268" s="35"/>
      <c r="D268" s="38"/>
      <c r="E268" s="37"/>
    </row>
    <row r="269" spans="1:5" ht="12.75">
      <c r="A269" s="33"/>
      <c r="B269" s="34"/>
      <c r="C269" s="35"/>
      <c r="D269" s="38"/>
      <c r="E269" s="37"/>
    </row>
    <row r="270" spans="1:5" ht="12.75">
      <c r="A270" s="33"/>
      <c r="B270" s="34"/>
      <c r="C270" s="35"/>
      <c r="D270" s="38"/>
      <c r="E270" s="37"/>
    </row>
    <row r="271" spans="1:5" ht="12.75">
      <c r="A271" s="33"/>
      <c r="B271" s="34"/>
      <c r="C271" s="35"/>
      <c r="D271" s="38"/>
      <c r="E271" s="37"/>
    </row>
    <row r="272" spans="1:5" ht="12.75">
      <c r="A272" s="33"/>
      <c r="B272" s="34"/>
      <c r="C272" s="35"/>
      <c r="D272" s="38"/>
      <c r="E272" s="37"/>
    </row>
    <row r="273" spans="1:5" ht="12.75">
      <c r="A273" s="33"/>
      <c r="B273" s="34"/>
      <c r="C273" s="35"/>
      <c r="D273" s="38"/>
      <c r="E273" s="37"/>
    </row>
    <row r="274" spans="1:5" ht="12.75">
      <c r="A274" s="33"/>
      <c r="B274" s="34"/>
      <c r="C274" s="35"/>
      <c r="D274" s="38"/>
      <c r="E274" s="37"/>
    </row>
    <row r="275" spans="1:5" ht="12.75">
      <c r="A275" s="33"/>
      <c r="B275" s="34"/>
      <c r="C275" s="35"/>
      <c r="D275" s="38"/>
      <c r="E275" s="37"/>
    </row>
    <row r="276" spans="1:5" ht="12.75">
      <c r="A276" s="33"/>
      <c r="B276" s="34"/>
      <c r="C276" s="35"/>
      <c r="D276" s="38"/>
      <c r="E276" s="37"/>
    </row>
    <row r="277" spans="1:5" ht="12.75">
      <c r="A277" s="33"/>
      <c r="B277" s="34"/>
      <c r="C277" s="35"/>
      <c r="D277" s="38"/>
      <c r="E277" s="37"/>
    </row>
    <row r="278" spans="1:5" ht="12.75">
      <c r="A278" s="33"/>
      <c r="B278" s="34"/>
      <c r="C278" s="35"/>
      <c r="D278" s="38"/>
      <c r="E278" s="37"/>
    </row>
    <row r="279" spans="1:5" ht="12.75">
      <c r="A279" s="33"/>
      <c r="B279" s="34"/>
      <c r="C279" s="35"/>
      <c r="D279" s="38"/>
      <c r="E279" s="37"/>
    </row>
    <row r="280" spans="1:5" ht="12.75">
      <c r="A280" s="33"/>
      <c r="B280" s="34"/>
      <c r="C280" s="35"/>
      <c r="D280" s="38"/>
      <c r="E280" s="37"/>
    </row>
    <row r="281" spans="1:5" ht="12.75">
      <c r="A281" s="33"/>
      <c r="B281" s="34"/>
      <c r="C281" s="35"/>
      <c r="D281" s="38"/>
      <c r="E281" s="37"/>
    </row>
    <row r="282" spans="1:5" ht="12.75">
      <c r="A282" s="33"/>
      <c r="B282" s="34"/>
      <c r="C282" s="35"/>
      <c r="D282" s="38"/>
      <c r="E282" s="37"/>
    </row>
    <row r="283" spans="1:5" ht="12.75">
      <c r="A283" s="33"/>
      <c r="B283" s="34"/>
      <c r="C283" s="35"/>
      <c r="D283" s="38"/>
      <c r="E283" s="37"/>
    </row>
    <row r="284" spans="1:5" ht="12.75">
      <c r="A284" s="33"/>
      <c r="B284" s="34"/>
      <c r="C284" s="35"/>
      <c r="D284" s="38"/>
      <c r="E284" s="37"/>
    </row>
    <row r="285" spans="1:5" ht="12.75">
      <c r="A285" s="33"/>
      <c r="B285" s="34"/>
      <c r="C285" s="35"/>
      <c r="D285" s="38"/>
      <c r="E285" s="37"/>
    </row>
    <row r="286" spans="1:5" ht="12.75">
      <c r="A286" s="33"/>
      <c r="B286" s="34"/>
      <c r="C286" s="35"/>
      <c r="D286" s="38"/>
      <c r="E286" s="37"/>
    </row>
    <row r="287" spans="1:5" ht="12.75">
      <c r="A287" s="33"/>
      <c r="B287" s="34"/>
      <c r="C287" s="35"/>
      <c r="D287" s="38"/>
      <c r="E287" s="37"/>
    </row>
    <row r="288" spans="1:5" ht="12.75">
      <c r="A288" s="33"/>
      <c r="B288" s="34"/>
      <c r="C288" s="35"/>
      <c r="D288" s="38"/>
      <c r="E288" s="37"/>
    </row>
    <row r="289" spans="1:5" ht="12.75">
      <c r="A289" s="33"/>
      <c r="B289" s="34"/>
      <c r="C289" s="35"/>
      <c r="D289" s="38"/>
      <c r="E289" s="37"/>
    </row>
    <row r="290" spans="1:5" ht="12.75">
      <c r="A290" s="33"/>
      <c r="B290" s="34"/>
      <c r="C290" s="35"/>
      <c r="D290" s="38"/>
      <c r="E290" s="37"/>
    </row>
    <row r="291" spans="1:5" ht="12.75">
      <c r="A291" s="33"/>
      <c r="B291" s="34"/>
      <c r="C291" s="35"/>
      <c r="D291" s="38"/>
      <c r="E291" s="37"/>
    </row>
    <row r="292" spans="1:5" ht="12.75">
      <c r="A292" s="33"/>
      <c r="B292" s="34"/>
      <c r="C292" s="35"/>
      <c r="D292" s="38"/>
      <c r="E292" s="37"/>
    </row>
    <row r="293" spans="1:5" ht="12.75">
      <c r="A293" s="33"/>
      <c r="B293" s="34"/>
      <c r="C293" s="35"/>
      <c r="D293" s="38"/>
      <c r="E293" s="37"/>
    </row>
    <row r="294" spans="1:5" ht="12.75">
      <c r="A294" s="33"/>
      <c r="B294" s="34"/>
      <c r="C294" s="35"/>
      <c r="D294" s="38"/>
      <c r="E294" s="37"/>
    </row>
    <row r="295" spans="1:5" ht="12.75">
      <c r="A295" s="33"/>
      <c r="B295" s="34"/>
      <c r="C295" s="35"/>
      <c r="D295" s="38"/>
      <c r="E295" s="37"/>
    </row>
    <row r="296" spans="1:5" ht="12.75">
      <c r="A296" s="33"/>
      <c r="B296" s="34"/>
      <c r="C296" s="35"/>
      <c r="D296" s="38"/>
      <c r="E296" s="37"/>
    </row>
    <row r="297" spans="1:5" ht="12.75">
      <c r="A297" s="33"/>
      <c r="B297" s="34"/>
      <c r="C297" s="35"/>
      <c r="D297" s="38"/>
      <c r="E297" s="37"/>
    </row>
    <row r="298" spans="1:5" ht="12.75">
      <c r="A298" s="33"/>
      <c r="B298" s="34"/>
      <c r="C298" s="35"/>
      <c r="D298" s="38"/>
      <c r="E298" s="37"/>
    </row>
    <row r="299" spans="1:5" ht="12.75">
      <c r="A299" s="33"/>
      <c r="B299" s="34"/>
      <c r="C299" s="35"/>
      <c r="D299" s="38"/>
      <c r="E299" s="37"/>
    </row>
    <row r="300" spans="1:5" ht="12.75">
      <c r="A300" s="33"/>
      <c r="B300" s="34"/>
      <c r="C300" s="35"/>
      <c r="D300" s="38"/>
      <c r="E300" s="37"/>
    </row>
    <row r="301" spans="1:5" ht="12.75">
      <c r="A301" s="33"/>
      <c r="B301" s="34"/>
      <c r="C301" s="35"/>
      <c r="D301" s="38"/>
      <c r="E301" s="37"/>
    </row>
    <row r="302" spans="1:5" ht="12.75">
      <c r="A302" s="33"/>
      <c r="B302" s="34"/>
      <c r="C302" s="35"/>
      <c r="D302" s="38"/>
      <c r="E302" s="37"/>
    </row>
    <row r="303" spans="1:5" ht="12.75">
      <c r="A303" s="33"/>
      <c r="B303" s="34"/>
      <c r="C303" s="35"/>
      <c r="D303" s="38"/>
      <c r="E303" s="37"/>
    </row>
    <row r="304" spans="1:5" ht="12.75">
      <c r="A304" s="33"/>
      <c r="B304" s="34"/>
      <c r="C304" s="35"/>
      <c r="D304" s="38"/>
      <c r="E304" s="37"/>
    </row>
    <row r="305" spans="1:5" ht="12.75">
      <c r="A305" s="33"/>
      <c r="B305" s="34"/>
      <c r="C305" s="35"/>
      <c r="D305" s="38"/>
      <c r="E305" s="37"/>
    </row>
    <row r="306" spans="1:5" ht="12.75">
      <c r="A306" s="33"/>
      <c r="B306" s="34"/>
      <c r="C306" s="35"/>
      <c r="D306" s="38"/>
      <c r="E306" s="37"/>
    </row>
    <row r="307" spans="1:5" ht="12.75">
      <c r="A307" s="33"/>
      <c r="B307" s="34"/>
      <c r="C307" s="35"/>
      <c r="D307" s="38"/>
      <c r="E307" s="37"/>
    </row>
    <row r="308" spans="1:5" ht="12.75">
      <c r="A308" s="33"/>
      <c r="B308" s="34"/>
      <c r="C308" s="35"/>
      <c r="D308" s="38"/>
      <c r="E308" s="37"/>
    </row>
    <row r="309" spans="1:5" ht="12.75">
      <c r="A309" s="33"/>
      <c r="B309" s="34"/>
      <c r="C309" s="35"/>
      <c r="D309" s="38"/>
      <c r="E309" s="37"/>
    </row>
    <row r="310" spans="1:5" ht="12.75">
      <c r="A310" s="33"/>
      <c r="B310" s="34"/>
      <c r="C310" s="35"/>
      <c r="D310" s="38"/>
      <c r="E310" s="37"/>
    </row>
    <row r="311" spans="1:5" ht="12.75">
      <c r="A311" s="33"/>
      <c r="B311" s="34"/>
      <c r="C311" s="35"/>
      <c r="D311" s="38"/>
      <c r="E311" s="37"/>
    </row>
    <row r="312" spans="1:5" ht="12.75">
      <c r="A312" s="33"/>
      <c r="B312" s="34"/>
      <c r="C312" s="35"/>
      <c r="D312" s="38"/>
      <c r="E312" s="37"/>
    </row>
    <row r="313" spans="1:5" ht="12.75">
      <c r="A313" s="33"/>
      <c r="B313" s="34"/>
      <c r="C313" s="35"/>
      <c r="D313" s="38"/>
      <c r="E313" s="37"/>
    </row>
    <row r="314" spans="1:5" ht="12.75">
      <c r="A314" s="33"/>
      <c r="B314" s="34"/>
      <c r="C314" s="35"/>
      <c r="D314" s="38"/>
      <c r="E314" s="37"/>
    </row>
    <row r="315" spans="1:5" ht="12.75">
      <c r="A315" s="33"/>
      <c r="B315" s="34"/>
      <c r="C315" s="35"/>
      <c r="D315" s="38"/>
      <c r="E315" s="37"/>
    </row>
    <row r="316" spans="1:5" ht="12.75">
      <c r="A316" s="33"/>
      <c r="B316" s="34"/>
      <c r="C316" s="35"/>
      <c r="D316" s="38"/>
      <c r="E316" s="37"/>
    </row>
    <row r="317" spans="1:5" ht="12.75">
      <c r="A317" s="33"/>
      <c r="B317" s="34"/>
      <c r="C317" s="35"/>
      <c r="D317" s="38"/>
      <c r="E317" s="37"/>
    </row>
    <row r="318" spans="1:5" ht="12.75">
      <c r="A318" s="33"/>
      <c r="B318" s="34"/>
      <c r="C318" s="35"/>
      <c r="D318" s="38"/>
      <c r="E318" s="37"/>
    </row>
    <row r="319" spans="1:5" ht="12.75">
      <c r="A319" s="33"/>
      <c r="B319" s="34"/>
      <c r="C319" s="35"/>
      <c r="D319" s="38"/>
      <c r="E319" s="37"/>
    </row>
    <row r="320" spans="1:5" ht="12.75">
      <c r="A320" s="33"/>
      <c r="B320" s="34"/>
      <c r="C320" s="35"/>
      <c r="D320" s="38"/>
      <c r="E320" s="37"/>
    </row>
    <row r="321" spans="1:5" ht="12.75">
      <c r="A321" s="33"/>
      <c r="B321" s="34"/>
      <c r="C321" s="35"/>
      <c r="D321" s="38"/>
      <c r="E321" s="37"/>
    </row>
    <row r="322" spans="1:5" ht="12.75">
      <c r="A322" s="33"/>
      <c r="B322" s="34"/>
      <c r="C322" s="35"/>
      <c r="D322" s="38"/>
      <c r="E322" s="37"/>
    </row>
    <row r="323" spans="1:5" ht="12.75">
      <c r="A323" s="33"/>
      <c r="B323" s="34"/>
      <c r="C323" s="35"/>
      <c r="D323" s="38"/>
      <c r="E323" s="37"/>
    </row>
    <row r="324" spans="1:5" ht="12.75">
      <c r="A324" s="33"/>
      <c r="B324" s="34"/>
      <c r="C324" s="35"/>
      <c r="D324" s="38"/>
      <c r="E324" s="37"/>
    </row>
    <row r="325" spans="1:5" ht="12.75">
      <c r="A325" s="33"/>
      <c r="B325" s="34"/>
      <c r="C325" s="35"/>
      <c r="D325" s="38"/>
      <c r="E325" s="37"/>
    </row>
    <row r="326" spans="1:5" ht="12.75">
      <c r="A326" s="33"/>
      <c r="B326" s="34"/>
      <c r="C326" s="35"/>
      <c r="D326" s="38"/>
      <c r="E326" s="37"/>
    </row>
    <row r="327" spans="1:5" ht="12.75">
      <c r="A327" s="33"/>
      <c r="B327" s="34"/>
      <c r="C327" s="35"/>
      <c r="D327" s="38"/>
      <c r="E327" s="37"/>
    </row>
    <row r="328" spans="1:5" ht="12.75">
      <c r="A328" s="33"/>
      <c r="B328" s="34"/>
      <c r="C328" s="35"/>
      <c r="D328" s="38"/>
      <c r="E328" s="37"/>
    </row>
    <row r="329" spans="1:5" ht="12.75">
      <c r="A329" s="33"/>
      <c r="B329" s="34"/>
      <c r="C329" s="35"/>
      <c r="D329" s="38"/>
      <c r="E329" s="37"/>
    </row>
    <row r="330" spans="1:5" ht="12.75">
      <c r="A330" s="33"/>
      <c r="B330" s="34"/>
      <c r="C330" s="35"/>
      <c r="D330" s="38"/>
      <c r="E330" s="37"/>
    </row>
    <row r="331" spans="1:5" ht="12.75">
      <c r="A331" s="33"/>
      <c r="B331" s="34"/>
      <c r="C331" s="35"/>
      <c r="D331" s="38"/>
      <c r="E331" s="37"/>
    </row>
    <row r="332" spans="1:5" ht="12.75">
      <c r="A332" s="33"/>
      <c r="B332" s="34"/>
      <c r="C332" s="35"/>
      <c r="D332" s="38"/>
      <c r="E332" s="37"/>
    </row>
    <row r="333" spans="1:5" ht="12.75">
      <c r="A333" s="33"/>
      <c r="B333" s="34"/>
      <c r="C333" s="35"/>
      <c r="D333" s="38"/>
      <c r="E333" s="37"/>
    </row>
    <row r="334" spans="1:5" ht="12.75">
      <c r="A334" s="33"/>
      <c r="B334" s="34"/>
      <c r="C334" s="35"/>
      <c r="D334" s="38"/>
      <c r="E334" s="37"/>
    </row>
    <row r="335" spans="1:5" ht="12.75">
      <c r="A335" s="33"/>
      <c r="B335" s="34"/>
      <c r="C335" s="35"/>
      <c r="D335" s="38"/>
      <c r="E335" s="37"/>
    </row>
    <row r="336" spans="1:5" ht="12.75">
      <c r="A336" s="33"/>
      <c r="B336" s="34"/>
      <c r="C336" s="35"/>
      <c r="D336" s="38"/>
      <c r="E336" s="37"/>
    </row>
    <row r="337" spans="1:5" ht="12.75">
      <c r="A337" s="33"/>
      <c r="B337" s="34"/>
      <c r="C337" s="35"/>
      <c r="D337" s="38"/>
      <c r="E337" s="37"/>
    </row>
    <row r="338" spans="1:5" ht="12.75">
      <c r="A338" s="33"/>
      <c r="B338" s="34"/>
      <c r="C338" s="35"/>
      <c r="D338" s="38"/>
      <c r="E338" s="37"/>
    </row>
    <row r="339" spans="1:5" ht="12.75">
      <c r="A339" s="33"/>
      <c r="B339" s="34"/>
      <c r="C339" s="35"/>
      <c r="D339" s="38"/>
      <c r="E339" s="37"/>
    </row>
    <row r="340" spans="1:5" ht="12.75">
      <c r="A340" s="33"/>
      <c r="B340" s="34"/>
      <c r="C340" s="35"/>
      <c r="D340" s="38"/>
      <c r="E340" s="37"/>
    </row>
    <row r="341" spans="1:5" ht="12.75">
      <c r="A341" s="33"/>
      <c r="B341" s="34"/>
      <c r="C341" s="35"/>
      <c r="D341" s="38"/>
      <c r="E341" s="37"/>
    </row>
    <row r="342" spans="1:5" ht="12.75">
      <c r="A342" s="33"/>
      <c r="B342" s="34"/>
      <c r="C342" s="35"/>
      <c r="D342" s="38"/>
      <c r="E342" s="37"/>
    </row>
    <row r="343" spans="1:5" ht="12.75">
      <c r="A343" s="33"/>
      <c r="B343" s="34"/>
      <c r="C343" s="35"/>
      <c r="D343" s="38"/>
      <c r="E343" s="37"/>
    </row>
    <row r="344" spans="1:5" ht="12.75">
      <c r="A344" s="33"/>
      <c r="B344" s="34"/>
      <c r="C344" s="35"/>
      <c r="D344" s="38"/>
      <c r="E344" s="37"/>
    </row>
    <row r="345" spans="1:5" ht="12.75">
      <c r="A345" s="33"/>
      <c r="B345" s="34"/>
      <c r="C345" s="35"/>
      <c r="D345" s="38"/>
      <c r="E345" s="37"/>
    </row>
    <row r="346" spans="1:5" ht="12.75">
      <c r="A346" s="33"/>
      <c r="B346" s="34"/>
      <c r="C346" s="35"/>
      <c r="D346" s="38"/>
      <c r="E346" s="37"/>
    </row>
    <row r="347" spans="1:5" ht="12.75">
      <c r="A347" s="33"/>
      <c r="B347" s="34"/>
      <c r="C347" s="35"/>
      <c r="D347" s="38"/>
      <c r="E347" s="37"/>
    </row>
    <row r="348" spans="1:5" ht="12.75">
      <c r="A348" s="33"/>
      <c r="B348" s="34"/>
      <c r="C348" s="35"/>
      <c r="D348" s="38"/>
      <c r="E348" s="37"/>
    </row>
    <row r="349" spans="1:5" ht="12.75">
      <c r="A349" s="33"/>
      <c r="B349" s="34"/>
      <c r="C349" s="35"/>
      <c r="D349" s="38"/>
      <c r="E349" s="37"/>
    </row>
    <row r="350" spans="1:5" ht="12.75">
      <c r="A350" s="33"/>
      <c r="B350" s="34"/>
      <c r="C350" s="35"/>
      <c r="D350" s="38"/>
      <c r="E350" s="37"/>
    </row>
    <row r="351" spans="1:5" ht="12.75">
      <c r="A351" s="33"/>
      <c r="B351" s="34"/>
      <c r="C351" s="35"/>
      <c r="D351" s="38"/>
      <c r="E351" s="37"/>
    </row>
    <row r="352" spans="1:5" ht="12.75">
      <c r="A352" s="33"/>
      <c r="B352" s="34"/>
      <c r="C352" s="35"/>
      <c r="D352" s="38"/>
      <c r="E352" s="37"/>
    </row>
    <row r="353" spans="1:5" ht="12.75">
      <c r="A353" s="33"/>
      <c r="B353" s="34"/>
      <c r="C353" s="35"/>
      <c r="D353" s="38"/>
      <c r="E353" s="37"/>
    </row>
    <row r="354" spans="1:5" ht="12.75">
      <c r="A354" s="33"/>
      <c r="B354" s="34"/>
      <c r="C354" s="35"/>
      <c r="D354" s="38"/>
      <c r="E354" s="37"/>
    </row>
    <row r="355" spans="1:5" ht="12.75">
      <c r="A355" s="33"/>
      <c r="B355" s="34"/>
      <c r="C355" s="35"/>
      <c r="D355" s="38"/>
      <c r="E355" s="37"/>
    </row>
    <row r="356" spans="1:5" ht="12.75">
      <c r="A356" s="33"/>
      <c r="B356" s="34"/>
      <c r="C356" s="35"/>
      <c r="D356" s="38"/>
      <c r="E356" s="37"/>
    </row>
    <row r="357" spans="1:5" ht="12.75">
      <c r="A357" s="33"/>
      <c r="B357" s="34"/>
      <c r="C357" s="35"/>
      <c r="D357" s="38"/>
      <c r="E357" s="37"/>
    </row>
    <row r="358" spans="1:5" ht="12.75">
      <c r="A358" s="33"/>
      <c r="B358" s="34"/>
      <c r="C358" s="35"/>
      <c r="D358" s="38"/>
      <c r="E358" s="37"/>
    </row>
    <row r="359" spans="1:5" ht="12.75">
      <c r="A359" s="33"/>
      <c r="B359" s="34"/>
      <c r="C359" s="35"/>
      <c r="D359" s="38"/>
      <c r="E359" s="37"/>
    </row>
    <row r="360" spans="1:5" ht="12.75">
      <c r="A360" s="33"/>
      <c r="B360" s="34"/>
      <c r="C360" s="35"/>
      <c r="D360" s="38"/>
      <c r="E360" s="37"/>
    </row>
    <row r="361" spans="1:5" ht="12.75">
      <c r="A361" s="33"/>
      <c r="B361" s="34"/>
      <c r="C361" s="35"/>
      <c r="D361" s="38"/>
      <c r="E361" s="37"/>
    </row>
    <row r="362" spans="1:5" ht="12.75">
      <c r="A362" s="33"/>
      <c r="B362" s="34"/>
      <c r="C362" s="35"/>
      <c r="D362" s="38"/>
      <c r="E362" s="37"/>
    </row>
    <row r="363" spans="1:5" ht="12.75">
      <c r="A363" s="33"/>
      <c r="B363" s="34"/>
      <c r="C363" s="35"/>
      <c r="D363" s="38"/>
      <c r="E363" s="37"/>
    </row>
    <row r="364" spans="1:5" ht="12.75">
      <c r="A364" s="33"/>
      <c r="B364" s="34"/>
      <c r="C364" s="35"/>
      <c r="D364" s="38"/>
      <c r="E364" s="37"/>
    </row>
    <row r="365" spans="1:5" ht="12.75">
      <c r="A365" s="33"/>
      <c r="B365" s="34"/>
      <c r="C365" s="35"/>
      <c r="D365" s="38"/>
      <c r="E365" s="37"/>
    </row>
    <row r="366" spans="1:5" ht="12.75">
      <c r="A366" s="33"/>
      <c r="B366" s="34"/>
      <c r="C366" s="35"/>
      <c r="D366" s="38"/>
      <c r="E366" s="37"/>
    </row>
    <row r="367" spans="1:5" ht="12.75">
      <c r="A367" s="33"/>
      <c r="B367" s="34"/>
      <c r="C367" s="35"/>
      <c r="D367" s="38"/>
      <c r="E367" s="37"/>
    </row>
    <row r="368" spans="1:5" ht="12.75">
      <c r="A368" s="33"/>
      <c r="B368" s="34"/>
      <c r="C368" s="35"/>
      <c r="D368" s="38"/>
      <c r="E368" s="37"/>
    </row>
    <row r="369" spans="1:5" ht="12.75">
      <c r="A369" s="33"/>
      <c r="B369" s="34"/>
      <c r="C369" s="35"/>
      <c r="D369" s="38"/>
      <c r="E369" s="37"/>
    </row>
    <row r="370" spans="1:5" ht="12.75">
      <c r="A370" s="33"/>
      <c r="B370" s="34"/>
      <c r="C370" s="35"/>
      <c r="D370" s="38"/>
      <c r="E370" s="37"/>
    </row>
    <row r="371" spans="1:5" ht="12.75">
      <c r="A371" s="33"/>
      <c r="B371" s="34"/>
      <c r="C371" s="35"/>
      <c r="D371" s="38"/>
      <c r="E371" s="37"/>
    </row>
    <row r="372" spans="1:5" ht="12.75">
      <c r="A372" s="33"/>
      <c r="B372" s="34"/>
      <c r="C372" s="35"/>
      <c r="D372" s="38"/>
      <c r="E372" s="37"/>
    </row>
    <row r="373" spans="1:5" ht="12.75">
      <c r="A373" s="33"/>
      <c r="B373" s="34"/>
      <c r="C373" s="35"/>
      <c r="D373" s="38"/>
      <c r="E373" s="37"/>
    </row>
    <row r="374" spans="1:5" ht="12.75">
      <c r="A374" s="33"/>
      <c r="B374" s="34"/>
      <c r="C374" s="35"/>
      <c r="D374" s="38"/>
      <c r="E374" s="37"/>
    </row>
    <row r="375" spans="1:5" ht="12.75">
      <c r="A375" s="33"/>
      <c r="B375" s="34"/>
      <c r="C375" s="35"/>
      <c r="D375" s="38"/>
      <c r="E375" s="37"/>
    </row>
    <row r="376" spans="1:5" ht="12.75">
      <c r="A376" s="33"/>
      <c r="B376" s="34"/>
      <c r="C376" s="35"/>
      <c r="D376" s="38"/>
      <c r="E376" s="37"/>
    </row>
    <row r="377" spans="1:5" ht="12.75">
      <c r="A377" s="33"/>
      <c r="B377" s="34"/>
      <c r="C377" s="35"/>
      <c r="D377" s="38"/>
      <c r="E377" s="37"/>
    </row>
    <row r="378" spans="1:5" ht="12.75">
      <c r="A378" s="33"/>
      <c r="B378" s="34"/>
      <c r="C378" s="35"/>
      <c r="D378" s="38"/>
      <c r="E378" s="37"/>
    </row>
    <row r="379" spans="1:5" ht="12.75">
      <c r="A379" s="33"/>
      <c r="B379" s="34"/>
      <c r="C379" s="35"/>
      <c r="D379" s="38"/>
      <c r="E379" s="37"/>
    </row>
    <row r="380" spans="1:5" ht="12.75">
      <c r="A380" s="33"/>
      <c r="B380" s="34"/>
      <c r="C380" s="35"/>
      <c r="D380" s="38"/>
      <c r="E380" s="37"/>
    </row>
    <row r="381" spans="1:5" ht="12.75">
      <c r="A381" s="33"/>
      <c r="B381" s="34"/>
      <c r="C381" s="35"/>
      <c r="D381" s="38"/>
      <c r="E381" s="37"/>
    </row>
    <row r="382" spans="1:5" ht="12.75">
      <c r="A382" s="33"/>
      <c r="B382" s="34"/>
      <c r="C382" s="35"/>
      <c r="D382" s="38"/>
      <c r="E382" s="37"/>
    </row>
    <row r="383" spans="1:5" ht="12.75">
      <c r="A383" s="33"/>
      <c r="B383" s="34"/>
      <c r="C383" s="35"/>
      <c r="D383" s="38"/>
      <c r="E383" s="37"/>
    </row>
    <row r="384" spans="1:5" ht="12.75">
      <c r="A384" s="33"/>
      <c r="B384" s="34"/>
      <c r="C384" s="35"/>
      <c r="D384" s="38"/>
      <c r="E384" s="37"/>
    </row>
    <row r="385" spans="1:5" ht="12.75">
      <c r="A385" s="33"/>
      <c r="B385" s="34"/>
      <c r="C385" s="35"/>
      <c r="D385" s="38"/>
      <c r="E385" s="37"/>
    </row>
    <row r="386" spans="1:5" ht="12.75">
      <c r="A386" s="33"/>
      <c r="B386" s="34"/>
      <c r="C386" s="35"/>
      <c r="D386" s="38"/>
      <c r="E386" s="37"/>
    </row>
    <row r="387" spans="1:5" ht="12.75">
      <c r="A387" s="33"/>
      <c r="B387" s="34"/>
      <c r="C387" s="35"/>
      <c r="D387" s="38"/>
      <c r="E387" s="37"/>
    </row>
    <row r="388" spans="1:5" ht="12.75">
      <c r="A388" s="33"/>
      <c r="B388" s="34"/>
      <c r="C388" s="35"/>
      <c r="D388" s="38"/>
      <c r="E388" s="37"/>
    </row>
    <row r="389" spans="1:5" ht="12.75">
      <c r="A389" s="33"/>
      <c r="B389" s="34"/>
      <c r="C389" s="35"/>
      <c r="D389" s="38"/>
      <c r="E389" s="37"/>
    </row>
    <row r="390" spans="1:5" ht="12.75">
      <c r="A390" s="33"/>
      <c r="B390" s="34"/>
      <c r="C390" s="35"/>
      <c r="D390" s="38"/>
      <c r="E390" s="37"/>
    </row>
    <row r="391" spans="1:5" ht="12.75">
      <c r="A391" s="33"/>
      <c r="B391" s="34"/>
      <c r="C391" s="35"/>
      <c r="D391" s="38"/>
      <c r="E391" s="37"/>
    </row>
    <row r="392" spans="1:5" ht="12.75">
      <c r="A392" s="33"/>
      <c r="B392" s="34"/>
      <c r="C392" s="35"/>
      <c r="D392" s="38"/>
      <c r="E392" s="37"/>
    </row>
    <row r="393" spans="1:5" ht="12.75">
      <c r="A393" s="33"/>
      <c r="B393" s="34"/>
      <c r="C393" s="35"/>
      <c r="D393" s="38"/>
      <c r="E393" s="37"/>
    </row>
    <row r="394" spans="1:5" ht="12.75">
      <c r="A394" s="33"/>
      <c r="B394" s="34"/>
      <c r="C394" s="35"/>
      <c r="D394" s="38"/>
      <c r="E394" s="37"/>
    </row>
    <row r="395" spans="1:5" ht="12.75">
      <c r="A395" s="33"/>
      <c r="B395" s="34"/>
      <c r="C395" s="35"/>
      <c r="D395" s="38"/>
      <c r="E395" s="37"/>
    </row>
    <row r="396" spans="1:5" ht="12.75">
      <c r="A396" s="33"/>
      <c r="B396" s="34"/>
      <c r="C396" s="35"/>
      <c r="D396" s="38"/>
      <c r="E396" s="37"/>
    </row>
    <row r="397" spans="1:5" ht="12.75">
      <c r="A397" s="33"/>
      <c r="B397" s="34"/>
      <c r="C397" s="35"/>
      <c r="D397" s="38"/>
      <c r="E397" s="37"/>
    </row>
    <row r="398" spans="1:5" ht="12.75">
      <c r="A398" s="33"/>
      <c r="B398" s="34"/>
      <c r="C398" s="35"/>
      <c r="D398" s="38"/>
      <c r="E398" s="37"/>
    </row>
    <row r="399" spans="1:5" ht="12.75">
      <c r="A399" s="33"/>
      <c r="B399" s="34"/>
      <c r="C399" s="35"/>
      <c r="D399" s="38"/>
      <c r="E399" s="37"/>
    </row>
    <row r="400" spans="1:5" ht="12.75">
      <c r="A400" s="33"/>
      <c r="B400" s="34"/>
      <c r="C400" s="35"/>
      <c r="D400" s="38"/>
      <c r="E400" s="37"/>
    </row>
    <row r="401" spans="1:5" ht="12.75">
      <c r="A401" s="33"/>
      <c r="B401" s="34"/>
      <c r="C401" s="35"/>
      <c r="D401" s="38"/>
      <c r="E401" s="37"/>
    </row>
    <row r="402" spans="1:5" ht="12.75">
      <c r="A402" s="33"/>
      <c r="B402" s="34"/>
      <c r="C402" s="35"/>
      <c r="D402" s="38"/>
      <c r="E402" s="37"/>
    </row>
    <row r="403" spans="1:5" ht="12.75">
      <c r="A403" s="33"/>
      <c r="B403" s="34"/>
      <c r="C403" s="35"/>
      <c r="D403" s="38"/>
      <c r="E403" s="37"/>
    </row>
    <row r="404" spans="1:5" ht="12.75">
      <c r="A404" s="33"/>
      <c r="B404" s="34"/>
      <c r="C404" s="35"/>
      <c r="D404" s="38"/>
      <c r="E404" s="37"/>
    </row>
    <row r="405" spans="1:5" ht="12.75">
      <c r="A405" s="33"/>
      <c r="B405" s="34"/>
      <c r="C405" s="35"/>
      <c r="D405" s="38"/>
      <c r="E405" s="37"/>
    </row>
    <row r="406" spans="1:5" ht="12.75">
      <c r="A406" s="33"/>
      <c r="B406" s="34"/>
      <c r="C406" s="35"/>
      <c r="D406" s="38"/>
      <c r="E406" s="37"/>
    </row>
    <row r="407" spans="1:5" ht="12.75">
      <c r="A407" s="33"/>
      <c r="B407" s="34"/>
      <c r="C407" s="35"/>
      <c r="D407" s="38"/>
      <c r="E407" s="37"/>
    </row>
    <row r="408" spans="1:5" ht="12.75">
      <c r="A408" s="33"/>
      <c r="B408" s="34"/>
      <c r="C408" s="35"/>
      <c r="D408" s="38"/>
      <c r="E408" s="37"/>
    </row>
    <row r="409" spans="1:5" ht="12.75">
      <c r="A409" s="33"/>
      <c r="B409" s="34"/>
      <c r="C409" s="35"/>
      <c r="D409" s="38"/>
      <c r="E409" s="37"/>
    </row>
    <row r="410" spans="1:5" ht="12.75">
      <c r="A410" s="33"/>
      <c r="B410" s="34"/>
      <c r="C410" s="35"/>
      <c r="D410" s="38"/>
      <c r="E410" s="37"/>
    </row>
    <row r="411" spans="1:5" ht="12.75">
      <c r="A411" s="33"/>
      <c r="B411" s="34"/>
      <c r="C411" s="35"/>
      <c r="D411" s="38"/>
      <c r="E411" s="37"/>
    </row>
    <row r="412" spans="1:5" ht="12.75">
      <c r="A412" s="33"/>
      <c r="B412" s="34"/>
      <c r="C412" s="35"/>
      <c r="D412" s="38"/>
      <c r="E412" s="37"/>
    </row>
    <row r="413" spans="1:5" ht="12.75">
      <c r="A413" s="33"/>
      <c r="B413" s="34"/>
      <c r="C413" s="35"/>
      <c r="D413" s="38"/>
      <c r="E413" s="37"/>
    </row>
    <row r="414" spans="1:5" ht="12.75">
      <c r="A414" s="33"/>
      <c r="B414" s="34"/>
      <c r="C414" s="35"/>
      <c r="D414" s="38"/>
      <c r="E414" s="37"/>
    </row>
    <row r="415" spans="1:5" ht="12.75">
      <c r="A415" s="33"/>
      <c r="B415" s="34"/>
      <c r="C415" s="35"/>
      <c r="D415" s="38"/>
      <c r="E415" s="37"/>
    </row>
    <row r="416" spans="1:5" ht="12.75">
      <c r="A416" s="33"/>
      <c r="B416" s="34"/>
      <c r="C416" s="35"/>
      <c r="D416" s="38"/>
      <c r="E416" s="37"/>
    </row>
    <row r="417" spans="1:5" ht="12.75">
      <c r="A417" s="33"/>
      <c r="B417" s="34"/>
      <c r="C417" s="35"/>
      <c r="D417" s="38"/>
      <c r="E417" s="37"/>
    </row>
    <row r="418" spans="1:5" ht="12.75">
      <c r="A418" s="33"/>
      <c r="B418" s="34"/>
      <c r="C418" s="35"/>
      <c r="D418" s="38"/>
      <c r="E418" s="37"/>
    </row>
    <row r="419" spans="1:5" ht="12.75">
      <c r="A419" s="33"/>
      <c r="B419" s="34"/>
      <c r="C419" s="35"/>
      <c r="D419" s="38"/>
      <c r="E419" s="37"/>
    </row>
    <row r="420" spans="1:5" ht="12.75">
      <c r="A420" s="33"/>
      <c r="B420" s="34"/>
      <c r="C420" s="35"/>
      <c r="D420" s="38"/>
      <c r="E420" s="37"/>
    </row>
    <row r="421" spans="1:5" ht="12.75">
      <c r="A421" s="33"/>
      <c r="B421" s="34"/>
      <c r="C421" s="35"/>
      <c r="D421" s="38"/>
      <c r="E421" s="37"/>
    </row>
    <row r="422" spans="1:5" ht="12.75">
      <c r="A422" s="33"/>
      <c r="B422" s="34"/>
      <c r="C422" s="35"/>
      <c r="D422" s="38"/>
      <c r="E422" s="37"/>
    </row>
    <row r="423" spans="1:5" ht="12.75">
      <c r="A423" s="33"/>
      <c r="B423" s="34"/>
      <c r="C423" s="35"/>
      <c r="D423" s="38"/>
      <c r="E423" s="37"/>
    </row>
    <row r="424" spans="1:5" ht="12.75">
      <c r="A424" s="33"/>
      <c r="B424" s="34"/>
      <c r="C424" s="35"/>
      <c r="D424" s="38"/>
      <c r="E424" s="37"/>
    </row>
    <row r="425" spans="1:5" ht="12.75">
      <c r="A425" s="33"/>
      <c r="B425" s="34"/>
      <c r="C425" s="35"/>
      <c r="D425" s="38"/>
      <c r="E425" s="37"/>
    </row>
    <row r="426" spans="1:5" ht="12.75">
      <c r="A426" s="33"/>
      <c r="B426" s="34"/>
      <c r="C426" s="35"/>
      <c r="D426" s="38"/>
      <c r="E426" s="37"/>
    </row>
    <row r="427" spans="1:5" ht="12.75">
      <c r="A427" s="33"/>
      <c r="B427" s="34"/>
      <c r="C427" s="35"/>
      <c r="D427" s="38"/>
      <c r="E427" s="37"/>
    </row>
    <row r="428" spans="1:5" ht="12.75">
      <c r="A428" s="33"/>
      <c r="B428" s="34"/>
      <c r="C428" s="35"/>
      <c r="D428" s="38"/>
      <c r="E428" s="37"/>
    </row>
    <row r="429" spans="1:5" ht="12.75">
      <c r="A429" s="33"/>
      <c r="B429" s="34"/>
      <c r="C429" s="35"/>
      <c r="D429" s="38"/>
      <c r="E429" s="37"/>
    </row>
    <row r="430" spans="1:5" ht="12.75">
      <c r="A430" s="33"/>
      <c r="B430" s="34"/>
      <c r="C430" s="35"/>
      <c r="D430" s="38"/>
      <c r="E430" s="37"/>
    </row>
    <row r="431" spans="1:5" ht="12.75">
      <c r="A431" s="33"/>
      <c r="B431" s="34"/>
      <c r="C431" s="35"/>
      <c r="D431" s="38"/>
      <c r="E431" s="37"/>
    </row>
    <row r="432" spans="1:5" ht="12.75">
      <c r="A432" s="33"/>
      <c r="B432" s="34"/>
      <c r="C432" s="35"/>
      <c r="D432" s="38"/>
      <c r="E432" s="37"/>
    </row>
    <row r="433" spans="1:5" ht="12.75">
      <c r="A433" s="33"/>
      <c r="B433" s="34"/>
      <c r="C433" s="35"/>
      <c r="D433" s="38"/>
      <c r="E433" s="37"/>
    </row>
    <row r="434" spans="1:5" ht="12.75">
      <c r="A434" s="33"/>
      <c r="B434" s="34"/>
      <c r="C434" s="35"/>
      <c r="D434" s="38"/>
      <c r="E434" s="37"/>
    </row>
    <row r="435" spans="1:5" ht="12.75">
      <c r="A435" s="33"/>
      <c r="B435" s="34"/>
      <c r="C435" s="35"/>
      <c r="D435" s="38"/>
      <c r="E435" s="37"/>
    </row>
    <row r="436" spans="1:5" ht="12.75">
      <c r="A436" s="33"/>
      <c r="B436" s="34"/>
      <c r="C436" s="35"/>
      <c r="D436" s="38"/>
      <c r="E436" s="37"/>
    </row>
    <row r="437" spans="1:5" ht="12.75">
      <c r="A437" s="33"/>
      <c r="B437" s="34"/>
      <c r="C437" s="35"/>
      <c r="D437" s="38"/>
      <c r="E437" s="37"/>
    </row>
    <row r="438" spans="1:5" ht="12.75">
      <c r="A438" s="33"/>
      <c r="B438" s="34"/>
      <c r="C438" s="35"/>
      <c r="D438" s="38"/>
      <c r="E438" s="37"/>
    </row>
    <row r="439" spans="1:5" ht="12.75">
      <c r="A439" s="33"/>
      <c r="B439" s="34"/>
      <c r="C439" s="35"/>
      <c r="D439" s="38"/>
      <c r="E439" s="37"/>
    </row>
    <row r="440" spans="1:5" ht="12.75">
      <c r="A440" s="33"/>
      <c r="B440" s="34"/>
      <c r="C440" s="35"/>
      <c r="D440" s="38"/>
      <c r="E440" s="37"/>
    </row>
    <row r="441" spans="1:5" ht="12.75">
      <c r="A441" s="33"/>
      <c r="B441" s="34"/>
      <c r="C441" s="35"/>
      <c r="D441" s="38"/>
      <c r="E441" s="37"/>
    </row>
    <row r="442" spans="1:5" ht="12.75">
      <c r="A442" s="33"/>
      <c r="B442" s="34"/>
      <c r="C442" s="35"/>
      <c r="D442" s="38"/>
      <c r="E442" s="37"/>
    </row>
    <row r="443" spans="1:5" ht="12.75">
      <c r="A443" s="33"/>
      <c r="B443" s="34"/>
      <c r="C443" s="35"/>
      <c r="D443" s="38"/>
      <c r="E443" s="37"/>
    </row>
    <row r="444" spans="1:5" ht="12.75">
      <c r="A444" s="33"/>
      <c r="B444" s="34"/>
      <c r="C444" s="35"/>
      <c r="D444" s="38"/>
      <c r="E444" s="37"/>
    </row>
    <row r="445" spans="1:5" ht="12.75">
      <c r="A445" s="33"/>
      <c r="B445" s="34"/>
      <c r="C445" s="35"/>
      <c r="D445" s="38"/>
      <c r="E445" s="37"/>
    </row>
    <row r="446" spans="1:5" ht="12.75">
      <c r="A446" s="33"/>
      <c r="B446" s="34"/>
      <c r="C446" s="35"/>
      <c r="D446" s="38"/>
      <c r="E446" s="37"/>
    </row>
    <row r="447" spans="1:5" ht="12.75">
      <c r="A447" s="33"/>
      <c r="B447" s="34"/>
      <c r="C447" s="35"/>
      <c r="D447" s="38"/>
      <c r="E447" s="37"/>
    </row>
    <row r="448" spans="1:5" ht="12.75">
      <c r="A448" s="33"/>
      <c r="B448" s="34"/>
      <c r="C448" s="35"/>
      <c r="D448" s="38"/>
      <c r="E448" s="37"/>
    </row>
    <row r="449" spans="1:5" ht="12.75">
      <c r="A449" s="33"/>
      <c r="B449" s="34"/>
      <c r="C449" s="35"/>
      <c r="D449" s="38"/>
      <c r="E449" s="37"/>
    </row>
    <row r="450" spans="1:5" ht="12.75">
      <c r="A450" s="33"/>
      <c r="B450" s="34"/>
      <c r="C450" s="35"/>
      <c r="D450" s="38"/>
      <c r="E450" s="37"/>
    </row>
    <row r="451" spans="1:5" ht="12.75">
      <c r="A451" s="33"/>
      <c r="B451" s="34"/>
      <c r="C451" s="35"/>
      <c r="D451" s="38"/>
      <c r="E451" s="37"/>
    </row>
    <row r="452" spans="1:5" ht="12.75">
      <c r="A452" s="33"/>
      <c r="B452" s="34"/>
      <c r="C452" s="35"/>
      <c r="D452" s="38"/>
      <c r="E452" s="37"/>
    </row>
    <row r="453" spans="1:5" ht="12.75">
      <c r="A453" s="33"/>
      <c r="B453" s="34"/>
      <c r="C453" s="35"/>
      <c r="D453" s="38"/>
      <c r="E453" s="37"/>
    </row>
    <row r="454" spans="1:5" ht="12.75">
      <c r="A454" s="33"/>
      <c r="B454" s="34"/>
      <c r="C454" s="35"/>
      <c r="D454" s="38"/>
      <c r="E454" s="37"/>
    </row>
    <row r="455" spans="1:5" ht="12.75">
      <c r="A455" s="33"/>
      <c r="B455" s="34"/>
      <c r="C455" s="35"/>
      <c r="D455" s="38"/>
      <c r="E455" s="37"/>
    </row>
    <row r="456" spans="1:5" ht="12.75">
      <c r="A456" s="33"/>
      <c r="B456" s="34"/>
      <c r="C456" s="35"/>
      <c r="D456" s="38"/>
      <c r="E456" s="37"/>
    </row>
    <row r="457" spans="1:5" ht="12.75">
      <c r="A457" s="33"/>
      <c r="B457" s="34"/>
      <c r="C457" s="35"/>
      <c r="D457" s="38"/>
      <c r="E457" s="37"/>
    </row>
    <row r="458" spans="1:5" ht="12.75">
      <c r="A458" s="33"/>
      <c r="B458" s="34"/>
      <c r="C458" s="35"/>
      <c r="D458" s="38"/>
      <c r="E458" s="37"/>
    </row>
    <row r="459" spans="1:5" ht="12.75">
      <c r="A459" s="33"/>
      <c r="B459" s="34"/>
      <c r="C459" s="35"/>
      <c r="D459" s="38"/>
      <c r="E459" s="37"/>
    </row>
    <row r="460" spans="1:5" ht="12.75">
      <c r="A460" s="33"/>
      <c r="B460" s="34"/>
      <c r="C460" s="35"/>
      <c r="D460" s="38"/>
      <c r="E460" s="37"/>
    </row>
    <row r="461" spans="1:5" ht="12.75">
      <c r="A461" s="33"/>
      <c r="B461" s="34"/>
      <c r="C461" s="35"/>
      <c r="D461" s="38"/>
      <c r="E461" s="37"/>
    </row>
    <row r="462" spans="1:5" ht="12.75">
      <c r="A462" s="33"/>
      <c r="B462" s="34"/>
      <c r="C462" s="35"/>
      <c r="D462" s="38"/>
      <c r="E462" s="37"/>
    </row>
    <row r="463" spans="1:5" ht="12.75">
      <c r="A463" s="33"/>
      <c r="B463" s="34"/>
      <c r="C463" s="35"/>
      <c r="D463" s="38"/>
      <c r="E463" s="37"/>
    </row>
    <row r="464" spans="1:5" ht="12.75">
      <c r="A464" s="33"/>
      <c r="B464" s="34"/>
      <c r="C464" s="35"/>
      <c r="D464" s="38"/>
      <c r="E464" s="37"/>
    </row>
    <row r="465" spans="1:5" ht="12.75">
      <c r="A465" s="33"/>
      <c r="B465" s="34"/>
      <c r="C465" s="35"/>
      <c r="D465" s="38"/>
      <c r="E465" s="37"/>
    </row>
    <row r="466" spans="1:5" ht="12.75">
      <c r="A466" s="33"/>
      <c r="B466" s="34"/>
      <c r="C466" s="35"/>
      <c r="D466" s="38"/>
      <c r="E466" s="37"/>
    </row>
    <row r="467" spans="1:5" ht="12.75">
      <c r="A467" s="33"/>
      <c r="B467" s="34"/>
      <c r="C467" s="35"/>
      <c r="D467" s="38"/>
      <c r="E467" s="37"/>
    </row>
    <row r="468" spans="1:5" ht="12.75">
      <c r="A468" s="33"/>
      <c r="B468" s="34"/>
      <c r="C468" s="35"/>
      <c r="D468" s="38"/>
      <c r="E468" s="37"/>
    </row>
    <row r="469" spans="1:5" ht="12.75">
      <c r="A469" s="33"/>
      <c r="B469" s="34"/>
      <c r="C469" s="35"/>
      <c r="D469" s="38"/>
      <c r="E469" s="37"/>
    </row>
    <row r="470" spans="1:5" ht="12.75">
      <c r="A470" s="33"/>
      <c r="B470" s="34"/>
      <c r="C470" s="35"/>
      <c r="D470" s="38"/>
      <c r="E470" s="37"/>
    </row>
    <row r="471" spans="1:5" ht="12.75">
      <c r="A471" s="33"/>
      <c r="B471" s="34"/>
      <c r="C471" s="35"/>
      <c r="D471" s="38"/>
      <c r="E471" s="37"/>
    </row>
    <row r="472" spans="1:5" ht="12.75">
      <c r="A472" s="33"/>
      <c r="B472" s="34"/>
      <c r="C472" s="35"/>
      <c r="D472" s="38"/>
      <c r="E472" s="37"/>
    </row>
    <row r="473" spans="1:5" ht="12.75">
      <c r="A473" s="33"/>
      <c r="B473" s="34"/>
      <c r="C473" s="35"/>
      <c r="D473" s="38"/>
      <c r="E473" s="37"/>
    </row>
    <row r="474" spans="1:5" ht="12.75">
      <c r="A474" s="33"/>
      <c r="B474" s="34"/>
      <c r="C474" s="35"/>
      <c r="D474" s="38"/>
      <c r="E474" s="37"/>
    </row>
    <row r="475" spans="1:5" ht="12.75">
      <c r="A475" s="33"/>
      <c r="B475" s="34"/>
      <c r="C475" s="35"/>
      <c r="D475" s="38"/>
      <c r="E475" s="37"/>
    </row>
    <row r="476" spans="1:5" ht="12.75">
      <c r="A476" s="33"/>
      <c r="B476" s="34"/>
      <c r="C476" s="35"/>
      <c r="D476" s="38"/>
      <c r="E476" s="37"/>
    </row>
    <row r="477" spans="1:5" ht="12.75">
      <c r="A477" s="33"/>
      <c r="B477" s="34"/>
      <c r="C477" s="35"/>
      <c r="D477" s="38"/>
      <c r="E477" s="37"/>
    </row>
    <row r="478" spans="1:5" ht="12.75">
      <c r="A478" s="33"/>
      <c r="B478" s="34"/>
      <c r="C478" s="35"/>
      <c r="D478" s="38"/>
      <c r="E478" s="37"/>
    </row>
    <row r="479" spans="1:5" ht="12.75">
      <c r="A479" s="33"/>
      <c r="B479" s="34"/>
      <c r="C479" s="35"/>
      <c r="D479" s="38"/>
      <c r="E479" s="37"/>
    </row>
    <row r="480" spans="1:5" ht="12.75">
      <c r="A480" s="33"/>
      <c r="B480" s="34"/>
      <c r="C480" s="35"/>
      <c r="D480" s="38"/>
      <c r="E480" s="37"/>
    </row>
    <row r="481" spans="1:5" ht="12.75">
      <c r="A481" s="33"/>
      <c r="B481" s="34"/>
      <c r="C481" s="35"/>
      <c r="D481" s="38"/>
      <c r="E481" s="37"/>
    </row>
    <row r="482" spans="1:5" ht="12.75">
      <c r="A482" s="33"/>
      <c r="B482" s="34"/>
      <c r="C482" s="35"/>
      <c r="D482" s="38"/>
      <c r="E482" s="37"/>
    </row>
    <row r="483" spans="1:5" ht="12.75">
      <c r="A483" s="33"/>
      <c r="B483" s="34"/>
      <c r="C483" s="35"/>
      <c r="D483" s="38"/>
      <c r="E483" s="37"/>
    </row>
    <row r="484" spans="1:5" ht="12.75">
      <c r="A484" s="33"/>
      <c r="B484" s="34"/>
      <c r="C484" s="35"/>
      <c r="D484" s="38"/>
      <c r="E484" s="37"/>
    </row>
    <row r="485" spans="1:5" ht="12.75">
      <c r="A485" s="33"/>
      <c r="B485" s="34"/>
      <c r="C485" s="35"/>
      <c r="D485" s="38"/>
      <c r="E485" s="37"/>
    </row>
    <row r="486" spans="1:5" ht="12.75">
      <c r="A486" s="33"/>
      <c r="B486" s="34"/>
      <c r="C486" s="35"/>
      <c r="D486" s="38"/>
      <c r="E486" s="37"/>
    </row>
    <row r="487" spans="1:5" ht="12.75">
      <c r="A487" s="33"/>
      <c r="B487" s="34"/>
      <c r="C487" s="35"/>
      <c r="D487" s="38"/>
      <c r="E487" s="37"/>
    </row>
    <row r="488" spans="1:5" ht="12.75">
      <c r="A488" s="33"/>
      <c r="B488" s="34"/>
      <c r="C488" s="35"/>
      <c r="D488" s="38"/>
      <c r="E488" s="37"/>
    </row>
    <row r="489" spans="1:5" ht="12.75">
      <c r="A489" s="33"/>
      <c r="B489" s="34"/>
      <c r="C489" s="35"/>
      <c r="D489" s="38"/>
      <c r="E489" s="37"/>
    </row>
    <row r="490" spans="1:5" ht="12.75">
      <c r="A490" s="33"/>
      <c r="B490" s="34"/>
      <c r="C490" s="35"/>
      <c r="D490" s="38"/>
      <c r="E490" s="37"/>
    </row>
    <row r="491" spans="1:5" ht="12.75">
      <c r="A491" s="33"/>
      <c r="B491" s="34"/>
      <c r="C491" s="35"/>
      <c r="D491" s="38"/>
      <c r="E491" s="37"/>
    </row>
    <row r="492" spans="1:5" ht="12.75">
      <c r="A492" s="33"/>
      <c r="B492" s="34"/>
      <c r="C492" s="35"/>
      <c r="D492" s="38"/>
      <c r="E492" s="37"/>
    </row>
    <row r="493" spans="1:5" ht="12.75">
      <c r="A493" s="33"/>
      <c r="B493" s="34"/>
      <c r="C493" s="35"/>
      <c r="D493" s="38"/>
      <c r="E493" s="37"/>
    </row>
    <row r="494" spans="1:5" ht="12.75">
      <c r="A494" s="33"/>
      <c r="B494" s="34"/>
      <c r="C494" s="35"/>
      <c r="D494" s="38"/>
      <c r="E494" s="37"/>
    </row>
    <row r="495" spans="1:5" ht="12.75">
      <c r="A495" s="33"/>
      <c r="B495" s="34"/>
      <c r="C495" s="35"/>
      <c r="D495" s="38"/>
      <c r="E495" s="37"/>
    </row>
    <row r="496" spans="1:5" ht="12.75">
      <c r="A496" s="33"/>
      <c r="B496" s="34"/>
      <c r="C496" s="35"/>
      <c r="D496" s="38"/>
      <c r="E496" s="37"/>
    </row>
    <row r="497" spans="1:5" ht="12.75">
      <c r="A497" s="33"/>
      <c r="B497" s="34"/>
      <c r="C497" s="35"/>
      <c r="D497" s="38"/>
      <c r="E497" s="37"/>
    </row>
    <row r="498" spans="1:5" ht="12.75">
      <c r="A498" s="33"/>
      <c r="B498" s="34"/>
      <c r="C498" s="35"/>
      <c r="D498" s="38"/>
      <c r="E498" s="37"/>
    </row>
    <row r="499" spans="1:5" ht="12.75">
      <c r="A499" s="33"/>
      <c r="B499" s="34"/>
      <c r="C499" s="35"/>
      <c r="D499" s="38"/>
      <c r="E499" s="37"/>
    </row>
    <row r="500" spans="1:5" ht="12.75">
      <c r="A500" s="33"/>
      <c r="B500" s="34"/>
      <c r="C500" s="35"/>
      <c r="D500" s="38"/>
      <c r="E500" s="37"/>
    </row>
    <row r="501" spans="1:5" ht="12.75">
      <c r="A501" s="33"/>
      <c r="B501" s="34"/>
      <c r="C501" s="35"/>
      <c r="D501" s="38"/>
      <c r="E501" s="37"/>
    </row>
    <row r="502" spans="1:5" ht="12.75">
      <c r="A502" s="33"/>
      <c r="B502" s="34"/>
      <c r="C502" s="35"/>
      <c r="D502" s="38"/>
      <c r="E502" s="37"/>
    </row>
    <row r="503" spans="1:5" ht="12.75">
      <c r="A503" s="33"/>
      <c r="B503" s="34"/>
      <c r="C503" s="35"/>
      <c r="D503" s="38"/>
      <c r="E503" s="37"/>
    </row>
    <row r="504" spans="1:5" ht="12.75">
      <c r="A504" s="33"/>
      <c r="B504" s="34"/>
      <c r="C504" s="35"/>
      <c r="D504" s="38"/>
      <c r="E504" s="37"/>
    </row>
    <row r="505" spans="1:5" ht="12.75">
      <c r="A505" s="33"/>
      <c r="B505" s="34"/>
      <c r="C505" s="35"/>
      <c r="D505" s="38"/>
      <c r="E505" s="37"/>
    </row>
    <row r="506" spans="1:5" ht="12.75">
      <c r="A506" s="33"/>
      <c r="B506" s="34"/>
      <c r="C506" s="35"/>
      <c r="D506" s="38"/>
      <c r="E506" s="37"/>
    </row>
    <row r="507" spans="1:5" ht="12.75">
      <c r="A507" s="33"/>
      <c r="B507" s="34"/>
      <c r="C507" s="35"/>
      <c r="D507" s="38"/>
      <c r="E507" s="37"/>
    </row>
    <row r="508" spans="1:5" ht="12.75">
      <c r="A508" s="33"/>
      <c r="B508" s="34"/>
      <c r="C508" s="35"/>
      <c r="D508" s="38"/>
      <c r="E508" s="37"/>
    </row>
    <row r="509" spans="1:5" ht="12.75">
      <c r="A509" s="33"/>
      <c r="B509" s="34"/>
      <c r="C509" s="35"/>
      <c r="D509" s="38"/>
      <c r="E509" s="37"/>
    </row>
    <row r="510" spans="1:5" ht="12.75">
      <c r="A510" s="33"/>
      <c r="B510" s="34"/>
      <c r="C510" s="35"/>
      <c r="D510" s="38"/>
      <c r="E510" s="37"/>
    </row>
    <row r="511" spans="1:5" ht="12.75">
      <c r="A511" s="33"/>
      <c r="B511" s="34"/>
      <c r="C511" s="35"/>
      <c r="D511" s="38"/>
      <c r="E511" s="37"/>
    </row>
    <row r="512" spans="1:5" ht="12.75">
      <c r="A512" s="33"/>
      <c r="B512" s="34"/>
      <c r="C512" s="35"/>
      <c r="D512" s="38"/>
      <c r="E512" s="37"/>
    </row>
    <row r="513" spans="1:5" ht="12.75">
      <c r="A513" s="33"/>
      <c r="B513" s="34"/>
      <c r="C513" s="35"/>
      <c r="D513" s="38"/>
      <c r="E513" s="37"/>
    </row>
    <row r="514" spans="1:5" ht="12.75">
      <c r="A514" s="33"/>
      <c r="B514" s="34"/>
      <c r="C514" s="35"/>
      <c r="D514" s="38"/>
      <c r="E514" s="37"/>
    </row>
    <row r="515" spans="1:5" ht="12.75">
      <c r="A515" s="33"/>
      <c r="B515" s="34"/>
      <c r="C515" s="35"/>
      <c r="D515" s="38"/>
      <c r="E515" s="37"/>
    </row>
    <row r="516" spans="1:5" ht="12.75">
      <c r="A516" s="33"/>
      <c r="B516" s="34"/>
      <c r="C516" s="35"/>
      <c r="D516" s="38"/>
      <c r="E516" s="37"/>
    </row>
    <row r="517" spans="1:5" ht="12.75">
      <c r="A517" s="33"/>
      <c r="B517" s="34"/>
      <c r="C517" s="35"/>
      <c r="D517" s="38"/>
      <c r="E517" s="37"/>
    </row>
    <row r="518" spans="1:5" ht="12.75">
      <c r="A518" s="33"/>
      <c r="B518" s="34"/>
      <c r="C518" s="35"/>
      <c r="D518" s="38"/>
      <c r="E518" s="37"/>
    </row>
    <row r="519" spans="1:5" ht="12.75">
      <c r="A519" s="33"/>
      <c r="B519" s="34"/>
      <c r="C519" s="35"/>
      <c r="D519" s="38"/>
      <c r="E519" s="37"/>
    </row>
    <row r="520" spans="1:5" ht="12.75">
      <c r="A520" s="33"/>
      <c r="B520" s="34"/>
      <c r="C520" s="35"/>
      <c r="D520" s="38"/>
      <c r="E520" s="37"/>
    </row>
    <row r="521" spans="1:5" ht="12.75">
      <c r="A521" s="33"/>
      <c r="B521" s="34"/>
      <c r="C521" s="35"/>
      <c r="D521" s="38"/>
      <c r="E521" s="37"/>
    </row>
    <row r="522" spans="1:5" ht="12.75">
      <c r="A522" s="33"/>
      <c r="B522" s="34"/>
      <c r="C522" s="35"/>
      <c r="D522" s="38"/>
      <c r="E522" s="37"/>
    </row>
    <row r="523" spans="1:5" ht="12.75">
      <c r="A523" s="33"/>
      <c r="B523" s="34"/>
      <c r="C523" s="35"/>
      <c r="D523" s="38"/>
      <c r="E523" s="37"/>
    </row>
    <row r="524" spans="1:5" ht="12.75">
      <c r="A524" s="33"/>
      <c r="B524" s="34"/>
      <c r="C524" s="35"/>
      <c r="D524" s="38"/>
      <c r="E524" s="37"/>
    </row>
    <row r="525" spans="1:5" ht="12.75">
      <c r="A525" s="33"/>
      <c r="B525" s="34"/>
      <c r="C525" s="35"/>
      <c r="D525" s="38"/>
      <c r="E525" s="37"/>
    </row>
    <row r="526" spans="1:5" ht="12.75">
      <c r="A526" s="33"/>
      <c r="B526" s="34"/>
      <c r="C526" s="35"/>
      <c r="D526" s="38"/>
      <c r="E526" s="37"/>
    </row>
    <row r="527" spans="1:5" ht="12.75">
      <c r="A527" s="33"/>
      <c r="B527" s="34"/>
      <c r="C527" s="35"/>
      <c r="D527" s="38"/>
      <c r="E527" s="37"/>
    </row>
    <row r="528" spans="1:5" ht="12.75">
      <c r="A528" s="33"/>
      <c r="B528" s="34"/>
      <c r="C528" s="35"/>
      <c r="D528" s="38"/>
      <c r="E528" s="37"/>
    </row>
    <row r="529" spans="1:5" ht="12.75">
      <c r="A529" s="33"/>
      <c r="B529" s="34"/>
      <c r="C529" s="35"/>
      <c r="D529" s="38"/>
      <c r="E529" s="37"/>
    </row>
    <row r="530" spans="1:5" ht="12.75">
      <c r="A530" s="33"/>
      <c r="B530" s="34"/>
      <c r="C530" s="35"/>
      <c r="D530" s="38"/>
      <c r="E530" s="37"/>
    </row>
    <row r="531" spans="1:5" ht="12.75">
      <c r="A531" s="33"/>
      <c r="B531" s="34"/>
      <c r="C531" s="35"/>
      <c r="D531" s="38"/>
      <c r="E531" s="37"/>
    </row>
    <row r="532" spans="1:5" ht="12.75">
      <c r="A532" s="33"/>
      <c r="B532" s="34"/>
      <c r="C532" s="35"/>
      <c r="D532" s="38"/>
      <c r="E532" s="37"/>
    </row>
    <row r="533" spans="1:5" ht="12.75">
      <c r="A533" s="33"/>
      <c r="B533" s="34"/>
      <c r="C533" s="35"/>
      <c r="D533" s="38"/>
      <c r="E533" s="37"/>
    </row>
    <row r="534" spans="1:5" ht="12.75">
      <c r="A534" s="33"/>
      <c r="B534" s="34"/>
      <c r="C534" s="35"/>
      <c r="D534" s="38"/>
      <c r="E534" s="37"/>
    </row>
    <row r="535" spans="1:5" ht="12.75">
      <c r="A535" s="33"/>
      <c r="B535" s="34"/>
      <c r="C535" s="35"/>
      <c r="D535" s="38"/>
      <c r="E535" s="37"/>
    </row>
    <row r="536" spans="1:5" ht="12.75">
      <c r="A536" s="33"/>
      <c r="B536" s="34"/>
      <c r="C536" s="35"/>
      <c r="D536" s="38"/>
      <c r="E536" s="37"/>
    </row>
    <row r="537" spans="1:5" ht="12.75">
      <c r="A537" s="33"/>
      <c r="B537" s="34"/>
      <c r="C537" s="35"/>
      <c r="D537" s="38"/>
      <c r="E537" s="37"/>
    </row>
    <row r="538" spans="1:5" ht="12.75">
      <c r="A538" s="33"/>
      <c r="B538" s="34"/>
      <c r="C538" s="35"/>
      <c r="D538" s="38"/>
      <c r="E538" s="37"/>
    </row>
    <row r="539" spans="1:5" ht="12.75">
      <c r="A539" s="33"/>
      <c r="B539" s="34"/>
      <c r="C539" s="35"/>
      <c r="D539" s="38"/>
      <c r="E539" s="37"/>
    </row>
    <row r="540" spans="1:5" ht="12.75">
      <c r="A540" s="33"/>
      <c r="B540" s="34"/>
      <c r="C540" s="35"/>
      <c r="D540" s="38"/>
      <c r="E540" s="37"/>
    </row>
    <row r="541" spans="1:5" ht="12.75">
      <c r="A541" s="33"/>
      <c r="B541" s="34"/>
      <c r="C541" s="35"/>
      <c r="D541" s="38"/>
      <c r="E541" s="37"/>
    </row>
    <row r="542" spans="1:5" ht="12.75">
      <c r="A542" s="33"/>
      <c r="B542" s="34"/>
      <c r="C542" s="35"/>
      <c r="D542" s="38"/>
      <c r="E542" s="37"/>
    </row>
    <row r="543" spans="1:5" ht="12.75">
      <c r="A543" s="33"/>
      <c r="B543" s="34"/>
      <c r="C543" s="35"/>
      <c r="D543" s="38"/>
      <c r="E543" s="37"/>
    </row>
    <row r="544" spans="1:5" ht="12.75">
      <c r="A544" s="33"/>
      <c r="B544" s="34"/>
      <c r="C544" s="35"/>
      <c r="D544" s="38"/>
      <c r="E544" s="37"/>
    </row>
    <row r="545" spans="1:5" ht="12.75">
      <c r="A545" s="33"/>
      <c r="B545" s="34"/>
      <c r="C545" s="35"/>
      <c r="D545" s="38"/>
      <c r="E545" s="37"/>
    </row>
    <row r="546" spans="1:5" ht="12.75">
      <c r="A546" s="33"/>
      <c r="B546" s="34"/>
      <c r="C546" s="35"/>
      <c r="D546" s="38"/>
      <c r="E546" s="37"/>
    </row>
    <row r="547" spans="1:5" ht="12.75">
      <c r="A547" s="33"/>
      <c r="B547" s="34"/>
      <c r="C547" s="35"/>
      <c r="D547" s="38"/>
      <c r="E547" s="37"/>
    </row>
    <row r="548" spans="1:5" ht="12.75">
      <c r="A548" s="33"/>
      <c r="B548" s="34"/>
      <c r="C548" s="35"/>
      <c r="D548" s="38"/>
      <c r="E548" s="37"/>
    </row>
    <row r="549" spans="1:5" ht="12.75">
      <c r="A549" s="33"/>
      <c r="B549" s="34"/>
      <c r="C549" s="35"/>
      <c r="D549" s="38"/>
      <c r="E549" s="37"/>
    </row>
    <row r="550" spans="1:5" ht="12.75">
      <c r="A550" s="33"/>
      <c r="B550" s="34"/>
      <c r="C550" s="35"/>
      <c r="D550" s="38"/>
      <c r="E550" s="37"/>
    </row>
    <row r="551" spans="1:5" ht="12.75">
      <c r="A551" s="33"/>
      <c r="B551" s="34"/>
      <c r="C551" s="35"/>
      <c r="D551" s="38"/>
      <c r="E551" s="37"/>
    </row>
    <row r="552" spans="1:5" ht="12.75">
      <c r="A552" s="33"/>
      <c r="B552" s="34"/>
      <c r="C552" s="35"/>
      <c r="D552" s="38"/>
      <c r="E552" s="37"/>
    </row>
    <row r="553" spans="1:5" ht="12.75">
      <c r="A553" s="33"/>
      <c r="B553" s="34"/>
      <c r="C553" s="35"/>
      <c r="D553" s="38"/>
      <c r="E553" s="37"/>
    </row>
    <row r="554" spans="1:5" ht="12.75">
      <c r="A554" s="33"/>
      <c r="B554" s="34"/>
      <c r="C554" s="35"/>
      <c r="D554" s="38"/>
      <c r="E554" s="37"/>
    </row>
    <row r="555" spans="1:5" ht="12.75">
      <c r="A555" s="33"/>
      <c r="B555" s="34"/>
      <c r="C555" s="35"/>
      <c r="D555" s="38"/>
      <c r="E555" s="37"/>
    </row>
    <row r="556" spans="1:5" ht="12.75">
      <c r="A556" s="33"/>
      <c r="B556" s="34"/>
      <c r="C556" s="35"/>
      <c r="D556" s="38"/>
      <c r="E556" s="37"/>
    </row>
    <row r="557" spans="1:5" ht="12.75">
      <c r="A557" s="33"/>
      <c r="B557" s="34"/>
      <c r="C557" s="35"/>
      <c r="D557" s="38"/>
      <c r="E557" s="37"/>
    </row>
    <row r="558" spans="1:5" ht="12.75">
      <c r="A558" s="33"/>
      <c r="B558" s="34"/>
      <c r="C558" s="35"/>
      <c r="D558" s="38"/>
      <c r="E558" s="37"/>
    </row>
    <row r="559" spans="1:5" ht="12.75">
      <c r="A559" s="33"/>
      <c r="B559" s="34"/>
      <c r="C559" s="35"/>
      <c r="D559" s="38"/>
      <c r="E559" s="37"/>
    </row>
    <row r="560" spans="1:5" ht="12.75">
      <c r="A560" s="33"/>
      <c r="B560" s="34"/>
      <c r="C560" s="35"/>
      <c r="D560" s="38"/>
      <c r="E560" s="37"/>
    </row>
    <row r="561" spans="1:5" ht="12.75">
      <c r="A561" s="33"/>
      <c r="B561" s="34"/>
      <c r="C561" s="35"/>
      <c r="D561" s="38"/>
      <c r="E561" s="37"/>
    </row>
    <row r="562" spans="1:5" ht="12.75">
      <c r="A562" s="33"/>
      <c r="B562" s="34"/>
      <c r="C562" s="35"/>
      <c r="D562" s="38"/>
      <c r="E562" s="37"/>
    </row>
    <row r="563" spans="1:5" ht="12.75">
      <c r="A563" s="33"/>
      <c r="B563" s="34"/>
      <c r="C563" s="35"/>
      <c r="D563" s="38"/>
      <c r="E563" s="37"/>
    </row>
    <row r="564" spans="1:5" ht="12.75">
      <c r="A564" s="33"/>
      <c r="B564" s="34"/>
      <c r="C564" s="35"/>
      <c r="D564" s="38"/>
      <c r="E564" s="37"/>
    </row>
    <row r="565" spans="1:5" ht="12.75">
      <c r="A565" s="33"/>
      <c r="B565" s="34"/>
      <c r="C565" s="35"/>
      <c r="D565" s="38"/>
      <c r="E565" s="37"/>
    </row>
    <row r="566" spans="1:5" ht="12.75">
      <c r="A566" s="33"/>
      <c r="B566" s="34"/>
      <c r="C566" s="35"/>
      <c r="D566" s="38"/>
      <c r="E566" s="37"/>
    </row>
    <row r="567" spans="1:5" ht="12.75">
      <c r="A567" s="33"/>
      <c r="B567" s="34"/>
      <c r="C567" s="35"/>
      <c r="D567" s="38"/>
      <c r="E567" s="37"/>
    </row>
    <row r="568" spans="1:5" ht="12.75">
      <c r="A568" s="33"/>
      <c r="B568" s="34"/>
      <c r="C568" s="35"/>
      <c r="D568" s="38"/>
      <c r="E568" s="37"/>
    </row>
    <row r="569" spans="1:5" ht="12.75">
      <c r="A569" s="33"/>
      <c r="B569" s="34"/>
      <c r="C569" s="35"/>
      <c r="D569" s="38"/>
      <c r="E569" s="37"/>
    </row>
    <row r="570" spans="1:5" ht="12.75">
      <c r="A570" s="33"/>
      <c r="B570" s="34"/>
      <c r="C570" s="35"/>
      <c r="D570" s="38"/>
      <c r="E570" s="37"/>
    </row>
    <row r="571" spans="1:5" ht="12.75">
      <c r="A571" s="33"/>
      <c r="B571" s="34"/>
      <c r="C571" s="35"/>
      <c r="D571" s="38"/>
      <c r="E571" s="37"/>
    </row>
    <row r="572" spans="1:5" ht="12.75">
      <c r="A572" s="33"/>
      <c r="B572" s="34"/>
      <c r="C572" s="35"/>
      <c r="D572" s="38"/>
      <c r="E572" s="37"/>
    </row>
    <row r="573" spans="1:5" ht="12.75">
      <c r="A573" s="33"/>
      <c r="B573" s="34"/>
      <c r="C573" s="35"/>
      <c r="D573" s="38"/>
      <c r="E573" s="37"/>
    </row>
    <row r="574" spans="1:5" ht="12.75">
      <c r="A574" s="33"/>
      <c r="B574" s="34"/>
      <c r="C574" s="35"/>
      <c r="D574" s="38"/>
      <c r="E574" s="37"/>
    </row>
    <row r="575" spans="1:5" ht="12.75">
      <c r="A575" s="33"/>
      <c r="B575" s="34"/>
      <c r="C575" s="35"/>
      <c r="D575" s="38"/>
      <c r="E575" s="37"/>
    </row>
    <row r="576" spans="1:5" ht="12.75">
      <c r="A576" s="33"/>
      <c r="B576" s="34"/>
      <c r="C576" s="35"/>
      <c r="D576" s="38"/>
      <c r="E576" s="37"/>
    </row>
    <row r="577" spans="1:5" ht="12.75">
      <c r="A577" s="33"/>
      <c r="B577" s="34"/>
      <c r="C577" s="35"/>
      <c r="D577" s="38"/>
      <c r="E577" s="37"/>
    </row>
    <row r="578" spans="1:5" ht="12.75">
      <c r="A578" s="33"/>
      <c r="B578" s="34"/>
      <c r="C578" s="35"/>
      <c r="D578" s="38"/>
      <c r="E578" s="37"/>
    </row>
    <row r="579" spans="1:5" ht="12.75">
      <c r="A579" s="33"/>
      <c r="B579" s="34"/>
      <c r="C579" s="35"/>
      <c r="D579" s="38"/>
      <c r="E579" s="37"/>
    </row>
    <row r="580" spans="1:5" ht="12.75">
      <c r="A580" s="33"/>
      <c r="B580" s="34"/>
      <c r="C580" s="35"/>
      <c r="D580" s="38"/>
      <c r="E580" s="37"/>
    </row>
    <row r="581" spans="1:5" ht="12.75">
      <c r="A581" s="33"/>
      <c r="B581" s="34"/>
      <c r="C581" s="35"/>
      <c r="D581" s="38"/>
      <c r="E581" s="37"/>
    </row>
    <row r="582" spans="1:5" ht="12.75">
      <c r="A582" s="33"/>
      <c r="B582" s="34"/>
      <c r="C582" s="35"/>
      <c r="D582" s="38"/>
      <c r="E582" s="37"/>
    </row>
    <row r="583" spans="1:5" ht="12.75">
      <c r="A583" s="33"/>
      <c r="B583" s="34"/>
      <c r="C583" s="35"/>
      <c r="D583" s="38"/>
      <c r="E583" s="37"/>
    </row>
    <row r="584" spans="1:5" ht="12.75">
      <c r="A584" s="33"/>
      <c r="B584" s="34"/>
      <c r="C584" s="35"/>
      <c r="D584" s="38"/>
      <c r="E584" s="37"/>
    </row>
    <row r="585" spans="1:5" ht="12.75">
      <c r="A585" s="33"/>
      <c r="B585" s="34"/>
      <c r="C585" s="35"/>
      <c r="D585" s="38"/>
      <c r="E585" s="37"/>
    </row>
    <row r="586" spans="1:5" ht="12.75">
      <c r="A586" s="33"/>
      <c r="B586" s="34"/>
      <c r="C586" s="35"/>
      <c r="D586" s="38"/>
      <c r="E586" s="37"/>
    </row>
    <row r="587" spans="1:5" ht="12.75">
      <c r="A587" s="33"/>
      <c r="B587" s="34"/>
      <c r="C587" s="35"/>
      <c r="D587" s="38"/>
      <c r="E587" s="37"/>
    </row>
    <row r="588" spans="1:5" ht="12.75">
      <c r="A588" s="33"/>
      <c r="B588" s="34"/>
      <c r="C588" s="35"/>
      <c r="D588" s="38"/>
      <c r="E588" s="37"/>
    </row>
    <row r="589" spans="1:5" ht="12.75">
      <c r="A589" s="33"/>
      <c r="B589" s="34"/>
      <c r="C589" s="35"/>
      <c r="D589" s="38"/>
      <c r="E589" s="37"/>
    </row>
    <row r="590" spans="1:5" ht="12.75">
      <c r="A590" s="33"/>
      <c r="B590" s="34"/>
      <c r="C590" s="35"/>
      <c r="D590" s="38"/>
      <c r="E590" s="37"/>
    </row>
    <row r="591" spans="1:5" ht="12.75">
      <c r="A591" s="33"/>
      <c r="B591" s="34"/>
      <c r="C591" s="35"/>
      <c r="D591" s="38"/>
      <c r="E591" s="37"/>
    </row>
    <row r="592" spans="1:5" ht="12.75">
      <c r="A592" s="33"/>
      <c r="B592" s="34"/>
      <c r="C592" s="35"/>
      <c r="D592" s="38"/>
      <c r="E592" s="37"/>
    </row>
    <row r="593" spans="1:5" ht="12.75">
      <c r="A593" s="33"/>
      <c r="B593" s="34"/>
      <c r="C593" s="35"/>
      <c r="D593" s="38"/>
      <c r="E593" s="37"/>
    </row>
    <row r="594" spans="1:5" ht="12.75">
      <c r="A594" s="33"/>
      <c r="B594" s="34"/>
      <c r="C594" s="35"/>
      <c r="D594" s="38"/>
      <c r="E594" s="37"/>
    </row>
    <row r="595" spans="1:5" ht="12.75">
      <c r="A595" s="33"/>
      <c r="B595" s="34"/>
      <c r="C595" s="35"/>
      <c r="D595" s="38"/>
      <c r="E595" s="37"/>
    </row>
    <row r="596" spans="1:5" ht="12.75">
      <c r="A596" s="33"/>
      <c r="B596" s="34"/>
      <c r="C596" s="35"/>
      <c r="D596" s="38"/>
      <c r="E596" s="37"/>
    </row>
    <row r="597" spans="1:5" ht="12.75">
      <c r="A597" s="33"/>
      <c r="B597" s="34"/>
      <c r="C597" s="35"/>
      <c r="D597" s="38"/>
      <c r="E597" s="37"/>
    </row>
    <row r="598" spans="1:5" ht="12.75">
      <c r="A598" s="33"/>
      <c r="B598" s="34"/>
      <c r="C598" s="35"/>
      <c r="D598" s="38"/>
      <c r="E598" s="37"/>
    </row>
    <row r="599" spans="1:5" ht="12.75">
      <c r="A599" s="33"/>
      <c r="B599" s="34"/>
      <c r="C599" s="35"/>
      <c r="D599" s="38"/>
      <c r="E599" s="37"/>
    </row>
    <row r="600" spans="1:5" ht="12.75">
      <c r="A600" s="33"/>
      <c r="B600" s="34"/>
      <c r="C600" s="35"/>
      <c r="D600" s="38"/>
      <c r="E600" s="37"/>
    </row>
    <row r="601" spans="1:5" ht="12.75">
      <c r="A601" s="33"/>
      <c r="B601" s="34"/>
      <c r="C601" s="35"/>
      <c r="D601" s="38"/>
      <c r="E601" s="37"/>
    </row>
    <row r="602" spans="1:5" ht="12.75">
      <c r="A602" s="33"/>
      <c r="B602" s="34"/>
      <c r="C602" s="35"/>
      <c r="D602" s="38"/>
      <c r="E602" s="37"/>
    </row>
    <row r="603" spans="1:5" ht="12.75">
      <c r="A603" s="33"/>
      <c r="B603" s="34"/>
      <c r="C603" s="35"/>
      <c r="D603" s="38"/>
      <c r="E603" s="37"/>
    </row>
    <row r="604" spans="1:5" ht="12.75">
      <c r="A604" s="33"/>
      <c r="B604" s="34"/>
      <c r="C604" s="35"/>
      <c r="D604" s="38"/>
      <c r="E604" s="37"/>
    </row>
    <row r="605" spans="1:5" ht="12.75">
      <c r="A605" s="33"/>
      <c r="B605" s="34"/>
      <c r="C605" s="35"/>
      <c r="D605" s="38"/>
      <c r="E605" s="37"/>
    </row>
    <row r="606" spans="1:5" ht="12.75">
      <c r="A606" s="33"/>
      <c r="B606" s="34"/>
      <c r="C606" s="35"/>
      <c r="D606" s="38"/>
      <c r="E606" s="37"/>
    </row>
    <row r="607" spans="1:5" ht="12.75">
      <c r="A607" s="33"/>
      <c r="B607" s="34"/>
      <c r="C607" s="35"/>
      <c r="D607" s="38"/>
      <c r="E607" s="37"/>
    </row>
    <row r="608" spans="1:5" ht="12.75">
      <c r="A608" s="33"/>
      <c r="B608" s="34"/>
      <c r="C608" s="35"/>
      <c r="D608" s="38"/>
      <c r="E608" s="37"/>
    </row>
    <row r="609" spans="1:5" ht="12.75">
      <c r="A609" s="33"/>
      <c r="B609" s="34"/>
      <c r="C609" s="35"/>
      <c r="D609" s="38"/>
      <c r="E609" s="37"/>
    </row>
    <row r="610" spans="1:5" ht="12.75">
      <c r="A610" s="33"/>
      <c r="B610" s="34"/>
      <c r="C610" s="35"/>
      <c r="D610" s="38"/>
      <c r="E610" s="37"/>
    </row>
    <row r="611" spans="1:5" ht="12.75">
      <c r="A611" s="33"/>
      <c r="B611" s="34"/>
      <c r="C611" s="35"/>
      <c r="D611" s="38"/>
      <c r="E611" s="37"/>
    </row>
    <row r="612" spans="1:5" ht="12.75">
      <c r="A612" s="33"/>
      <c r="B612" s="34"/>
      <c r="C612" s="35"/>
      <c r="D612" s="38"/>
      <c r="E612" s="37"/>
    </row>
    <row r="613" spans="1:5" ht="12.75">
      <c r="A613" s="33"/>
      <c r="B613" s="34"/>
      <c r="C613" s="35"/>
      <c r="D613" s="38"/>
      <c r="E613" s="37"/>
    </row>
    <row r="614" spans="1:5" ht="12.75">
      <c r="A614" s="33"/>
      <c r="B614" s="34"/>
      <c r="C614" s="35"/>
      <c r="D614" s="38"/>
      <c r="E614" s="37"/>
    </row>
    <row r="615" spans="1:5" ht="12.75">
      <c r="A615" s="33"/>
      <c r="B615" s="34"/>
      <c r="C615" s="35"/>
      <c r="D615" s="38"/>
      <c r="E615" s="37"/>
    </row>
    <row r="616" spans="1:5" ht="12.75">
      <c r="A616" s="33"/>
      <c r="B616" s="34"/>
      <c r="C616" s="35"/>
      <c r="D616" s="38"/>
      <c r="E616" s="37"/>
    </row>
    <row r="617" spans="1:5" ht="12.75">
      <c r="A617" s="33"/>
      <c r="B617" s="34"/>
      <c r="C617" s="35"/>
      <c r="D617" s="38"/>
      <c r="E617" s="37"/>
    </row>
    <row r="618" spans="1:5" ht="12.75">
      <c r="A618" s="33"/>
      <c r="B618" s="34"/>
      <c r="C618" s="35"/>
      <c r="D618" s="38"/>
      <c r="E618" s="37"/>
    </row>
    <row r="619" spans="1:5" ht="12.75">
      <c r="A619" s="33"/>
      <c r="B619" s="34"/>
      <c r="C619" s="35"/>
      <c r="D619" s="38"/>
      <c r="E619" s="37"/>
    </row>
    <row r="620" spans="1:5" ht="12.75">
      <c r="A620" s="33"/>
      <c r="B620" s="34"/>
      <c r="C620" s="35"/>
      <c r="D620" s="38"/>
      <c r="E620" s="37"/>
    </row>
    <row r="621" spans="1:5" ht="12.75">
      <c r="A621" s="33"/>
      <c r="B621" s="34"/>
      <c r="C621" s="35"/>
      <c r="D621" s="38"/>
      <c r="E621" s="37"/>
    </row>
    <row r="622" spans="1:5" ht="12.75">
      <c r="A622" s="33"/>
      <c r="B622" s="34"/>
      <c r="C622" s="35"/>
      <c r="D622" s="38"/>
      <c r="E622" s="37"/>
    </row>
    <row r="623" spans="1:5" ht="12.75">
      <c r="A623" s="33"/>
      <c r="B623" s="34"/>
      <c r="C623" s="35"/>
      <c r="D623" s="38"/>
      <c r="E623" s="37"/>
    </row>
    <row r="624" spans="1:5" ht="12.75">
      <c r="A624" s="33"/>
      <c r="B624" s="34"/>
      <c r="C624" s="35"/>
      <c r="D624" s="38"/>
      <c r="E624" s="37"/>
    </row>
    <row r="625" spans="1:5" ht="12.75">
      <c r="A625" s="33"/>
      <c r="B625" s="34"/>
      <c r="C625" s="35"/>
      <c r="D625" s="38"/>
      <c r="E625" s="37"/>
    </row>
    <row r="626" spans="1:5" ht="12.75">
      <c r="A626" s="33"/>
      <c r="B626" s="34"/>
      <c r="C626" s="35"/>
      <c r="D626" s="38"/>
      <c r="E626" s="37"/>
    </row>
    <row r="627" spans="1:5" ht="12.75">
      <c r="A627" s="33"/>
      <c r="B627" s="34"/>
      <c r="C627" s="35"/>
      <c r="D627" s="38"/>
      <c r="E627" s="37"/>
    </row>
    <row r="628" spans="1:5" ht="12.75">
      <c r="A628" s="33"/>
      <c r="B628" s="34"/>
      <c r="C628" s="35"/>
      <c r="D628" s="38"/>
      <c r="E628" s="37"/>
    </row>
    <row r="629" spans="1:5" ht="12.75">
      <c r="A629" s="33"/>
      <c r="B629" s="34"/>
      <c r="C629" s="35"/>
      <c r="D629" s="38"/>
      <c r="E629" s="37"/>
    </row>
    <row r="630" spans="1:5" ht="12.75">
      <c r="A630" s="33"/>
      <c r="B630" s="34"/>
      <c r="C630" s="35"/>
      <c r="D630" s="38"/>
      <c r="E630" s="37"/>
    </row>
    <row r="631" spans="1:5" ht="12.75">
      <c r="A631" s="33"/>
      <c r="B631" s="34"/>
      <c r="C631" s="35"/>
      <c r="D631" s="38"/>
      <c r="E631" s="37"/>
    </row>
    <row r="632" spans="1:5" ht="12.75">
      <c r="A632" s="33"/>
      <c r="B632" s="34"/>
      <c r="C632" s="35"/>
      <c r="D632" s="38"/>
      <c r="E632" s="37"/>
    </row>
    <row r="633" spans="1:5" ht="12.75">
      <c r="A633" s="33"/>
      <c r="B633" s="34"/>
      <c r="C633" s="35"/>
      <c r="D633" s="38"/>
      <c r="E633" s="37"/>
    </row>
    <row r="634" spans="1:5" ht="12.75">
      <c r="A634" s="33"/>
      <c r="B634" s="34"/>
      <c r="C634" s="35"/>
      <c r="D634" s="38"/>
      <c r="E634" s="37"/>
    </row>
    <row r="635" spans="1:5" ht="12.75">
      <c r="A635" s="33"/>
      <c r="B635" s="34"/>
      <c r="C635" s="35"/>
      <c r="D635" s="38"/>
      <c r="E635" s="37"/>
    </row>
    <row r="636" spans="1:5" ht="12.75">
      <c r="A636" s="33"/>
      <c r="B636" s="34"/>
      <c r="C636" s="35"/>
      <c r="D636" s="38"/>
      <c r="E636" s="37"/>
    </row>
    <row r="637" spans="1:5" ht="12.75">
      <c r="A637" s="33"/>
      <c r="B637" s="34"/>
      <c r="C637" s="35"/>
      <c r="D637" s="38"/>
      <c r="E637" s="37"/>
    </row>
    <row r="638" spans="1:5" ht="12.75">
      <c r="A638" s="33"/>
      <c r="B638" s="34"/>
      <c r="C638" s="35"/>
      <c r="D638" s="38"/>
      <c r="E638" s="37"/>
    </row>
    <row r="639" spans="1:5" ht="12.75">
      <c r="A639" s="33"/>
      <c r="B639" s="34"/>
      <c r="C639" s="35"/>
      <c r="D639" s="38"/>
      <c r="E639" s="37"/>
    </row>
    <row r="640" spans="1:5" ht="12.75">
      <c r="A640" s="33"/>
      <c r="B640" s="34"/>
      <c r="C640" s="35"/>
      <c r="D640" s="38"/>
      <c r="E640" s="37"/>
    </row>
    <row r="641" spans="1:5" ht="12.75">
      <c r="A641" s="33"/>
      <c r="B641" s="34"/>
      <c r="C641" s="35"/>
      <c r="D641" s="38"/>
      <c r="E641" s="37"/>
    </row>
    <row r="642" spans="1:5" ht="12.75">
      <c r="A642" s="33"/>
      <c r="B642" s="34"/>
      <c r="C642" s="35"/>
      <c r="D642" s="38"/>
      <c r="E642" s="37"/>
    </row>
    <row r="643" spans="1:5" ht="12.75">
      <c r="A643" s="33"/>
      <c r="B643" s="34"/>
      <c r="C643" s="35"/>
      <c r="D643" s="38"/>
      <c r="E643" s="37"/>
    </row>
    <row r="644" spans="1:5" ht="12.75">
      <c r="A644" s="33"/>
      <c r="B644" s="34"/>
      <c r="C644" s="35"/>
      <c r="D644" s="38"/>
      <c r="E644" s="37"/>
    </row>
    <row r="645" spans="1:5" ht="12.75">
      <c r="A645" s="33"/>
      <c r="B645" s="34"/>
      <c r="C645" s="35"/>
      <c r="D645" s="38"/>
      <c r="E645" s="37"/>
    </row>
    <row r="646" spans="1:5" ht="12.75">
      <c r="A646" s="33"/>
      <c r="B646" s="34"/>
      <c r="C646" s="35"/>
      <c r="D646" s="38"/>
      <c r="E646" s="37"/>
    </row>
    <row r="647" spans="1:5" ht="12.75">
      <c r="A647" s="33"/>
      <c r="B647" s="34"/>
      <c r="C647" s="35"/>
      <c r="D647" s="38"/>
      <c r="E647" s="37"/>
    </row>
    <row r="648" spans="1:5" ht="12.75">
      <c r="A648" s="33"/>
      <c r="B648" s="34"/>
      <c r="C648" s="35"/>
      <c r="D648" s="38"/>
      <c r="E648" s="37"/>
    </row>
    <row r="649" spans="1:5" ht="12.75">
      <c r="A649" s="33"/>
      <c r="B649" s="34"/>
      <c r="C649" s="35"/>
      <c r="D649" s="38"/>
      <c r="E649" s="37"/>
    </row>
    <row r="650" spans="1:5" ht="12.75">
      <c r="A650" s="33"/>
      <c r="B650" s="34"/>
      <c r="C650" s="35"/>
      <c r="D650" s="38"/>
      <c r="E650" s="37"/>
    </row>
    <row r="651" spans="1:5" ht="12.75">
      <c r="A651" s="33"/>
      <c r="B651" s="34"/>
      <c r="C651" s="35"/>
      <c r="D651" s="38"/>
      <c r="E651" s="37"/>
    </row>
    <row r="652" spans="1:5" ht="12.75">
      <c r="A652" s="33"/>
      <c r="B652" s="34"/>
      <c r="C652" s="35"/>
      <c r="D652" s="38"/>
      <c r="E652" s="37"/>
    </row>
    <row r="653" spans="1:5" ht="12.75">
      <c r="A653" s="33"/>
      <c r="B653" s="34"/>
      <c r="C653" s="35"/>
      <c r="D653" s="38"/>
      <c r="E653" s="37"/>
    </row>
    <row r="654" spans="1:5" ht="12.75">
      <c r="A654" s="33"/>
      <c r="B654" s="34"/>
      <c r="C654" s="35"/>
      <c r="D654" s="38"/>
      <c r="E654" s="37"/>
    </row>
    <row r="655" spans="1:5" ht="12.75">
      <c r="A655" s="33"/>
      <c r="B655" s="34"/>
      <c r="C655" s="35"/>
      <c r="D655" s="38"/>
      <c r="E655" s="37"/>
    </row>
    <row r="656" spans="1:5" ht="12.75">
      <c r="A656" s="33"/>
      <c r="B656" s="34"/>
      <c r="C656" s="35"/>
      <c r="D656" s="38"/>
      <c r="E656" s="37"/>
    </row>
    <row r="657" spans="1:5" ht="12.75">
      <c r="A657" s="33"/>
      <c r="B657" s="34"/>
      <c r="C657" s="35"/>
      <c r="D657" s="38"/>
      <c r="E657" s="37"/>
    </row>
    <row r="658" spans="1:5" ht="12.75">
      <c r="A658" s="33"/>
      <c r="B658" s="34"/>
      <c r="C658" s="35"/>
      <c r="D658" s="38"/>
      <c r="E658" s="37"/>
    </row>
    <row r="659" spans="1:5" ht="12.75">
      <c r="A659" s="33"/>
      <c r="B659" s="34"/>
      <c r="C659" s="35"/>
      <c r="D659" s="38"/>
      <c r="E659" s="37"/>
    </row>
    <row r="660" spans="1:5" ht="12.75">
      <c r="A660" s="33"/>
      <c r="B660" s="34"/>
      <c r="C660" s="35"/>
      <c r="D660" s="38"/>
      <c r="E660" s="37"/>
    </row>
    <row r="661" spans="1:5" ht="12.75">
      <c r="A661" s="33"/>
      <c r="B661" s="34"/>
      <c r="C661" s="35"/>
      <c r="D661" s="38"/>
      <c r="E661" s="37"/>
    </row>
    <row r="662" spans="1:5" ht="12.75">
      <c r="A662" s="33"/>
      <c r="B662" s="34"/>
      <c r="C662" s="35"/>
      <c r="D662" s="38"/>
      <c r="E662" s="37"/>
    </row>
    <row r="663" spans="1:5" ht="12.75">
      <c r="A663" s="33"/>
      <c r="B663" s="34"/>
      <c r="C663" s="35"/>
      <c r="D663" s="38"/>
      <c r="E663" s="37"/>
    </row>
    <row r="664" spans="1:5" ht="12.75">
      <c r="A664" s="33"/>
      <c r="B664" s="34"/>
      <c r="C664" s="35"/>
      <c r="D664" s="38"/>
      <c r="E664" s="37"/>
    </row>
    <row r="665" spans="1:5" ht="12.75">
      <c r="A665" s="33"/>
      <c r="B665" s="34"/>
      <c r="C665" s="35"/>
      <c r="D665" s="38"/>
      <c r="E665" s="37"/>
    </row>
    <row r="666" spans="1:5" ht="12.75">
      <c r="A666" s="33"/>
      <c r="B666" s="34"/>
      <c r="C666" s="35"/>
      <c r="D666" s="38"/>
      <c r="E666" s="37"/>
    </row>
    <row r="667" spans="1:5" ht="12.75">
      <c r="A667" s="33"/>
      <c r="B667" s="34"/>
      <c r="C667" s="35"/>
      <c r="D667" s="38"/>
      <c r="E667" s="37"/>
    </row>
    <row r="668" spans="1:5" ht="12.75">
      <c r="A668" s="33"/>
      <c r="B668" s="34"/>
      <c r="C668" s="35"/>
      <c r="D668" s="38"/>
      <c r="E668" s="37"/>
    </row>
    <row r="669" spans="1:5" ht="12.75">
      <c r="A669" s="33"/>
      <c r="B669" s="34"/>
      <c r="C669" s="35"/>
      <c r="D669" s="38"/>
      <c r="E669" s="37"/>
    </row>
    <row r="670" spans="1:5" ht="12.75">
      <c r="A670" s="33"/>
      <c r="B670" s="34"/>
      <c r="C670" s="35"/>
      <c r="D670" s="38"/>
      <c r="E670" s="37"/>
    </row>
    <row r="671" spans="1:5" ht="12.75">
      <c r="A671" s="33"/>
      <c r="B671" s="34"/>
      <c r="C671" s="35"/>
      <c r="D671" s="38"/>
      <c r="E671" s="37"/>
    </row>
    <row r="672" spans="1:5" ht="12.75">
      <c r="A672" s="33"/>
      <c r="B672" s="34"/>
      <c r="C672" s="35"/>
      <c r="D672" s="38"/>
      <c r="E672" s="37"/>
    </row>
    <row r="673" spans="1:5" ht="12.75">
      <c r="A673" s="33"/>
      <c r="B673" s="34"/>
      <c r="C673" s="35"/>
      <c r="D673" s="38"/>
      <c r="E673" s="37"/>
    </row>
    <row r="674" spans="1:5" ht="12.75">
      <c r="A674" s="33"/>
      <c r="B674" s="34"/>
      <c r="C674" s="35"/>
      <c r="D674" s="38"/>
      <c r="E674" s="37"/>
    </row>
    <row r="675" spans="1:5" ht="12.75">
      <c r="A675" s="33"/>
      <c r="B675" s="34"/>
      <c r="C675" s="35"/>
      <c r="D675" s="38"/>
      <c r="E675" s="37"/>
    </row>
    <row r="676" spans="1:5" ht="12.75">
      <c r="A676" s="33"/>
      <c r="B676" s="34"/>
      <c r="C676" s="35"/>
      <c r="D676" s="38"/>
      <c r="E676" s="37"/>
    </row>
    <row r="677" spans="1:5" ht="12.75">
      <c r="A677" s="33"/>
      <c r="B677" s="34"/>
      <c r="C677" s="35"/>
      <c r="D677" s="38"/>
      <c r="E677" s="37"/>
    </row>
    <row r="678" spans="1:5" ht="12.75">
      <c r="A678" s="33"/>
      <c r="B678" s="34"/>
      <c r="C678" s="35"/>
      <c r="D678" s="38"/>
      <c r="E678" s="37"/>
    </row>
    <row r="679" spans="1:5" ht="12.75">
      <c r="A679" s="33"/>
      <c r="B679" s="34"/>
      <c r="C679" s="35"/>
      <c r="D679" s="38"/>
      <c r="E679" s="37"/>
    </row>
    <row r="680" spans="1:5" ht="12.75">
      <c r="A680" s="33"/>
      <c r="B680" s="34"/>
      <c r="C680" s="35"/>
      <c r="D680" s="38"/>
      <c r="E680" s="37"/>
    </row>
    <row r="681" spans="1:5" ht="12.75">
      <c r="A681" s="33"/>
      <c r="B681" s="34"/>
      <c r="C681" s="35"/>
      <c r="D681" s="38"/>
      <c r="E681" s="37"/>
    </row>
    <row r="682" spans="1:5" ht="12.75">
      <c r="A682" s="33"/>
      <c r="B682" s="34"/>
      <c r="C682" s="35"/>
      <c r="D682" s="38"/>
      <c r="E682" s="37"/>
    </row>
    <row r="683" spans="1:5" ht="12.75">
      <c r="A683" s="33"/>
      <c r="B683" s="34"/>
      <c r="C683" s="35"/>
      <c r="D683" s="38"/>
      <c r="E683" s="37"/>
    </row>
    <row r="684" spans="1:5" ht="12.75">
      <c r="A684" s="33"/>
      <c r="B684" s="34"/>
      <c r="C684" s="35"/>
      <c r="D684" s="38"/>
      <c r="E684" s="37"/>
    </row>
    <row r="685" spans="1:5" ht="12.75">
      <c r="A685" s="33"/>
      <c r="B685" s="34"/>
      <c r="C685" s="35"/>
      <c r="D685" s="38"/>
      <c r="E685" s="37"/>
    </row>
    <row r="686" spans="1:5" ht="12.75">
      <c r="A686" s="33"/>
      <c r="B686" s="34"/>
      <c r="C686" s="35"/>
      <c r="D686" s="38"/>
      <c r="E686" s="37"/>
    </row>
    <row r="687" spans="1:5" ht="12.75">
      <c r="A687" s="33"/>
      <c r="B687" s="34"/>
      <c r="C687" s="35"/>
      <c r="D687" s="38"/>
      <c r="E687" s="37"/>
    </row>
    <row r="688" spans="1:5" ht="12.75">
      <c r="A688" s="33"/>
      <c r="B688" s="34"/>
      <c r="C688" s="35"/>
      <c r="D688" s="38"/>
      <c r="E688" s="37"/>
    </row>
    <row r="689" spans="1:5" ht="12.75">
      <c r="A689" s="33"/>
      <c r="B689" s="34"/>
      <c r="C689" s="35"/>
      <c r="D689" s="38"/>
      <c r="E689" s="37"/>
    </row>
    <row r="690" spans="1:5" ht="12.75">
      <c r="A690" s="33"/>
      <c r="B690" s="34"/>
      <c r="C690" s="35"/>
      <c r="D690" s="38"/>
      <c r="E690" s="37"/>
    </row>
    <row r="691" spans="1:5" ht="12.75">
      <c r="A691" s="33"/>
      <c r="B691" s="34"/>
      <c r="C691" s="35"/>
      <c r="D691" s="38"/>
      <c r="E691" s="37"/>
    </row>
    <row r="692" spans="1:5" ht="12.75">
      <c r="A692" s="33"/>
      <c r="B692" s="34"/>
      <c r="C692" s="35"/>
      <c r="D692" s="38"/>
      <c r="E692" s="37"/>
    </row>
    <row r="693" spans="1:5" ht="12.75">
      <c r="A693" s="33"/>
      <c r="B693" s="34"/>
      <c r="C693" s="35"/>
      <c r="D693" s="38"/>
      <c r="E693" s="37"/>
    </row>
    <row r="694" spans="1:5" ht="12.75">
      <c r="A694" s="33"/>
      <c r="B694" s="34"/>
      <c r="C694" s="35"/>
      <c r="D694" s="38"/>
      <c r="E694" s="37"/>
    </row>
    <row r="695" spans="1:5" ht="12.75">
      <c r="A695" s="33"/>
      <c r="B695" s="34"/>
      <c r="C695" s="35"/>
      <c r="D695" s="38"/>
      <c r="E695" s="37"/>
    </row>
    <row r="696" spans="1:5" ht="12.75">
      <c r="A696" s="33"/>
      <c r="B696" s="34"/>
      <c r="C696" s="35"/>
      <c r="D696" s="38"/>
      <c r="E696" s="37"/>
    </row>
    <row r="697" spans="1:5" ht="12.75">
      <c r="A697" s="33"/>
      <c r="B697" s="34"/>
      <c r="C697" s="35"/>
      <c r="D697" s="38"/>
      <c r="E697" s="37"/>
    </row>
    <row r="698" spans="1:5" ht="12.75">
      <c r="A698" s="33"/>
      <c r="B698" s="34"/>
      <c r="C698" s="35"/>
      <c r="D698" s="38"/>
      <c r="E698" s="37"/>
    </row>
    <row r="699" spans="1:5" ht="12.75">
      <c r="A699" s="33"/>
      <c r="B699" s="34"/>
      <c r="C699" s="35"/>
      <c r="D699" s="38"/>
      <c r="E699" s="37"/>
    </row>
    <row r="700" spans="1:5" ht="12.75">
      <c r="A700" s="33"/>
      <c r="B700" s="34"/>
      <c r="C700" s="35"/>
      <c r="D700" s="38"/>
      <c r="E700" s="37"/>
    </row>
    <row r="701" spans="1:5" ht="12.75">
      <c r="A701" s="33"/>
      <c r="B701" s="34"/>
      <c r="C701" s="35"/>
      <c r="D701" s="38"/>
      <c r="E701" s="37"/>
    </row>
    <row r="702" spans="1:5" ht="12.75">
      <c r="A702" s="33"/>
      <c r="B702" s="34"/>
      <c r="C702" s="35"/>
      <c r="D702" s="38"/>
      <c r="E702" s="37"/>
    </row>
    <row r="703" spans="1:5" ht="12.75">
      <c r="A703" s="33"/>
      <c r="B703" s="34"/>
      <c r="C703" s="35"/>
      <c r="D703" s="38"/>
      <c r="E703" s="37"/>
    </row>
    <row r="704" spans="1:5" ht="12.75">
      <c r="A704" s="33"/>
      <c r="B704" s="34"/>
      <c r="C704" s="35"/>
      <c r="D704" s="38"/>
      <c r="E704" s="37"/>
    </row>
    <row r="705" spans="1:5" ht="12.75">
      <c r="A705" s="33"/>
      <c r="B705" s="34"/>
      <c r="C705" s="35"/>
      <c r="D705" s="38"/>
      <c r="E705" s="37"/>
    </row>
    <row r="706" spans="1:5" ht="12.75">
      <c r="A706" s="33"/>
      <c r="B706" s="34"/>
      <c r="C706" s="35"/>
      <c r="D706" s="38"/>
      <c r="E706" s="37"/>
    </row>
    <row r="707" spans="1:5" ht="12.75">
      <c r="A707" s="33"/>
      <c r="B707" s="34"/>
      <c r="C707" s="35"/>
      <c r="D707" s="38"/>
      <c r="E707" s="37"/>
    </row>
    <row r="708" spans="1:5" ht="12.75">
      <c r="A708" s="33"/>
      <c r="B708" s="34"/>
      <c r="C708" s="35"/>
      <c r="D708" s="38"/>
      <c r="E708" s="37"/>
    </row>
    <row r="709" spans="1:5" ht="12.75">
      <c r="A709" s="33"/>
      <c r="B709" s="34"/>
      <c r="C709" s="35"/>
      <c r="D709" s="38"/>
      <c r="E709" s="37"/>
    </row>
    <row r="710" spans="1:5" ht="12.75">
      <c r="A710" s="33"/>
      <c r="B710" s="34"/>
      <c r="C710" s="35"/>
      <c r="D710" s="38"/>
      <c r="E710" s="37"/>
    </row>
    <row r="711" spans="1:5" ht="12.75">
      <c r="A711" s="33"/>
      <c r="B711" s="34"/>
      <c r="C711" s="35"/>
      <c r="D711" s="38"/>
      <c r="E711" s="37"/>
    </row>
    <row r="712" spans="1:5" ht="12.75">
      <c r="A712" s="33"/>
      <c r="B712" s="34"/>
      <c r="C712" s="35"/>
      <c r="D712" s="38"/>
      <c r="E712" s="37"/>
    </row>
    <row r="713" spans="1:5" ht="12.75">
      <c r="A713" s="33"/>
      <c r="B713" s="34"/>
      <c r="C713" s="35"/>
      <c r="D713" s="38"/>
      <c r="E713" s="37"/>
    </row>
    <row r="714" spans="1:5" ht="12.75">
      <c r="A714" s="33"/>
      <c r="B714" s="34"/>
      <c r="C714" s="35"/>
      <c r="D714" s="38"/>
      <c r="E714" s="37"/>
    </row>
    <row r="715" spans="1:5" ht="12.75">
      <c r="A715" s="33"/>
      <c r="B715" s="34"/>
      <c r="C715" s="35"/>
      <c r="D715" s="38"/>
      <c r="E715" s="37"/>
    </row>
    <row r="716" spans="1:5" ht="12.75">
      <c r="A716" s="33"/>
      <c r="B716" s="34"/>
      <c r="C716" s="35"/>
      <c r="D716" s="38"/>
      <c r="E716" s="37"/>
    </row>
    <row r="717" spans="1:5" ht="12.75">
      <c r="A717" s="33"/>
      <c r="B717" s="34"/>
      <c r="C717" s="35"/>
      <c r="D717" s="38"/>
      <c r="E717" s="37"/>
    </row>
    <row r="718" spans="1:5" ht="12.75">
      <c r="A718" s="33"/>
      <c r="B718" s="34"/>
      <c r="C718" s="35"/>
      <c r="D718" s="38"/>
      <c r="E718" s="37"/>
    </row>
    <row r="719" spans="1:5" ht="12.75">
      <c r="A719" s="33"/>
      <c r="B719" s="34"/>
      <c r="C719" s="35"/>
      <c r="D719" s="38"/>
      <c r="E719" s="37"/>
    </row>
    <row r="720" spans="1:5" ht="12.75">
      <c r="A720" s="33"/>
      <c r="B720" s="34"/>
      <c r="C720" s="35"/>
      <c r="D720" s="38"/>
      <c r="E720" s="37"/>
    </row>
    <row r="721" spans="1:5" ht="12.75">
      <c r="A721" s="33"/>
      <c r="B721" s="34"/>
      <c r="C721" s="35"/>
      <c r="D721" s="38"/>
      <c r="E721" s="37"/>
    </row>
    <row r="722" spans="1:5" ht="12.75">
      <c r="A722" s="33"/>
      <c r="B722" s="34"/>
      <c r="C722" s="35"/>
      <c r="D722" s="38"/>
      <c r="E722" s="37"/>
    </row>
    <row r="723" spans="1:5" ht="12.75">
      <c r="A723" s="33"/>
      <c r="B723" s="34"/>
      <c r="C723" s="35"/>
      <c r="D723" s="38"/>
      <c r="E723" s="37"/>
    </row>
    <row r="724" spans="1:5" ht="12.75">
      <c r="A724" s="33"/>
      <c r="B724" s="34"/>
      <c r="C724" s="35"/>
      <c r="D724" s="38"/>
      <c r="E724" s="37"/>
    </row>
    <row r="725" spans="1:5" ht="12.75">
      <c r="A725" s="33"/>
      <c r="B725" s="34"/>
      <c r="C725" s="35"/>
      <c r="D725" s="38"/>
      <c r="E725" s="37"/>
    </row>
    <row r="726" spans="1:5" ht="12.75">
      <c r="A726" s="33"/>
      <c r="B726" s="34"/>
      <c r="C726" s="35"/>
      <c r="D726" s="38"/>
      <c r="E726" s="37"/>
    </row>
    <row r="727" spans="1:5" ht="12.75">
      <c r="A727" s="33"/>
      <c r="B727" s="34"/>
      <c r="C727" s="35"/>
      <c r="D727" s="38"/>
      <c r="E727" s="37"/>
    </row>
    <row r="728" spans="1:5" ht="12.75">
      <c r="A728" s="33"/>
      <c r="B728" s="34"/>
      <c r="C728" s="35"/>
      <c r="D728" s="38"/>
      <c r="E728" s="37"/>
    </row>
    <row r="729" spans="1:5" ht="12.75">
      <c r="A729" s="33"/>
      <c r="B729" s="34"/>
      <c r="C729" s="35"/>
      <c r="D729" s="38"/>
      <c r="E729" s="37"/>
    </row>
    <row r="730" spans="1:5" ht="12.75">
      <c r="A730" s="33"/>
      <c r="B730" s="34"/>
      <c r="C730" s="35"/>
      <c r="D730" s="38"/>
      <c r="E730" s="37"/>
    </row>
    <row r="731" spans="1:5" ht="12.75">
      <c r="A731" s="33"/>
      <c r="B731" s="34"/>
      <c r="C731" s="35"/>
      <c r="D731" s="38"/>
      <c r="E731" s="37"/>
    </row>
    <row r="732" spans="1:5" ht="12.75">
      <c r="A732" s="33"/>
      <c r="B732" s="34"/>
      <c r="C732" s="35"/>
      <c r="D732" s="38"/>
      <c r="E732" s="37"/>
    </row>
    <row r="733" spans="1:5" ht="12.75">
      <c r="A733" s="33"/>
      <c r="B733" s="34"/>
      <c r="C733" s="35"/>
      <c r="D733" s="38"/>
      <c r="E733" s="37"/>
    </row>
    <row r="734" spans="1:5" ht="12.75">
      <c r="A734" s="33"/>
      <c r="B734" s="34"/>
      <c r="C734" s="35"/>
      <c r="D734" s="38"/>
      <c r="E734" s="37"/>
    </row>
    <row r="735" spans="1:5" ht="12.75">
      <c r="A735" s="33"/>
      <c r="B735" s="34"/>
      <c r="C735" s="35"/>
      <c r="D735" s="38"/>
      <c r="E735" s="37"/>
    </row>
    <row r="736" spans="1:5" ht="12.75">
      <c r="A736" s="33"/>
      <c r="B736" s="34"/>
      <c r="C736" s="35"/>
      <c r="D736" s="38"/>
      <c r="E736" s="37"/>
    </row>
    <row r="737" spans="1:5" ht="12.75">
      <c r="A737" s="33"/>
      <c r="B737" s="34"/>
      <c r="C737" s="35"/>
      <c r="D737" s="38"/>
      <c r="E737" s="37"/>
    </row>
    <row r="738" spans="1:5" ht="12.75">
      <c r="A738" s="33"/>
      <c r="B738" s="34"/>
      <c r="C738" s="35"/>
      <c r="D738" s="38"/>
      <c r="E738" s="37"/>
    </row>
    <row r="739" spans="1:5" ht="12.75">
      <c r="A739" s="33"/>
      <c r="B739" s="34"/>
      <c r="C739" s="35"/>
      <c r="D739" s="38"/>
      <c r="E739" s="37"/>
    </row>
    <row r="740" spans="1:5" ht="12.75">
      <c r="A740" s="33"/>
      <c r="B740" s="34"/>
      <c r="C740" s="35"/>
      <c r="D740" s="38"/>
      <c r="E740" s="37"/>
    </row>
    <row r="741" spans="1:5" ht="12.75">
      <c r="A741" s="33"/>
      <c r="B741" s="34"/>
      <c r="C741" s="35"/>
      <c r="D741" s="38"/>
      <c r="E741" s="37"/>
    </row>
    <row r="742" spans="1:5" ht="12.75">
      <c r="A742" s="33"/>
      <c r="B742" s="34"/>
      <c r="C742" s="35"/>
      <c r="D742" s="38"/>
      <c r="E742" s="37"/>
    </row>
    <row r="743" spans="1:5" ht="12.75">
      <c r="A743" s="33"/>
      <c r="B743" s="34"/>
      <c r="C743" s="35"/>
      <c r="D743" s="38"/>
      <c r="E743" s="37"/>
    </row>
    <row r="744" spans="1:5" ht="12.75">
      <c r="A744" s="33"/>
      <c r="B744" s="34"/>
      <c r="C744" s="35"/>
      <c r="D744" s="38"/>
      <c r="E744" s="37"/>
    </row>
    <row r="745" spans="1:5" ht="12.75">
      <c r="A745" s="33"/>
      <c r="B745" s="34"/>
      <c r="C745" s="35"/>
      <c r="D745" s="38"/>
      <c r="E745" s="37"/>
    </row>
    <row r="746" spans="1:5" ht="12.75">
      <c r="A746" s="33"/>
      <c r="B746" s="34"/>
      <c r="C746" s="35"/>
      <c r="D746" s="38"/>
      <c r="E746" s="37"/>
    </row>
    <row r="747" spans="1:5" ht="12.75">
      <c r="A747" s="33"/>
      <c r="B747" s="34"/>
      <c r="C747" s="35"/>
      <c r="D747" s="38"/>
      <c r="E747" s="37"/>
    </row>
    <row r="748" spans="1:5" ht="12.75">
      <c r="A748" s="33"/>
      <c r="B748" s="34"/>
      <c r="C748" s="35"/>
      <c r="D748" s="38"/>
      <c r="E748" s="37"/>
    </row>
    <row r="749" spans="1:5" ht="12.75">
      <c r="A749" s="33"/>
      <c r="B749" s="34"/>
      <c r="C749" s="35"/>
      <c r="D749" s="38"/>
      <c r="E749" s="37"/>
    </row>
    <row r="750" spans="1:5" ht="12.75">
      <c r="A750" s="33"/>
      <c r="B750" s="34"/>
      <c r="C750" s="35"/>
      <c r="D750" s="38"/>
      <c r="E750" s="37"/>
    </row>
    <row r="751" spans="1:5" ht="12.75">
      <c r="A751" s="33"/>
      <c r="B751" s="34"/>
      <c r="C751" s="35"/>
      <c r="D751" s="38"/>
      <c r="E751" s="37"/>
    </row>
    <row r="752" spans="1:5" ht="12.75">
      <c r="A752" s="33"/>
      <c r="B752" s="34"/>
      <c r="C752" s="35"/>
      <c r="D752" s="38"/>
      <c r="E752" s="37"/>
    </row>
    <row r="753" spans="1:5" ht="12.75">
      <c r="A753" s="33"/>
      <c r="B753" s="34"/>
      <c r="C753" s="35"/>
      <c r="D753" s="38"/>
      <c r="E753" s="37"/>
    </row>
    <row r="754" spans="1:5" ht="12.75">
      <c r="A754" s="33"/>
      <c r="B754" s="34"/>
      <c r="C754" s="35"/>
      <c r="D754" s="38"/>
      <c r="E754" s="37"/>
    </row>
    <row r="755" spans="1:5" ht="12.75">
      <c r="A755" s="33"/>
      <c r="B755" s="34"/>
      <c r="C755" s="35"/>
      <c r="D755" s="38"/>
      <c r="E755" s="37"/>
    </row>
    <row r="756" spans="1:5" ht="12.75">
      <c r="A756" s="33"/>
      <c r="B756" s="39"/>
      <c r="C756" s="35"/>
      <c r="D756" s="38"/>
      <c r="E756" s="37"/>
    </row>
    <row r="757" spans="1:5" ht="12.75">
      <c r="A757" s="33"/>
      <c r="B757" s="39"/>
      <c r="C757" s="35"/>
      <c r="D757" s="38"/>
      <c r="E757" s="37"/>
    </row>
    <row r="758" spans="1:5" ht="12.75">
      <c r="A758" s="33"/>
      <c r="B758" s="39"/>
      <c r="C758" s="35"/>
      <c r="D758" s="38"/>
      <c r="E758" s="37"/>
    </row>
    <row r="759" spans="1:5" ht="12.75">
      <c r="A759" s="33"/>
      <c r="B759" s="39"/>
      <c r="C759" s="35"/>
      <c r="D759" s="38"/>
      <c r="E759" s="37"/>
    </row>
    <row r="760" spans="1:5" ht="12.75">
      <c r="A760" s="33"/>
      <c r="B760" s="39"/>
      <c r="C760" s="35"/>
      <c r="D760" s="38"/>
      <c r="E760" s="37"/>
    </row>
    <row r="761" spans="1:5" ht="12.75">
      <c r="A761" s="33"/>
      <c r="B761" s="39"/>
      <c r="C761" s="35"/>
      <c r="D761" s="38"/>
      <c r="E761" s="37"/>
    </row>
    <row r="762" spans="1:5" ht="12.75">
      <c r="A762" s="33"/>
      <c r="B762" s="39"/>
      <c r="C762" s="35"/>
      <c r="D762" s="38"/>
      <c r="E762" s="37"/>
    </row>
    <row r="763" spans="1:5" ht="12.75">
      <c r="A763" s="33"/>
      <c r="B763" s="39"/>
      <c r="C763" s="35"/>
      <c r="D763" s="38"/>
      <c r="E763" s="37"/>
    </row>
    <row r="764" spans="1:5" ht="12.75">
      <c r="A764" s="33"/>
      <c r="B764" s="39"/>
      <c r="C764" s="35"/>
      <c r="D764" s="38"/>
      <c r="E764" s="37"/>
    </row>
    <row r="765" spans="1:5" ht="12.75">
      <c r="A765" s="33"/>
      <c r="B765" s="39"/>
      <c r="C765" s="35"/>
      <c r="D765" s="38"/>
      <c r="E765" s="37"/>
    </row>
    <row r="766" spans="1:5" ht="12.75">
      <c r="A766" s="33"/>
      <c r="B766" s="39"/>
      <c r="C766" s="35"/>
      <c r="D766" s="38"/>
      <c r="E766" s="37"/>
    </row>
    <row r="767" spans="1:5" ht="12.75">
      <c r="A767" s="33"/>
      <c r="B767" s="39"/>
      <c r="C767" s="35"/>
      <c r="D767" s="38"/>
      <c r="E767" s="37"/>
    </row>
    <row r="768" spans="1:5" ht="12.75">
      <c r="A768" s="33"/>
      <c r="B768" s="39"/>
      <c r="C768" s="35"/>
      <c r="D768" s="38"/>
      <c r="E768" s="37"/>
    </row>
    <row r="769" spans="1:5" ht="12.75">
      <c r="A769" s="33"/>
      <c r="B769" s="39"/>
      <c r="C769" s="35"/>
      <c r="D769" s="38"/>
      <c r="E769" s="37"/>
    </row>
    <row r="770" spans="1:5" ht="12.75">
      <c r="A770" s="33"/>
      <c r="B770" s="39"/>
      <c r="C770" s="35"/>
      <c r="D770" s="38"/>
      <c r="E770" s="37"/>
    </row>
    <row r="771" spans="1:5" ht="12.75">
      <c r="A771" s="33"/>
      <c r="B771" s="39"/>
      <c r="C771" s="35"/>
      <c r="D771" s="38"/>
      <c r="E771" s="37"/>
    </row>
    <row r="772" spans="1:5" ht="12.75">
      <c r="A772" s="33"/>
      <c r="B772" s="39"/>
      <c r="C772" s="35"/>
      <c r="D772" s="38"/>
      <c r="E772" s="37"/>
    </row>
    <row r="773" spans="1:5" ht="12.75">
      <c r="A773" s="33"/>
      <c r="B773" s="39"/>
      <c r="C773" s="35"/>
      <c r="D773" s="38"/>
      <c r="E773" s="37"/>
    </row>
    <row r="774" spans="1:5" ht="12.75">
      <c r="A774" s="33"/>
      <c r="B774" s="39"/>
      <c r="C774" s="35"/>
      <c r="D774" s="38"/>
      <c r="E774" s="37"/>
    </row>
    <row r="775" spans="1:5" ht="12.75">
      <c r="A775" s="33"/>
      <c r="B775" s="39"/>
      <c r="C775" s="35"/>
      <c r="D775" s="38"/>
      <c r="E775" s="37"/>
    </row>
    <row r="776" spans="1:5" ht="12.75">
      <c r="A776" s="33"/>
      <c r="B776" s="39"/>
      <c r="C776" s="35"/>
      <c r="D776" s="38"/>
      <c r="E776" s="37"/>
    </row>
    <row r="777" spans="1:5" ht="12.75">
      <c r="A777" s="33"/>
      <c r="B777" s="39"/>
      <c r="C777" s="35"/>
      <c r="D777" s="38"/>
      <c r="E777" s="37"/>
    </row>
    <row r="778" spans="1:5" ht="12.75">
      <c r="A778" s="33"/>
      <c r="B778" s="39"/>
      <c r="C778" s="35"/>
      <c r="D778" s="38"/>
      <c r="E778" s="37"/>
    </row>
    <row r="779" spans="1:5" ht="12.75">
      <c r="A779" s="33"/>
      <c r="B779" s="39"/>
      <c r="C779" s="35"/>
      <c r="D779" s="38"/>
      <c r="E779" s="37"/>
    </row>
    <row r="780" spans="1:5" ht="12.75">
      <c r="A780" s="33"/>
      <c r="B780" s="39"/>
      <c r="C780" s="35"/>
      <c r="D780" s="38"/>
      <c r="E780" s="37"/>
    </row>
    <row r="781" spans="1:5" ht="12.75">
      <c r="A781" s="33"/>
      <c r="B781" s="39"/>
      <c r="C781" s="35"/>
      <c r="D781" s="38"/>
      <c r="E781" s="37"/>
    </row>
    <row r="782" spans="1:5" ht="12.75">
      <c r="A782" s="33"/>
      <c r="B782" s="39"/>
      <c r="C782" s="35"/>
      <c r="D782" s="38"/>
      <c r="E782" s="37"/>
    </row>
    <row r="783" spans="1:5" ht="12.75">
      <c r="A783" s="33"/>
      <c r="B783" s="39"/>
      <c r="C783" s="35"/>
      <c r="D783" s="38"/>
      <c r="E783" s="37"/>
    </row>
    <row r="784" spans="1:5" ht="12.75">
      <c r="A784" s="33"/>
      <c r="B784" s="39"/>
      <c r="C784" s="35"/>
      <c r="D784" s="38"/>
      <c r="E784" s="37"/>
    </row>
    <row r="785" spans="1:5" ht="12.75">
      <c r="A785" s="33"/>
      <c r="B785" s="39"/>
      <c r="C785" s="35"/>
      <c r="D785" s="38"/>
      <c r="E785" s="37"/>
    </row>
    <row r="786" spans="1:5" ht="12.75">
      <c r="A786" s="33"/>
      <c r="B786" s="39"/>
      <c r="C786" s="35"/>
      <c r="D786" s="38"/>
      <c r="E786" s="37"/>
    </row>
    <row r="787" spans="1:5" ht="12.75">
      <c r="A787" s="33"/>
      <c r="B787" s="39"/>
      <c r="C787" s="35"/>
      <c r="D787" s="38"/>
      <c r="E787" s="37"/>
    </row>
    <row r="788" spans="1:5" ht="12.75">
      <c r="A788" s="33"/>
      <c r="B788" s="39"/>
      <c r="C788" s="35"/>
      <c r="D788" s="38"/>
      <c r="E788" s="37"/>
    </row>
    <row r="789" spans="1:5" ht="12.75">
      <c r="A789" s="33"/>
      <c r="B789" s="39"/>
      <c r="C789" s="35"/>
      <c r="D789" s="38"/>
      <c r="E789" s="37"/>
    </row>
    <row r="790" spans="1:5" ht="12.75">
      <c r="A790" s="33"/>
      <c r="B790" s="39"/>
      <c r="C790" s="35"/>
      <c r="D790" s="38"/>
      <c r="E790" s="37"/>
    </row>
    <row r="791" spans="1:5" ht="12.75">
      <c r="A791" s="33"/>
      <c r="B791" s="39"/>
      <c r="C791" s="35"/>
      <c r="D791" s="38"/>
      <c r="E791" s="37"/>
    </row>
    <row r="792" spans="1:5" ht="12.75">
      <c r="A792" s="33"/>
      <c r="B792" s="39"/>
      <c r="C792" s="35"/>
      <c r="D792" s="38"/>
      <c r="E792" s="37"/>
    </row>
    <row r="793" spans="1:5" ht="12.75">
      <c r="A793" s="33"/>
      <c r="B793" s="39"/>
      <c r="C793" s="35"/>
      <c r="D793" s="38"/>
      <c r="E793" s="37"/>
    </row>
    <row r="794" spans="1:5" ht="12.75">
      <c r="A794" s="33"/>
      <c r="B794" s="39"/>
      <c r="C794" s="35"/>
      <c r="D794" s="38"/>
      <c r="E794" s="37"/>
    </row>
    <row r="795" spans="1:5" ht="12.75">
      <c r="A795" s="33"/>
      <c r="B795" s="39"/>
      <c r="C795" s="35"/>
      <c r="D795" s="38"/>
      <c r="E795" s="37"/>
    </row>
    <row r="796" spans="1:5" ht="12.75">
      <c r="A796" s="33"/>
      <c r="B796" s="39"/>
      <c r="C796" s="35"/>
      <c r="D796" s="38"/>
      <c r="E796" s="37"/>
    </row>
    <row r="797" spans="1:5" ht="12.75">
      <c r="A797" s="33"/>
      <c r="B797" s="39"/>
      <c r="C797" s="35"/>
      <c r="D797" s="38"/>
      <c r="E797" s="37"/>
    </row>
    <row r="798" spans="1:5" ht="12.75">
      <c r="A798" s="33"/>
      <c r="B798" s="39"/>
      <c r="C798" s="35"/>
      <c r="D798" s="38"/>
      <c r="E798" s="37"/>
    </row>
    <row r="799" spans="1:5" ht="12.75">
      <c r="A799" s="33"/>
      <c r="B799" s="39"/>
      <c r="C799" s="35"/>
      <c r="D799" s="38"/>
      <c r="E799" s="37"/>
    </row>
    <row r="800" spans="1:5" ht="12.75">
      <c r="A800" s="33"/>
      <c r="B800" s="39"/>
      <c r="C800" s="35"/>
      <c r="D800" s="38"/>
      <c r="E800" s="37"/>
    </row>
    <row r="801" spans="1:5" ht="12.75">
      <c r="A801" s="33"/>
      <c r="B801" s="39"/>
      <c r="C801" s="35"/>
      <c r="D801" s="38"/>
      <c r="E801" s="37"/>
    </row>
    <row r="802" spans="1:5" ht="12.75">
      <c r="A802" s="33"/>
      <c r="B802" s="39"/>
      <c r="C802" s="35"/>
      <c r="D802" s="38"/>
      <c r="E802" s="37"/>
    </row>
    <row r="803" spans="1:5" ht="12.75">
      <c r="A803" s="33"/>
      <c r="B803" s="39"/>
      <c r="C803" s="35"/>
      <c r="D803" s="38"/>
      <c r="E803" s="37"/>
    </row>
    <row r="804" spans="1:5" ht="12.75">
      <c r="A804" s="33"/>
      <c r="B804" s="39"/>
      <c r="C804" s="35"/>
      <c r="D804" s="38"/>
      <c r="E804" s="37"/>
    </row>
    <row r="805" spans="1:5" ht="12.75">
      <c r="A805" s="33"/>
      <c r="B805" s="39"/>
      <c r="C805" s="35"/>
      <c r="D805" s="38"/>
      <c r="E805" s="37"/>
    </row>
    <row r="806" spans="1:5" ht="12.75">
      <c r="A806" s="33"/>
      <c r="B806" s="39"/>
      <c r="C806" s="35"/>
      <c r="D806" s="38"/>
      <c r="E806" s="37"/>
    </row>
    <row r="807" spans="1:5" ht="12.75">
      <c r="A807" s="33"/>
      <c r="B807" s="39"/>
      <c r="C807" s="35"/>
      <c r="D807" s="38"/>
      <c r="E807" s="37"/>
    </row>
    <row r="808" spans="1:5" ht="12.75">
      <c r="A808" s="33"/>
      <c r="B808" s="39"/>
      <c r="C808" s="35"/>
      <c r="D808" s="38"/>
      <c r="E808" s="37"/>
    </row>
    <row r="809" spans="1:5" ht="12.75">
      <c r="A809" s="33"/>
      <c r="B809" s="39"/>
      <c r="C809" s="35"/>
      <c r="D809" s="38"/>
      <c r="E809" s="37"/>
    </row>
    <row r="810" spans="1:5" ht="12.75">
      <c r="A810" s="33"/>
      <c r="B810" s="39"/>
      <c r="C810" s="35"/>
      <c r="D810" s="38"/>
      <c r="E810" s="37"/>
    </row>
    <row r="811" spans="1:5" ht="12.75">
      <c r="A811" s="33"/>
      <c r="B811" s="39"/>
      <c r="C811" s="35"/>
      <c r="D811" s="38"/>
      <c r="E811" s="37"/>
    </row>
    <row r="812" spans="1:5" ht="12.75">
      <c r="A812" s="33"/>
      <c r="B812" s="39"/>
      <c r="C812" s="35"/>
      <c r="D812" s="38"/>
      <c r="E812" s="37"/>
    </row>
    <row r="813" spans="1:5" ht="12.75">
      <c r="A813" s="33"/>
      <c r="B813" s="39"/>
      <c r="C813" s="35"/>
      <c r="D813" s="38"/>
      <c r="E813" s="37"/>
    </row>
    <row r="814" spans="1:5" ht="12.75">
      <c r="A814" s="33"/>
      <c r="B814" s="39"/>
      <c r="C814" s="35"/>
      <c r="D814" s="38"/>
      <c r="E814" s="37"/>
    </row>
    <row r="815" spans="1:5" ht="12.75">
      <c r="A815" s="33"/>
      <c r="B815" s="39"/>
      <c r="C815" s="35"/>
      <c r="D815" s="38"/>
      <c r="E815" s="37"/>
    </row>
    <row r="816" spans="1:5" ht="12.75">
      <c r="A816" s="33"/>
      <c r="B816" s="39"/>
      <c r="C816" s="35"/>
      <c r="D816" s="38"/>
      <c r="E816" s="37"/>
    </row>
    <row r="817" spans="1:5" ht="12.75">
      <c r="A817" s="33"/>
      <c r="B817" s="39"/>
      <c r="C817" s="35"/>
      <c r="D817" s="38"/>
      <c r="E817" s="37"/>
    </row>
    <row r="818" spans="1:5" ht="12.75">
      <c r="A818" s="33"/>
      <c r="B818" s="39"/>
      <c r="C818" s="35"/>
      <c r="D818" s="38"/>
      <c r="E818" s="37"/>
    </row>
    <row r="819" spans="1:5" ht="12.75">
      <c r="A819" s="33"/>
      <c r="B819" s="39"/>
      <c r="C819" s="35"/>
      <c r="D819" s="38"/>
      <c r="E819" s="37"/>
    </row>
    <row r="820" spans="1:5" ht="12.75">
      <c r="A820" s="33"/>
      <c r="B820" s="39"/>
      <c r="C820" s="35"/>
      <c r="D820" s="38"/>
      <c r="E820" s="37"/>
    </row>
    <row r="821" spans="1:5" ht="12.75">
      <c r="A821" s="33"/>
      <c r="B821" s="39"/>
      <c r="C821" s="35"/>
      <c r="D821" s="38"/>
      <c r="E821" s="37"/>
    </row>
    <row r="822" spans="1:5" ht="12.75">
      <c r="A822" s="33"/>
      <c r="B822" s="39"/>
      <c r="C822" s="35"/>
      <c r="D822" s="38"/>
      <c r="E822" s="37"/>
    </row>
    <row r="823" spans="1:5" ht="12.75">
      <c r="A823" s="33"/>
      <c r="B823" s="39"/>
      <c r="C823" s="35"/>
      <c r="D823" s="38"/>
      <c r="E823" s="37"/>
    </row>
    <row r="824" spans="1:5" ht="12.75">
      <c r="A824" s="33"/>
      <c r="B824" s="39"/>
      <c r="C824" s="35"/>
      <c r="D824" s="38"/>
      <c r="E824" s="37"/>
    </row>
    <row r="825" spans="1:5" ht="12.75">
      <c r="A825" s="33"/>
      <c r="B825" s="39"/>
      <c r="C825" s="35"/>
      <c r="D825" s="38"/>
      <c r="E825" s="37"/>
    </row>
    <row r="826" spans="1:5" ht="12.75">
      <c r="A826" s="33"/>
      <c r="B826" s="39"/>
      <c r="C826" s="35"/>
      <c r="D826" s="38"/>
      <c r="E826" s="37"/>
    </row>
    <row r="827" spans="1:5" ht="12.75">
      <c r="A827" s="33"/>
      <c r="B827" s="39"/>
      <c r="C827" s="35"/>
      <c r="D827" s="38"/>
      <c r="E827" s="37"/>
    </row>
    <row r="828" spans="1:5" ht="12.75">
      <c r="A828" s="33"/>
      <c r="B828" s="39"/>
      <c r="C828" s="35"/>
      <c r="D828" s="38"/>
      <c r="E828" s="37"/>
    </row>
    <row r="829" spans="1:5" ht="12.75">
      <c r="A829" s="33"/>
      <c r="B829" s="39"/>
      <c r="C829" s="35"/>
      <c r="D829" s="38"/>
      <c r="E829" s="37"/>
    </row>
    <row r="830" spans="1:5" ht="12.75">
      <c r="A830" s="33"/>
      <c r="B830" s="39"/>
      <c r="C830" s="35"/>
      <c r="D830" s="38"/>
      <c r="E830" s="37"/>
    </row>
    <row r="831" spans="1:5" ht="12.75">
      <c r="A831" s="33"/>
      <c r="B831" s="39"/>
      <c r="C831" s="35"/>
      <c r="D831" s="38"/>
      <c r="E831" s="37"/>
    </row>
    <row r="832" spans="1:5" ht="12.75">
      <c r="A832" s="33"/>
      <c r="B832" s="39"/>
      <c r="C832" s="35"/>
      <c r="D832" s="38"/>
      <c r="E832" s="37"/>
    </row>
    <row r="833" spans="1:5" ht="12.75">
      <c r="A833" s="33"/>
      <c r="B833" s="39"/>
      <c r="C833" s="35"/>
      <c r="D833" s="38"/>
      <c r="E833" s="37"/>
    </row>
    <row r="834" spans="1:5" ht="12.75">
      <c r="A834" s="33"/>
      <c r="B834" s="39"/>
      <c r="C834" s="35"/>
      <c r="D834" s="38"/>
      <c r="E834" s="37"/>
    </row>
    <row r="835" spans="1:5" ht="12.75">
      <c r="A835" s="33"/>
      <c r="B835" s="39"/>
      <c r="C835" s="35"/>
      <c r="D835" s="38"/>
      <c r="E835" s="37"/>
    </row>
    <row r="836" spans="1:5" ht="12.75">
      <c r="A836" s="33"/>
      <c r="B836" s="39"/>
      <c r="C836" s="35"/>
      <c r="D836" s="38"/>
      <c r="E836" s="37"/>
    </row>
    <row r="837" spans="1:5" ht="12.75">
      <c r="A837" s="33"/>
      <c r="B837" s="39"/>
      <c r="C837" s="35"/>
      <c r="D837" s="38"/>
      <c r="E837" s="37"/>
    </row>
    <row r="838" spans="1:5" ht="12.75">
      <c r="A838" s="33"/>
      <c r="B838" s="39"/>
      <c r="C838" s="35"/>
      <c r="D838" s="38"/>
      <c r="E838" s="37"/>
    </row>
    <row r="839" spans="1:5" ht="12.75">
      <c r="A839" s="33"/>
      <c r="B839" s="39"/>
      <c r="C839" s="35"/>
      <c r="D839" s="38"/>
      <c r="E839" s="37"/>
    </row>
    <row r="840" spans="1:5" ht="12.75">
      <c r="A840" s="33"/>
      <c r="B840" s="39"/>
      <c r="C840" s="35"/>
      <c r="D840" s="38"/>
      <c r="E840" s="37"/>
    </row>
    <row r="841" spans="1:5" ht="12.75">
      <c r="A841" s="33"/>
      <c r="B841" s="39"/>
      <c r="C841" s="35"/>
      <c r="D841" s="38"/>
      <c r="E841" s="37"/>
    </row>
    <row r="842" spans="1:5" ht="12.75">
      <c r="A842" s="33"/>
      <c r="B842" s="39"/>
      <c r="C842" s="35"/>
      <c r="D842" s="38"/>
      <c r="E842" s="37"/>
    </row>
    <row r="843" spans="1:5" ht="12.75">
      <c r="A843" s="33"/>
      <c r="B843" s="39"/>
      <c r="C843" s="35"/>
      <c r="D843" s="38"/>
      <c r="E843" s="37"/>
    </row>
    <row r="844" spans="1:5" ht="12.75">
      <c r="A844" s="33"/>
      <c r="B844" s="39"/>
      <c r="C844" s="35"/>
      <c r="D844" s="38"/>
      <c r="E844" s="37"/>
    </row>
    <row r="845" spans="1:5" ht="12.75">
      <c r="A845" s="33"/>
      <c r="B845" s="39"/>
      <c r="C845" s="35"/>
      <c r="D845" s="38"/>
      <c r="E845" s="37"/>
    </row>
    <row r="846" spans="1:5" ht="12.75">
      <c r="A846" s="33"/>
      <c r="B846" s="39"/>
      <c r="C846" s="35"/>
      <c r="D846" s="38"/>
      <c r="E846" s="37"/>
    </row>
    <row r="847" spans="1:5" ht="12.75">
      <c r="A847" s="33"/>
      <c r="B847" s="39"/>
      <c r="C847" s="35"/>
      <c r="D847" s="38"/>
      <c r="E847" s="37"/>
    </row>
    <row r="848" spans="1:5" ht="12.75">
      <c r="A848" s="33"/>
      <c r="B848" s="39"/>
      <c r="C848" s="35"/>
      <c r="D848" s="38"/>
      <c r="E848" s="37"/>
    </row>
    <row r="849" spans="1:5" ht="12.75">
      <c r="A849" s="33"/>
      <c r="B849" s="39"/>
      <c r="C849" s="35"/>
      <c r="D849" s="38"/>
      <c r="E849" s="37"/>
    </row>
    <row r="850" spans="1:5" ht="12.75">
      <c r="A850" s="33"/>
      <c r="B850" s="39"/>
      <c r="C850" s="35"/>
      <c r="D850" s="38"/>
      <c r="E850" s="37"/>
    </row>
    <row r="851" spans="1:5" ht="12.75">
      <c r="A851" s="33"/>
      <c r="B851" s="39"/>
      <c r="C851" s="35"/>
      <c r="D851" s="38"/>
      <c r="E851" s="37"/>
    </row>
    <row r="852" spans="1:5" ht="12.75">
      <c r="A852" s="33"/>
      <c r="B852" s="39"/>
      <c r="C852" s="35"/>
      <c r="D852" s="38"/>
      <c r="E852" s="37"/>
    </row>
    <row r="853" spans="1:5" ht="12.75">
      <c r="A853" s="33"/>
      <c r="B853" s="39"/>
      <c r="C853" s="35"/>
      <c r="D853" s="38"/>
      <c r="E853" s="37"/>
    </row>
    <row r="854" spans="1:5" ht="12.75">
      <c r="A854" s="33"/>
      <c r="B854" s="39"/>
      <c r="C854" s="35"/>
      <c r="D854" s="38"/>
      <c r="E854" s="37"/>
    </row>
    <row r="855" spans="1:5" ht="12.75">
      <c r="A855" s="33"/>
      <c r="B855" s="39"/>
      <c r="C855" s="35"/>
      <c r="D855" s="38"/>
      <c r="E855" s="37"/>
    </row>
    <row r="856" spans="1:5" ht="12.75">
      <c r="A856" s="33"/>
      <c r="B856" s="39"/>
      <c r="C856" s="35"/>
      <c r="D856" s="38"/>
      <c r="E856" s="37"/>
    </row>
    <row r="857" spans="1:5" ht="12.75">
      <c r="A857" s="33"/>
      <c r="B857" s="39"/>
      <c r="C857" s="35"/>
      <c r="D857" s="38"/>
      <c r="E857" s="37"/>
    </row>
    <row r="858" spans="1:5" ht="12.75">
      <c r="A858" s="33"/>
      <c r="B858" s="39"/>
      <c r="C858" s="35"/>
      <c r="D858" s="38"/>
      <c r="E858" s="37"/>
    </row>
    <row r="859" spans="1:5" ht="12.75">
      <c r="A859" s="33"/>
      <c r="B859" s="39"/>
      <c r="C859" s="35"/>
      <c r="D859" s="38"/>
      <c r="E859" s="37"/>
    </row>
    <row r="860" spans="1:5" ht="12.75">
      <c r="A860" s="33"/>
      <c r="B860" s="39"/>
      <c r="C860" s="35"/>
      <c r="D860" s="38"/>
      <c r="E860" s="37"/>
    </row>
    <row r="861" spans="1:5" ht="12.75">
      <c r="A861" s="33"/>
      <c r="B861" s="39"/>
      <c r="C861" s="35"/>
      <c r="D861" s="38"/>
      <c r="E861" s="37"/>
    </row>
    <row r="862" spans="1:5" ht="12.75">
      <c r="A862" s="33"/>
      <c r="B862" s="39"/>
      <c r="C862" s="35"/>
      <c r="D862" s="38"/>
      <c r="E862" s="37"/>
    </row>
    <row r="863" spans="1:5" ht="12.75">
      <c r="A863" s="33"/>
      <c r="B863" s="39"/>
      <c r="C863" s="35"/>
      <c r="D863" s="38"/>
      <c r="E863" s="37"/>
    </row>
    <row r="864" spans="1:5" ht="12.75">
      <c r="A864" s="33"/>
      <c r="B864" s="39"/>
      <c r="C864" s="35"/>
      <c r="D864" s="38"/>
      <c r="E864" s="37"/>
    </row>
    <row r="865" spans="1:5" ht="12.75">
      <c r="A865" s="33"/>
      <c r="B865" s="39"/>
      <c r="C865" s="35"/>
      <c r="D865" s="38"/>
      <c r="E865" s="37"/>
    </row>
    <row r="866" spans="1:5" ht="12.75">
      <c r="A866" s="33"/>
      <c r="B866" s="39"/>
      <c r="C866" s="35"/>
      <c r="D866" s="38"/>
      <c r="E866" s="37"/>
    </row>
    <row r="867" spans="1:5" ht="12.75">
      <c r="A867" s="33"/>
      <c r="B867" s="39"/>
      <c r="C867" s="35"/>
      <c r="D867" s="38"/>
      <c r="E867" s="37"/>
    </row>
    <row r="868" spans="1:5" ht="12.75">
      <c r="A868" s="33"/>
      <c r="B868" s="39"/>
      <c r="C868" s="35"/>
      <c r="D868" s="38"/>
      <c r="E868" s="37"/>
    </row>
    <row r="869" spans="1:5" ht="12.75">
      <c r="A869" s="33"/>
      <c r="B869" s="39"/>
      <c r="C869" s="35"/>
      <c r="D869" s="38"/>
      <c r="E869" s="37"/>
    </row>
    <row r="870" spans="1:5" ht="12.75">
      <c r="A870" s="33"/>
      <c r="B870" s="39"/>
      <c r="C870" s="35"/>
      <c r="D870" s="38"/>
      <c r="E870" s="37"/>
    </row>
    <row r="871" spans="1:5" ht="12.75">
      <c r="A871" s="33"/>
      <c r="B871" s="39"/>
      <c r="C871" s="35"/>
      <c r="D871" s="38"/>
      <c r="E871" s="37"/>
    </row>
    <row r="872" spans="1:5" ht="12.75">
      <c r="A872" s="33"/>
      <c r="B872" s="39"/>
      <c r="C872" s="35"/>
      <c r="D872" s="38"/>
      <c r="E872" s="37"/>
    </row>
    <row r="873" spans="1:5" ht="12.75">
      <c r="A873" s="33"/>
      <c r="B873" s="39"/>
      <c r="C873" s="35"/>
      <c r="D873" s="38"/>
      <c r="E873" s="37"/>
    </row>
    <row r="874" spans="1:5" ht="12.75">
      <c r="A874" s="33"/>
      <c r="B874" s="39"/>
      <c r="C874" s="35"/>
      <c r="D874" s="38"/>
      <c r="E874" s="37"/>
    </row>
    <row r="875" spans="1:5" ht="12.75">
      <c r="A875" s="33"/>
      <c r="B875" s="39"/>
      <c r="C875" s="35"/>
      <c r="D875" s="38"/>
      <c r="E875" s="37"/>
    </row>
    <row r="876" spans="1:5" ht="12.75">
      <c r="A876" s="33"/>
      <c r="B876" s="39"/>
      <c r="C876" s="35"/>
      <c r="D876" s="38"/>
      <c r="E876" s="37"/>
    </row>
    <row r="877" spans="1:5" ht="12.75">
      <c r="A877" s="33"/>
      <c r="B877" s="39"/>
      <c r="C877" s="35"/>
      <c r="D877" s="38"/>
      <c r="E877" s="37"/>
    </row>
    <row r="878" spans="1:5" ht="12.75">
      <c r="A878" s="33"/>
      <c r="B878" s="39"/>
      <c r="C878" s="35"/>
      <c r="D878" s="38"/>
      <c r="E878" s="37"/>
    </row>
    <row r="879" spans="1:5" ht="12.75">
      <c r="A879" s="33"/>
      <c r="B879" s="39"/>
      <c r="C879" s="35"/>
      <c r="D879" s="38"/>
      <c r="E879" s="37"/>
    </row>
    <row r="880" spans="1:5" ht="12.75">
      <c r="A880" s="33"/>
      <c r="B880" s="39"/>
      <c r="C880" s="35"/>
      <c r="D880" s="38"/>
      <c r="E880" s="37"/>
    </row>
    <row r="881" spans="1:5" ht="12.75">
      <c r="A881" s="33"/>
      <c r="B881" s="39"/>
      <c r="C881" s="35"/>
      <c r="D881" s="38"/>
      <c r="E881" s="37"/>
    </row>
    <row r="882" spans="1:5" ht="12.75">
      <c r="A882" s="33"/>
      <c r="B882" s="39"/>
      <c r="C882" s="35"/>
      <c r="D882" s="38"/>
      <c r="E882" s="37"/>
    </row>
    <row r="883" spans="1:5" ht="12.75">
      <c r="A883" s="33"/>
      <c r="B883" s="39"/>
      <c r="C883" s="35"/>
      <c r="D883" s="38"/>
      <c r="E883" s="37"/>
    </row>
    <row r="884" spans="1:5" ht="12.75">
      <c r="A884" s="33"/>
      <c r="B884" s="39"/>
      <c r="C884" s="35"/>
      <c r="D884" s="38"/>
      <c r="E884" s="37"/>
    </row>
    <row r="885" spans="1:5" ht="12.75">
      <c r="A885" s="33"/>
      <c r="B885" s="39"/>
      <c r="C885" s="35"/>
      <c r="D885" s="38"/>
      <c r="E885" s="37"/>
    </row>
    <row r="886" spans="1:5" ht="12.75">
      <c r="A886" s="33"/>
      <c r="B886" s="39"/>
      <c r="C886" s="35"/>
      <c r="D886" s="38"/>
      <c r="E886" s="37"/>
    </row>
    <row r="887" spans="1:5" ht="12.75">
      <c r="A887" s="33"/>
      <c r="B887" s="39"/>
      <c r="C887" s="35"/>
      <c r="D887" s="38"/>
      <c r="E887" s="37"/>
    </row>
    <row r="888" spans="1:5" ht="12.75">
      <c r="A888" s="33"/>
      <c r="B888" s="39"/>
      <c r="C888" s="35"/>
      <c r="D888" s="38"/>
      <c r="E888" s="37"/>
    </row>
    <row r="889" spans="1:5" ht="12.75">
      <c r="A889" s="33"/>
      <c r="B889" s="39"/>
      <c r="C889" s="35"/>
      <c r="D889" s="38"/>
      <c r="E889" s="37"/>
    </row>
    <row r="890" spans="1:5" ht="12.75">
      <c r="A890" s="33"/>
      <c r="B890" s="39"/>
      <c r="C890" s="35"/>
      <c r="D890" s="38"/>
      <c r="E890" s="37"/>
    </row>
    <row r="891" spans="1:5" ht="12.75">
      <c r="A891" s="33"/>
      <c r="B891" s="39"/>
      <c r="C891" s="35"/>
      <c r="D891" s="38"/>
      <c r="E891" s="37"/>
    </row>
    <row r="892" spans="1:5" ht="12.75">
      <c r="A892" s="33"/>
      <c r="B892" s="39"/>
      <c r="C892" s="35"/>
      <c r="D892" s="38"/>
      <c r="E892" s="37"/>
    </row>
    <row r="893" spans="1:5" ht="12.75">
      <c r="A893" s="33"/>
      <c r="B893" s="39"/>
      <c r="C893" s="35"/>
      <c r="D893" s="38"/>
      <c r="E893" s="37"/>
    </row>
    <row r="894" spans="1:5" ht="12.75">
      <c r="A894" s="33"/>
      <c r="B894" s="39"/>
      <c r="C894" s="35"/>
      <c r="D894" s="38"/>
      <c r="E894" s="37"/>
    </row>
    <row r="895" spans="1:5" ht="12.75">
      <c r="A895" s="33"/>
      <c r="B895" s="39"/>
      <c r="C895" s="35"/>
      <c r="D895" s="38"/>
      <c r="E895" s="37"/>
    </row>
    <row r="896" spans="1:5" ht="12.75">
      <c r="A896" s="33"/>
      <c r="B896" s="39"/>
      <c r="C896" s="35"/>
      <c r="D896" s="38"/>
      <c r="E896" s="37"/>
    </row>
    <row r="897" spans="1:5" ht="12.75">
      <c r="A897" s="33"/>
      <c r="B897" s="39"/>
      <c r="C897" s="35"/>
      <c r="D897" s="38"/>
      <c r="E897" s="37"/>
    </row>
    <row r="898" spans="1:5" ht="12.75">
      <c r="A898" s="33"/>
      <c r="B898" s="39"/>
      <c r="C898" s="35"/>
      <c r="D898" s="38"/>
      <c r="E898" s="37"/>
    </row>
    <row r="899" spans="1:5" ht="12.75">
      <c r="A899" s="33"/>
      <c r="B899" s="39"/>
      <c r="C899" s="35"/>
      <c r="D899" s="38"/>
      <c r="E899" s="37"/>
    </row>
    <row r="900" spans="1:5" ht="12.75">
      <c r="A900" s="33"/>
      <c r="B900" s="39"/>
      <c r="C900" s="35"/>
      <c r="D900" s="38"/>
      <c r="E900" s="37"/>
    </row>
    <row r="901" spans="1:5" ht="12.75">
      <c r="A901" s="33"/>
      <c r="B901" s="39"/>
      <c r="C901" s="35"/>
      <c r="D901" s="38"/>
      <c r="E901" s="37"/>
    </row>
    <row r="902" spans="1:5" ht="12.75">
      <c r="A902" s="33"/>
      <c r="B902" s="39"/>
      <c r="C902" s="35"/>
      <c r="D902" s="38"/>
      <c r="E902" s="37"/>
    </row>
    <row r="903" spans="1:5" ht="12.75">
      <c r="A903" s="33"/>
      <c r="B903" s="39"/>
      <c r="C903" s="35"/>
      <c r="D903" s="38"/>
      <c r="E903" s="37"/>
    </row>
    <row r="904" spans="1:5" ht="12.75">
      <c r="A904" s="33"/>
      <c r="B904" s="39"/>
      <c r="C904" s="35"/>
      <c r="D904" s="38"/>
      <c r="E904" s="37"/>
    </row>
    <row r="905" spans="1:5" ht="12.75">
      <c r="A905" s="33"/>
      <c r="B905" s="39"/>
      <c r="C905" s="35"/>
      <c r="D905" s="38"/>
      <c r="E905" s="37"/>
    </row>
    <row r="906" spans="1:5" ht="12.75">
      <c r="A906" s="33"/>
      <c r="B906" s="39"/>
      <c r="C906" s="35"/>
      <c r="D906" s="38"/>
      <c r="E906" s="37"/>
    </row>
    <row r="907" spans="1:5" ht="12.75">
      <c r="A907" s="33"/>
      <c r="B907" s="39"/>
      <c r="C907" s="35"/>
      <c r="D907" s="38"/>
      <c r="E907" s="37"/>
    </row>
    <row r="908" spans="1:5" ht="12.75">
      <c r="A908" s="33"/>
      <c r="B908" s="39"/>
      <c r="C908" s="35"/>
      <c r="D908" s="38"/>
      <c r="E908" s="37"/>
    </row>
    <row r="909" spans="1:5" ht="12.75">
      <c r="A909" s="33"/>
      <c r="B909" s="39"/>
      <c r="C909" s="35"/>
      <c r="D909" s="38"/>
      <c r="E909" s="37"/>
    </row>
    <row r="910" spans="1:5" ht="12.75">
      <c r="A910" s="33"/>
      <c r="B910" s="39"/>
      <c r="C910" s="35"/>
      <c r="D910" s="38"/>
      <c r="E910" s="37"/>
    </row>
    <row r="911" spans="1:5" ht="12.75">
      <c r="A911" s="33"/>
      <c r="B911" s="39"/>
      <c r="C911" s="35"/>
      <c r="D911" s="38"/>
      <c r="E911" s="37"/>
    </row>
    <row r="912" spans="1:5" ht="12.75">
      <c r="A912" s="33"/>
      <c r="B912" s="39"/>
      <c r="C912" s="35"/>
      <c r="D912" s="38"/>
      <c r="E912" s="37"/>
    </row>
    <row r="913" spans="1:5" ht="12.75">
      <c r="A913" s="33"/>
      <c r="B913" s="39"/>
      <c r="C913" s="35"/>
      <c r="D913" s="38"/>
      <c r="E913" s="37"/>
    </row>
    <row r="914" spans="1:5" ht="12.75">
      <c r="A914" s="33"/>
      <c r="B914" s="39"/>
      <c r="C914" s="35"/>
      <c r="D914" s="38"/>
      <c r="E914" s="37"/>
    </row>
    <row r="915" spans="1:5" ht="12.75">
      <c r="A915" s="33"/>
      <c r="B915" s="39"/>
      <c r="C915" s="35"/>
      <c r="D915" s="38"/>
      <c r="E915" s="37"/>
    </row>
    <row r="916" spans="1:5" ht="12.75">
      <c r="A916" s="33"/>
      <c r="B916" s="39"/>
      <c r="C916" s="35"/>
      <c r="D916" s="38"/>
      <c r="E916" s="37"/>
    </row>
    <row r="917" spans="1:5" ht="12.75">
      <c r="A917" s="33"/>
      <c r="B917" s="39"/>
      <c r="C917" s="35"/>
      <c r="D917" s="38"/>
      <c r="E917" s="37"/>
    </row>
    <row r="918" spans="1:5" ht="12.75">
      <c r="A918" s="33"/>
      <c r="B918" s="39"/>
      <c r="C918" s="35"/>
      <c r="D918" s="38"/>
      <c r="E918" s="37"/>
    </row>
    <row r="919" spans="1:5" ht="12.75">
      <c r="A919" s="33"/>
      <c r="B919" s="39"/>
      <c r="C919" s="35"/>
      <c r="D919" s="38"/>
      <c r="E919" s="37"/>
    </row>
    <row r="920" spans="1:5" ht="12.75">
      <c r="A920" s="33"/>
      <c r="B920" s="39"/>
      <c r="C920" s="35"/>
      <c r="D920" s="38"/>
      <c r="E920" s="37"/>
    </row>
    <row r="921" spans="1:5" ht="12.75">
      <c r="A921" s="33"/>
      <c r="B921" s="39"/>
      <c r="C921" s="35"/>
      <c r="D921" s="38"/>
      <c r="E921" s="37"/>
    </row>
    <row r="922" spans="1:5" ht="12.75">
      <c r="A922" s="33"/>
      <c r="B922" s="39"/>
      <c r="C922" s="35"/>
      <c r="D922" s="38"/>
      <c r="E922" s="37"/>
    </row>
    <row r="923" spans="1:5" ht="12.75">
      <c r="A923" s="33"/>
      <c r="B923" s="39"/>
      <c r="C923" s="35"/>
      <c r="D923" s="38"/>
      <c r="E923" s="37"/>
    </row>
    <row r="924" spans="1:5" ht="12.75">
      <c r="A924" s="33"/>
      <c r="B924" s="39"/>
      <c r="C924" s="35"/>
      <c r="D924" s="38"/>
      <c r="E924" s="37"/>
    </row>
    <row r="925" spans="1:5" ht="12.75">
      <c r="A925" s="33"/>
      <c r="B925" s="39"/>
      <c r="C925" s="35"/>
      <c r="D925" s="38"/>
      <c r="E925" s="37"/>
    </row>
    <row r="926" spans="1:5" ht="12.75">
      <c r="A926" s="6"/>
      <c r="B926" s="39"/>
      <c r="C926" s="35"/>
      <c r="D926" s="38"/>
      <c r="E926" s="37"/>
    </row>
    <row r="927" spans="1:5" ht="12.75">
      <c r="A927" s="6"/>
      <c r="B927" s="39"/>
      <c r="C927" s="35"/>
      <c r="D927" s="38"/>
      <c r="E927" s="37"/>
    </row>
    <row r="928" spans="1:5" ht="12.75">
      <c r="A928" s="6"/>
      <c r="B928" s="39"/>
      <c r="C928" s="35"/>
      <c r="D928" s="38"/>
      <c r="E928" s="37"/>
    </row>
    <row r="929" spans="1:5" ht="12.75">
      <c r="A929" s="6"/>
      <c r="B929" s="39"/>
      <c r="C929" s="35"/>
      <c r="D929" s="38"/>
      <c r="E929" s="37"/>
    </row>
    <row r="930" spans="1:5" ht="12.75">
      <c r="A930" s="6"/>
      <c r="B930" s="39"/>
      <c r="C930" s="35"/>
      <c r="D930" s="38"/>
      <c r="E930" s="37"/>
    </row>
    <row r="931" spans="1:5" ht="12.75">
      <c r="A931" s="6"/>
      <c r="B931" s="39"/>
      <c r="C931" s="35"/>
      <c r="D931" s="38"/>
      <c r="E931" s="37"/>
    </row>
    <row r="932" spans="1:5" ht="12.75">
      <c r="A932" s="6"/>
      <c r="B932" s="39"/>
      <c r="C932" s="35"/>
      <c r="D932" s="38"/>
      <c r="E932" s="37"/>
    </row>
    <row r="933" spans="1:5" ht="12.75">
      <c r="A933" s="6"/>
      <c r="B933" s="39"/>
      <c r="C933" s="35"/>
      <c r="D933" s="38"/>
      <c r="E933" s="37"/>
    </row>
    <row r="934" spans="1:5" ht="12.75">
      <c r="A934" s="6"/>
      <c r="B934" s="39"/>
      <c r="C934" s="35"/>
      <c r="D934" s="38"/>
      <c r="E934" s="37"/>
    </row>
    <row r="935" spans="1:5" ht="12.75">
      <c r="A935" s="6"/>
      <c r="B935" s="39"/>
      <c r="C935" s="35"/>
      <c r="D935" s="38"/>
      <c r="E935" s="37"/>
    </row>
    <row r="936" spans="1:5" ht="12.75">
      <c r="A936" s="6"/>
      <c r="B936" s="39"/>
      <c r="C936" s="35"/>
      <c r="D936" s="38"/>
      <c r="E936" s="37"/>
    </row>
    <row r="937" spans="1:5" ht="12.75">
      <c r="A937" s="6"/>
      <c r="B937" s="39"/>
      <c r="C937" s="35"/>
      <c r="D937" s="38"/>
      <c r="E937" s="37"/>
    </row>
    <row r="938" spans="1:5" ht="12.75">
      <c r="A938" s="6"/>
      <c r="B938" s="39"/>
      <c r="C938" s="35"/>
      <c r="D938" s="38"/>
      <c r="E938" s="37"/>
    </row>
    <row r="939" spans="1:5" ht="12.75">
      <c r="A939" s="6"/>
      <c r="B939" s="39"/>
      <c r="C939" s="35"/>
      <c r="D939" s="38"/>
      <c r="E939" s="37"/>
    </row>
    <row r="940" spans="1:5" ht="12.75">
      <c r="A940" s="6"/>
      <c r="B940" s="39"/>
      <c r="C940" s="35"/>
      <c r="D940" s="38"/>
      <c r="E940" s="37"/>
    </row>
    <row r="941" spans="1:5" ht="12.75">
      <c r="A941" s="6"/>
      <c r="B941" s="39"/>
      <c r="C941" s="35"/>
      <c r="D941" s="38"/>
      <c r="E941" s="37"/>
    </row>
    <row r="942" spans="1:5" ht="12.75">
      <c r="A942" s="6"/>
      <c r="B942" s="39"/>
      <c r="C942" s="35"/>
      <c r="D942" s="38"/>
      <c r="E942" s="37"/>
    </row>
    <row r="943" spans="1:5" ht="12.75">
      <c r="A943" s="6"/>
      <c r="B943" s="39"/>
      <c r="C943" s="35"/>
      <c r="D943" s="38"/>
      <c r="E943" s="37"/>
    </row>
    <row r="944" spans="1:5" ht="12.75">
      <c r="A944" s="6"/>
      <c r="B944" s="39"/>
      <c r="C944" s="35"/>
      <c r="D944" s="38"/>
      <c r="E944" s="37"/>
    </row>
    <row r="945" spans="1:5" ht="12.75">
      <c r="A945" s="6"/>
      <c r="B945" s="39"/>
      <c r="C945" s="35"/>
      <c r="D945" s="38"/>
      <c r="E945" s="37"/>
    </row>
    <row r="946" spans="1:5" ht="12.75">
      <c r="A946" s="6"/>
      <c r="B946" s="39"/>
      <c r="C946" s="35"/>
      <c r="D946" s="38"/>
      <c r="E946" s="37"/>
    </row>
    <row r="947" spans="1:5" ht="12.75">
      <c r="A947" s="6"/>
      <c r="B947" s="39"/>
      <c r="C947" s="35"/>
      <c r="D947" s="38"/>
      <c r="E947" s="37"/>
    </row>
    <row r="948" spans="1:5" ht="12.75">
      <c r="A948" s="6"/>
      <c r="B948" s="39"/>
      <c r="C948" s="35"/>
      <c r="D948" s="38"/>
      <c r="E948" s="37"/>
    </row>
    <row r="949" spans="1:5" ht="12.75">
      <c r="A949" s="6"/>
      <c r="B949" s="39"/>
      <c r="C949" s="35"/>
      <c r="D949" s="38"/>
      <c r="E949" s="37"/>
    </row>
    <row r="950" spans="1:5" ht="12.75">
      <c r="A950" s="6"/>
      <c r="B950" s="39"/>
      <c r="C950" s="35"/>
      <c r="D950" s="38"/>
      <c r="E950" s="37"/>
    </row>
    <row r="951" spans="1:5" ht="12.75">
      <c r="A951" s="6"/>
      <c r="B951" s="39"/>
      <c r="C951" s="35"/>
      <c r="D951" s="38"/>
      <c r="E951" s="37"/>
    </row>
    <row r="952" spans="1:5" ht="12.75">
      <c r="A952" s="6"/>
      <c r="B952" s="39"/>
      <c r="C952" s="35"/>
      <c r="D952" s="38"/>
      <c r="E952" s="37"/>
    </row>
    <row r="953" spans="1:5" ht="12.75">
      <c r="A953" s="6"/>
      <c r="B953" s="39"/>
      <c r="C953" s="35"/>
      <c r="D953" s="38"/>
      <c r="E953" s="37"/>
    </row>
    <row r="954" spans="1:5" ht="12.75">
      <c r="A954" s="6"/>
      <c r="B954" s="39"/>
      <c r="C954" s="35"/>
      <c r="D954" s="38"/>
      <c r="E954" s="37"/>
    </row>
    <row r="955" spans="1:5" ht="12.75">
      <c r="A955" s="6"/>
      <c r="B955" s="39"/>
      <c r="C955" s="35"/>
      <c r="D955" s="38"/>
      <c r="E955" s="37"/>
    </row>
    <row r="956" spans="1:5" ht="12.75">
      <c r="A956" s="6"/>
      <c r="B956" s="39"/>
      <c r="C956" s="35"/>
      <c r="D956" s="38"/>
      <c r="E956" s="37"/>
    </row>
    <row r="957" spans="1:5" ht="12.75">
      <c r="A957" s="6"/>
      <c r="B957" s="39"/>
      <c r="C957" s="35"/>
      <c r="D957" s="38"/>
      <c r="E957" s="37"/>
    </row>
    <row r="958" spans="1:5" ht="12.75">
      <c r="A958" s="6"/>
      <c r="B958" s="39"/>
      <c r="C958" s="35"/>
      <c r="D958" s="38"/>
      <c r="E958" s="37"/>
    </row>
    <row r="959" spans="1:5" ht="12.75">
      <c r="A959" s="6"/>
      <c r="B959" s="39"/>
      <c r="C959" s="35"/>
      <c r="D959" s="38"/>
      <c r="E959" s="37"/>
    </row>
    <row r="960" spans="1:5" ht="12.75">
      <c r="A960" s="6"/>
      <c r="B960" s="39"/>
      <c r="C960" s="35"/>
      <c r="D960" s="38"/>
      <c r="E960" s="37"/>
    </row>
    <row r="961" spans="1:5" ht="12.75">
      <c r="A961" s="6"/>
      <c r="B961" s="39"/>
      <c r="C961" s="35"/>
      <c r="D961" s="38"/>
      <c r="E961" s="37"/>
    </row>
    <row r="962" spans="1:5" ht="12.75">
      <c r="A962" s="6"/>
      <c r="B962" s="39"/>
      <c r="C962" s="35"/>
      <c r="D962" s="38"/>
      <c r="E962" s="37"/>
    </row>
    <row r="963" spans="1:5" ht="12.75">
      <c r="A963" s="6"/>
      <c r="B963" s="39"/>
      <c r="C963" s="35"/>
      <c r="D963" s="38"/>
      <c r="E963" s="37"/>
    </row>
    <row r="964" spans="1:5" ht="12.75">
      <c r="A964" s="6"/>
      <c r="B964" s="39"/>
      <c r="C964" s="35"/>
      <c r="D964" s="38"/>
      <c r="E964" s="37"/>
    </row>
    <row r="965" spans="1:5" ht="12.75">
      <c r="A965" s="6"/>
      <c r="B965" s="39"/>
      <c r="C965" s="35"/>
      <c r="D965" s="38"/>
      <c r="E965" s="37"/>
    </row>
    <row r="966" spans="1:5" ht="12.75">
      <c r="A966" s="6"/>
      <c r="B966" s="39"/>
      <c r="C966" s="35"/>
      <c r="D966" s="38"/>
      <c r="E966" s="37"/>
    </row>
    <row r="967" spans="1:5" ht="12.75">
      <c r="A967" s="6"/>
      <c r="B967" s="39"/>
      <c r="C967" s="35"/>
      <c r="D967" s="38"/>
      <c r="E967" s="37"/>
    </row>
    <row r="968" spans="1:5" ht="12.75">
      <c r="A968" s="6"/>
      <c r="B968" s="39"/>
      <c r="C968" s="35"/>
      <c r="D968" s="38"/>
      <c r="E968" s="37"/>
    </row>
    <row r="969" spans="1:5" ht="12.75">
      <c r="A969" s="6"/>
      <c r="B969" s="39"/>
      <c r="C969" s="35"/>
      <c r="D969" s="38"/>
      <c r="E969" s="37"/>
    </row>
    <row r="970" spans="1:5" ht="12.75">
      <c r="A970" s="6"/>
      <c r="B970" s="39"/>
      <c r="C970" s="35"/>
      <c r="D970" s="38"/>
      <c r="E970" s="37"/>
    </row>
    <row r="971" spans="1:5" ht="12.75">
      <c r="A971" s="6"/>
      <c r="B971" s="39"/>
      <c r="C971" s="35"/>
      <c r="D971" s="38"/>
      <c r="E971" s="37"/>
    </row>
    <row r="972" spans="1:5" ht="12.75">
      <c r="A972" s="6"/>
      <c r="B972" s="39"/>
      <c r="C972" s="35"/>
      <c r="D972" s="38"/>
      <c r="E972" s="37"/>
    </row>
    <row r="973" spans="1:5" ht="12.75">
      <c r="A973" s="6"/>
      <c r="B973" s="39"/>
      <c r="C973" s="35"/>
      <c r="D973" s="38"/>
      <c r="E973" s="37"/>
    </row>
    <row r="974" spans="1:5" ht="12.75">
      <c r="A974" s="6"/>
      <c r="B974" s="39"/>
      <c r="C974" s="35"/>
      <c r="D974" s="38"/>
      <c r="E974" s="37"/>
    </row>
    <row r="975" spans="1:5" ht="12.75">
      <c r="A975" s="6"/>
      <c r="B975" s="39"/>
      <c r="C975" s="35"/>
      <c r="D975" s="38"/>
      <c r="E975" s="37"/>
    </row>
    <row r="976" spans="1:5" ht="12.75">
      <c r="A976" s="6"/>
      <c r="B976" s="39"/>
      <c r="C976" s="35"/>
      <c r="D976" s="38"/>
      <c r="E976" s="37"/>
    </row>
    <row r="977" spans="1:5" ht="12.75">
      <c r="A977" s="6"/>
      <c r="B977" s="39"/>
      <c r="C977" s="35"/>
      <c r="D977" s="38"/>
      <c r="E977" s="37"/>
    </row>
    <row r="978" spans="1:5" ht="12.75">
      <c r="A978" s="6"/>
      <c r="B978" s="39"/>
      <c r="C978" s="35"/>
      <c r="D978" s="38"/>
      <c r="E978" s="37"/>
    </row>
    <row r="979" spans="1:5" ht="12.75">
      <c r="A979" s="6"/>
      <c r="B979" s="39"/>
      <c r="C979" s="35"/>
      <c r="D979" s="38"/>
      <c r="E979" s="37"/>
    </row>
    <row r="980" spans="1:5" ht="12.75">
      <c r="A980" s="6"/>
      <c r="B980" s="39"/>
      <c r="C980" s="35"/>
      <c r="D980" s="38"/>
      <c r="E980" s="37"/>
    </row>
    <row r="981" spans="1:5" ht="12.75">
      <c r="A981" s="6"/>
      <c r="B981" s="39"/>
      <c r="C981" s="35"/>
      <c r="D981" s="38"/>
      <c r="E981" s="37"/>
    </row>
    <row r="982" spans="1:5" ht="12.75">
      <c r="A982" s="6"/>
      <c r="B982" s="39"/>
      <c r="C982" s="35"/>
      <c r="D982" s="38"/>
      <c r="E982" s="37"/>
    </row>
    <row r="983" spans="1:5" ht="12.75">
      <c r="A983" s="6"/>
      <c r="B983" s="39"/>
      <c r="C983" s="35"/>
      <c r="D983" s="38"/>
      <c r="E983" s="37"/>
    </row>
    <row r="984" spans="1:5" ht="12.75">
      <c r="A984" s="6"/>
      <c r="B984" s="39"/>
      <c r="C984" s="35"/>
      <c r="D984" s="38"/>
      <c r="E984" s="37"/>
    </row>
    <row r="985" spans="1:5" ht="12.75">
      <c r="A985" s="6"/>
      <c r="B985" s="39"/>
      <c r="C985" s="35"/>
      <c r="D985" s="38"/>
      <c r="E985" s="37"/>
    </row>
    <row r="986" spans="1:5" ht="12.75">
      <c r="A986" s="6"/>
      <c r="B986" s="39"/>
      <c r="C986" s="35"/>
      <c r="D986" s="38"/>
      <c r="E986" s="37"/>
    </row>
    <row r="987" spans="1:5" ht="12.75">
      <c r="A987" s="6"/>
      <c r="B987" s="39"/>
      <c r="C987" s="35"/>
      <c r="D987" s="38"/>
      <c r="E987" s="37"/>
    </row>
    <row r="988" spans="1:5" ht="12.75">
      <c r="A988" s="6"/>
      <c r="B988" s="39"/>
      <c r="C988" s="35"/>
      <c r="D988" s="38"/>
      <c r="E988" s="37"/>
    </row>
    <row r="989" spans="1:5" ht="12.75">
      <c r="A989" s="6"/>
      <c r="B989" s="39"/>
      <c r="C989" s="35"/>
      <c r="D989" s="38"/>
      <c r="E989" s="37"/>
    </row>
    <row r="990" spans="1:5" ht="12.75">
      <c r="A990" s="6"/>
      <c r="B990" s="39"/>
      <c r="C990" s="35"/>
      <c r="D990" s="38"/>
      <c r="E990" s="37"/>
    </row>
    <row r="991" spans="1:5" ht="12.75">
      <c r="A991" s="6"/>
      <c r="B991" s="39"/>
      <c r="C991" s="35"/>
      <c r="D991" s="38"/>
      <c r="E991" s="37"/>
    </row>
    <row r="992" spans="1:5" ht="12.75">
      <c r="A992" s="6"/>
      <c r="B992" s="39"/>
      <c r="C992" s="35"/>
      <c r="D992" s="38"/>
      <c r="E992" s="37"/>
    </row>
    <row r="993" spans="1:5" ht="12.75">
      <c r="A993" s="6"/>
      <c r="B993" s="39"/>
      <c r="C993" s="35"/>
      <c r="D993" s="38"/>
      <c r="E993" s="37"/>
    </row>
    <row r="994" spans="1:5" ht="12.75">
      <c r="A994" s="6"/>
      <c r="B994" s="39"/>
      <c r="C994" s="35"/>
      <c r="D994" s="38"/>
      <c r="E994" s="37"/>
    </row>
    <row r="995" spans="1:5" ht="12.75">
      <c r="A995" s="6"/>
      <c r="B995" s="39"/>
      <c r="C995" s="35"/>
      <c r="D995" s="38"/>
      <c r="E995" s="37"/>
    </row>
    <row r="996" spans="1:5" ht="12.75">
      <c r="A996" s="6"/>
      <c r="B996" s="39"/>
      <c r="C996" s="35"/>
      <c r="D996" s="38"/>
      <c r="E996" s="37"/>
    </row>
    <row r="997" spans="1:5" ht="12.75">
      <c r="A997" s="6"/>
      <c r="B997" s="39"/>
      <c r="C997" s="35"/>
      <c r="D997" s="38"/>
      <c r="E997" s="37"/>
    </row>
    <row r="998" spans="1:5" ht="12.75">
      <c r="A998" s="6"/>
      <c r="B998" s="39"/>
      <c r="C998" s="35"/>
      <c r="D998" s="38"/>
      <c r="E998" s="37"/>
    </row>
    <row r="999" spans="1:5" ht="12.75">
      <c r="A999" s="6"/>
      <c r="B999" s="39"/>
      <c r="C999" s="35"/>
      <c r="D999" s="38"/>
      <c r="E999" s="37"/>
    </row>
    <row r="1000" spans="1:5" ht="12.75">
      <c r="A1000" s="6"/>
      <c r="B1000" s="39"/>
      <c r="C1000" s="35"/>
      <c r="D1000" s="38"/>
      <c r="E1000" s="37"/>
    </row>
    <row r="1001" spans="1:5" ht="12.75">
      <c r="A1001" s="6"/>
      <c r="B1001" s="39"/>
      <c r="C1001" s="35"/>
      <c r="D1001" s="38"/>
      <c r="E1001" s="37"/>
    </row>
    <row r="1002" spans="1:5" ht="12.75">
      <c r="A1002" s="6"/>
      <c r="B1002" s="39"/>
      <c r="C1002" s="35"/>
      <c r="D1002" s="38"/>
    </row>
    <row r="1003" spans="1:5" ht="12.75">
      <c r="B1003" s="40"/>
      <c r="C1003" s="41"/>
      <c r="D1003" s="42"/>
    </row>
    <row r="1004" spans="1:5" ht="12.75">
      <c r="B1004" s="40"/>
      <c r="C1004" s="41"/>
      <c r="D1004" s="42"/>
    </row>
    <row r="1005" spans="1:5" ht="12.75">
      <c r="B1005" s="40"/>
      <c r="C1005" s="41"/>
      <c r="D1005" s="42"/>
    </row>
    <row r="1006" spans="1:5" ht="12.75">
      <c r="B1006" s="40"/>
      <c r="C1006" s="41"/>
      <c r="D1006" s="42"/>
    </row>
    <row r="1007" spans="1:5" ht="12.75">
      <c r="B1007" s="40"/>
      <c r="C1007" s="41"/>
      <c r="D1007" s="42"/>
    </row>
    <row r="1008" spans="1:5" ht="12.75">
      <c r="B1008" s="40"/>
      <c r="C1008" s="41"/>
      <c r="D1008" s="42"/>
    </row>
    <row r="1009" spans="2:4" ht="12.75">
      <c r="B1009" s="40"/>
      <c r="C1009" s="41"/>
      <c r="D1009" s="42"/>
    </row>
    <row r="1010" spans="2:4" ht="12.75">
      <c r="B1010" s="40"/>
      <c r="C1010" s="41"/>
      <c r="D1010" s="42"/>
    </row>
    <row r="1011" spans="2:4" ht="12.75">
      <c r="B1011" s="40"/>
      <c r="C1011" s="41"/>
      <c r="D1011" s="42"/>
    </row>
    <row r="1012" spans="2:4" ht="12.75">
      <c r="B1012" s="40"/>
      <c r="C1012" s="41"/>
      <c r="D1012" s="42"/>
    </row>
    <row r="1013" spans="2:4" ht="12.75">
      <c r="B1013" s="40"/>
      <c r="C1013" s="41"/>
      <c r="D1013" s="42"/>
    </row>
    <row r="1014" spans="2:4" ht="12.75">
      <c r="B1014" s="40"/>
      <c r="C1014" s="41"/>
      <c r="D1014" s="42"/>
    </row>
    <row r="1015" spans="2:4" ht="12.75">
      <c r="B1015" s="40"/>
      <c r="C1015" s="41"/>
      <c r="D1015" s="42"/>
    </row>
    <row r="1016" spans="2:4" ht="12.75">
      <c r="B1016" s="40"/>
      <c r="C1016" s="41"/>
      <c r="D1016" s="42"/>
    </row>
    <row r="1017" spans="2:4" ht="12.75">
      <c r="B1017" s="40"/>
      <c r="C1017" s="41"/>
      <c r="D1017" s="42"/>
    </row>
    <row r="1018" spans="2:4" ht="12.75">
      <c r="B1018" s="40"/>
      <c r="C1018" s="41"/>
      <c r="D1018" s="42"/>
    </row>
    <row r="1019" spans="2:4" ht="12.75">
      <c r="B1019" s="40"/>
      <c r="C1019" s="41"/>
      <c r="D1019" s="42"/>
    </row>
    <row r="1020" spans="2:4" ht="12.75">
      <c r="B1020" s="40"/>
      <c r="C1020" s="41"/>
      <c r="D1020" s="42"/>
    </row>
    <row r="1021" spans="2:4" ht="12.75">
      <c r="B1021" s="40"/>
      <c r="C1021" s="41"/>
      <c r="D1021" s="42"/>
    </row>
    <row r="1022" spans="2:4" ht="12.75">
      <c r="B1022" s="40"/>
      <c r="C1022" s="41"/>
      <c r="D1022" s="42"/>
    </row>
    <row r="1023" spans="2:4" ht="12.75">
      <c r="B1023" s="40"/>
      <c r="C1023" s="41"/>
      <c r="D1023" s="42"/>
    </row>
    <row r="1024" spans="2:4" ht="12.75">
      <c r="B1024" s="40"/>
      <c r="C1024" s="41"/>
      <c r="D1024" s="42"/>
    </row>
    <row r="1025" spans="2:4" ht="12.75">
      <c r="B1025" s="40"/>
      <c r="C1025" s="41"/>
      <c r="D1025" s="42"/>
    </row>
    <row r="1026" spans="2:4" ht="12.75">
      <c r="B1026" s="40"/>
      <c r="C1026" s="41"/>
      <c r="D1026" s="42"/>
    </row>
    <row r="1027" spans="2:4" ht="12.75">
      <c r="B1027" s="40"/>
      <c r="C1027" s="41"/>
      <c r="D1027" s="42"/>
    </row>
    <row r="1028" spans="2:4" ht="12.75">
      <c r="B1028" s="40"/>
      <c r="C1028" s="41"/>
      <c r="D1028" s="42"/>
    </row>
    <row r="1029" spans="2:4" ht="12.75">
      <c r="B1029" s="40"/>
      <c r="C1029" s="41"/>
      <c r="D1029" s="42"/>
    </row>
    <row r="1030" spans="2:4" ht="12.75">
      <c r="B1030" s="40"/>
      <c r="C1030" s="41"/>
      <c r="D1030" s="42"/>
    </row>
    <row r="1031" spans="2:4" ht="12.75">
      <c r="B1031" s="40"/>
      <c r="C1031" s="41"/>
      <c r="D1031" s="42"/>
    </row>
    <row r="1032" spans="2:4" ht="12.75">
      <c r="B1032" s="40"/>
      <c r="C1032" s="41"/>
      <c r="D1032" s="42"/>
    </row>
    <row r="1033" spans="2:4" ht="12.75">
      <c r="B1033" s="40"/>
      <c r="C1033" s="41"/>
      <c r="D1033" s="42"/>
    </row>
    <row r="1034" spans="2:4" ht="12.75">
      <c r="B1034" s="40"/>
      <c r="C1034" s="41"/>
      <c r="D1034" s="42"/>
    </row>
    <row r="1035" spans="2:4" ht="12.75">
      <c r="B1035" s="40"/>
      <c r="C1035" s="41"/>
      <c r="D1035" s="42"/>
    </row>
    <row r="1036" spans="2:4" ht="12.75">
      <c r="B1036" s="40"/>
      <c r="C1036" s="41"/>
      <c r="D1036" s="42"/>
    </row>
    <row r="1037" spans="2:4" ht="12.75">
      <c r="B1037" s="40"/>
      <c r="C1037" s="41"/>
      <c r="D1037" s="42"/>
    </row>
    <row r="1038" spans="2:4" ht="12.75">
      <c r="B1038" s="40"/>
      <c r="C1038" s="41"/>
      <c r="D1038" s="42"/>
    </row>
    <row r="1039" spans="2:4" ht="12.75">
      <c r="B1039" s="40"/>
      <c r="C1039" s="41"/>
      <c r="D1039" s="42"/>
    </row>
    <row r="1040" spans="2:4" ht="12.75">
      <c r="B1040" s="40"/>
      <c r="C1040" s="41"/>
      <c r="D1040" s="42"/>
    </row>
    <row r="1041" spans="2:4" ht="12.75">
      <c r="B1041" s="40"/>
      <c r="C1041" s="41"/>
      <c r="D1041" s="42"/>
    </row>
    <row r="1042" spans="2:4" ht="12.75">
      <c r="B1042" s="40"/>
      <c r="C1042" s="41"/>
      <c r="D1042" s="42"/>
    </row>
    <row r="1043" spans="2:4" ht="12.75">
      <c r="B1043" s="40"/>
      <c r="C1043" s="41"/>
      <c r="D1043" s="42"/>
    </row>
    <row r="1044" spans="2:4" ht="12.75">
      <c r="B1044" s="40"/>
      <c r="C1044" s="41"/>
      <c r="D1044" s="42"/>
    </row>
    <row r="1045" spans="2:4" ht="12.75">
      <c r="B1045" s="40"/>
      <c r="C1045" s="41"/>
      <c r="D1045" s="42"/>
    </row>
    <row r="1046" spans="2:4" ht="12.75">
      <c r="B1046" s="40"/>
      <c r="C1046" s="41"/>
      <c r="D1046" s="42"/>
    </row>
    <row r="1047" spans="2:4" ht="12.75">
      <c r="B1047" s="40"/>
      <c r="C1047" s="41"/>
      <c r="D1047" s="42"/>
    </row>
    <row r="1048" spans="2:4" ht="12.75">
      <c r="B1048" s="40"/>
      <c r="C1048" s="41"/>
      <c r="D1048" s="42"/>
    </row>
    <row r="1049" spans="2:4" ht="12.75">
      <c r="B1049" s="40"/>
      <c r="C1049" s="41"/>
      <c r="D1049" s="42"/>
    </row>
    <row r="1050" spans="2:4" ht="12.75">
      <c r="B1050" s="40"/>
      <c r="C1050" s="41"/>
      <c r="D1050" s="42"/>
    </row>
    <row r="1051" spans="2:4" ht="12.75">
      <c r="B1051" s="40"/>
      <c r="C1051" s="41"/>
      <c r="D1051" s="42"/>
    </row>
    <row r="1052" spans="2:4" ht="12.75">
      <c r="B1052" s="40"/>
      <c r="C1052" s="41"/>
      <c r="D1052" s="42"/>
    </row>
    <row r="1053" spans="2:4" ht="12.75">
      <c r="B1053" s="40"/>
      <c r="C1053" s="41"/>
      <c r="D1053" s="42"/>
    </row>
    <row r="1054" spans="2:4" ht="12.75">
      <c r="B1054" s="40"/>
      <c r="C1054" s="41"/>
      <c r="D1054" s="42"/>
    </row>
    <row r="1055" spans="2:4" ht="12.75">
      <c r="B1055" s="40"/>
      <c r="C1055" s="41"/>
      <c r="D1055" s="42"/>
    </row>
    <row r="1056" spans="2:4" ht="12.75">
      <c r="B1056" s="40"/>
      <c r="C1056" s="41"/>
      <c r="D1056" s="42"/>
    </row>
    <row r="1057" spans="2:4" ht="12.75">
      <c r="B1057" s="40"/>
      <c r="C1057" s="41"/>
      <c r="D1057" s="42"/>
    </row>
    <row r="1058" spans="2:4" ht="12.75">
      <c r="B1058" s="40"/>
      <c r="C1058" s="41"/>
      <c r="D1058" s="42"/>
    </row>
    <row r="1059" spans="2:4" ht="12.75">
      <c r="B1059" s="40"/>
      <c r="C1059" s="41"/>
      <c r="D1059" s="42"/>
    </row>
    <row r="1060" spans="2:4" ht="12.75">
      <c r="B1060" s="40"/>
      <c r="C1060" s="41"/>
      <c r="D1060" s="42"/>
    </row>
    <row r="1061" spans="2:4" ht="12.75">
      <c r="B1061" s="40"/>
      <c r="C1061" s="41"/>
      <c r="D1061" s="42"/>
    </row>
    <row r="1062" spans="2:4" ht="12.75">
      <c r="B1062" s="40"/>
      <c r="C1062" s="41"/>
      <c r="D1062" s="42"/>
    </row>
    <row r="1063" spans="2:4" ht="12.75">
      <c r="B1063" s="40"/>
      <c r="C1063" s="41"/>
      <c r="D1063" s="42"/>
    </row>
    <row r="1064" spans="2:4" ht="12.75">
      <c r="B1064" s="40"/>
      <c r="C1064" s="41"/>
      <c r="D1064" s="42"/>
    </row>
    <row r="1065" spans="2:4" ht="12.75">
      <c r="B1065" s="40"/>
      <c r="C1065" s="41"/>
      <c r="D1065" s="42"/>
    </row>
    <row r="1066" spans="2:4" ht="12.75">
      <c r="B1066" s="40"/>
      <c r="C1066" s="41"/>
      <c r="D1066" s="42"/>
    </row>
    <row r="1067" spans="2:4" ht="12.75">
      <c r="B1067" s="40"/>
      <c r="C1067" s="41"/>
      <c r="D1067" s="42"/>
    </row>
    <row r="1068" spans="2:4" ht="12.75">
      <c r="B1068" s="40"/>
      <c r="C1068" s="41"/>
      <c r="D1068" s="42"/>
    </row>
    <row r="1069" spans="2:4" ht="12.75">
      <c r="B1069" s="40"/>
      <c r="C1069" s="41"/>
      <c r="D1069" s="42"/>
    </row>
    <row r="1070" spans="2:4" ht="12.75">
      <c r="B1070" s="40"/>
      <c r="C1070" s="41"/>
      <c r="D1070" s="42"/>
    </row>
    <row r="1071" spans="2:4" ht="12.75">
      <c r="B1071" s="40"/>
      <c r="C1071" s="41"/>
      <c r="D1071" s="42"/>
    </row>
    <row r="1072" spans="2:4" ht="12.75">
      <c r="B1072" s="40"/>
      <c r="C1072" s="41"/>
      <c r="D1072" s="42"/>
    </row>
    <row r="1073" spans="2:4" ht="12.75">
      <c r="B1073" s="40"/>
      <c r="C1073" s="41"/>
      <c r="D1073" s="42"/>
    </row>
    <row r="1074" spans="2:4" ht="12.75">
      <c r="B1074" s="40"/>
      <c r="C1074" s="41"/>
      <c r="D1074" s="42"/>
    </row>
    <row r="1075" spans="2:4" ht="12.75">
      <c r="B1075" s="40"/>
      <c r="C1075" s="41"/>
      <c r="D1075" s="42"/>
    </row>
    <row r="1076" spans="2:4" ht="12.75">
      <c r="B1076" s="40"/>
      <c r="C1076" s="41"/>
      <c r="D1076" s="42"/>
    </row>
    <row r="1077" spans="2:4" ht="12.75">
      <c r="B1077" s="40"/>
      <c r="C1077" s="41"/>
      <c r="D1077" s="42"/>
    </row>
    <row r="1078" spans="2:4" ht="12.75">
      <c r="B1078" s="40"/>
      <c r="C1078" s="41"/>
      <c r="D1078" s="42"/>
    </row>
    <row r="1079" spans="2:4" ht="12.75">
      <c r="B1079" s="40"/>
      <c r="C1079" s="41"/>
      <c r="D1079" s="42"/>
    </row>
    <row r="1080" spans="2:4" ht="12.75">
      <c r="B1080" s="40"/>
      <c r="C1080" s="41"/>
      <c r="D1080" s="42"/>
    </row>
    <row r="1081" spans="2:4" ht="12.75">
      <c r="B1081" s="40"/>
      <c r="C1081" s="41"/>
      <c r="D1081" s="42"/>
    </row>
    <row r="1082" spans="2:4" ht="12.75">
      <c r="B1082" s="40"/>
      <c r="C1082" s="41"/>
      <c r="D1082" s="42"/>
    </row>
    <row r="1083" spans="2:4" ht="12.75">
      <c r="B1083" s="40"/>
      <c r="C1083" s="41"/>
      <c r="D1083" s="42"/>
    </row>
    <row r="1084" spans="2:4" ht="12.75">
      <c r="B1084" s="40"/>
      <c r="C1084" s="41"/>
      <c r="D1084" s="42"/>
    </row>
    <row r="1085" spans="2:4" ht="12.75">
      <c r="B1085" s="40"/>
      <c r="C1085" s="41"/>
      <c r="D1085" s="42"/>
    </row>
    <row r="1086" spans="2:4" ht="12.75">
      <c r="B1086" s="40"/>
      <c r="C1086" s="41"/>
      <c r="D1086" s="42"/>
    </row>
    <row r="1087" spans="2:4" ht="12.75">
      <c r="B1087" s="40"/>
      <c r="C1087" s="41"/>
      <c r="D1087" s="42"/>
    </row>
    <row r="1088" spans="2:4" ht="12.75">
      <c r="B1088" s="40"/>
      <c r="C1088" s="41"/>
      <c r="D1088" s="42"/>
    </row>
    <row r="1089" spans="2:4" ht="12.75">
      <c r="B1089" s="40"/>
      <c r="C1089" s="41"/>
      <c r="D1089" s="42"/>
    </row>
    <row r="1090" spans="2:4" ht="12.75">
      <c r="B1090" s="40"/>
      <c r="C1090" s="41"/>
      <c r="D1090" s="42"/>
    </row>
    <row r="1091" spans="2:4" ht="12.75">
      <c r="B1091" s="40"/>
      <c r="C1091" s="41"/>
      <c r="D1091" s="42"/>
    </row>
    <row r="1092" spans="2:4" ht="12.75">
      <c r="B1092" s="40"/>
      <c r="C1092" s="41"/>
      <c r="D1092" s="42"/>
    </row>
    <row r="1093" spans="2:4" ht="12.75">
      <c r="B1093" s="40"/>
      <c r="C1093" s="41"/>
      <c r="D1093" s="42"/>
    </row>
    <row r="1094" spans="2:4" ht="12.75">
      <c r="B1094" s="40"/>
      <c r="C1094" s="41"/>
      <c r="D1094" s="42"/>
    </row>
    <row r="1095" spans="2:4" ht="12.75">
      <c r="B1095" s="40"/>
      <c r="C1095" s="41"/>
      <c r="D1095" s="42"/>
    </row>
    <row r="1096" spans="2:4" ht="12.75">
      <c r="B1096" s="40"/>
      <c r="C1096" s="41"/>
      <c r="D1096" s="42"/>
    </row>
    <row r="1097" spans="2:4" ht="12.75">
      <c r="B1097" s="40"/>
      <c r="C1097" s="41"/>
      <c r="D1097" s="42"/>
    </row>
    <row r="1098" spans="2:4" ht="12.75">
      <c r="B1098" s="40"/>
      <c r="C1098" s="41"/>
      <c r="D1098" s="42"/>
    </row>
    <row r="1099" spans="2:4" ht="12.75">
      <c r="B1099" s="40"/>
      <c r="C1099" s="41"/>
      <c r="D1099" s="42"/>
    </row>
    <row r="1100" spans="2:4" ht="12.75">
      <c r="B1100" s="40"/>
      <c r="C1100" s="41"/>
      <c r="D1100" s="42"/>
    </row>
    <row r="1101" spans="2:4" ht="12.75">
      <c r="B1101" s="40"/>
      <c r="C1101" s="41"/>
      <c r="D1101" s="42"/>
    </row>
    <row r="1102" spans="2:4" ht="12.75">
      <c r="B1102" s="40"/>
      <c r="C1102" s="41"/>
      <c r="D1102" s="42"/>
    </row>
    <row r="1103" spans="2:4" ht="12.75">
      <c r="B1103" s="40"/>
      <c r="C1103" s="41"/>
      <c r="D1103" s="42"/>
    </row>
    <row r="1104" spans="2:4" ht="12.75">
      <c r="B1104" s="40"/>
      <c r="C1104" s="41"/>
      <c r="D1104" s="42"/>
    </row>
    <row r="1105" spans="2:4" ht="12.75">
      <c r="B1105" s="40"/>
      <c r="C1105" s="41"/>
      <c r="D1105" s="42"/>
    </row>
    <row r="1106" spans="2:4" ht="12.75">
      <c r="B1106" s="40"/>
      <c r="C1106" s="41"/>
      <c r="D1106" s="42"/>
    </row>
    <row r="1107" spans="2:4" ht="12.75">
      <c r="B1107" s="40"/>
      <c r="C1107" s="41"/>
      <c r="D1107" s="42"/>
    </row>
    <row r="1108" spans="2:4" ht="12.75">
      <c r="B1108" s="40"/>
      <c r="C1108" s="41"/>
      <c r="D1108" s="42"/>
    </row>
    <row r="1109" spans="2:4" ht="12.75">
      <c r="B1109" s="40"/>
      <c r="C1109" s="41"/>
      <c r="D1109" s="42"/>
    </row>
    <row r="1110" spans="2:4" ht="12.75">
      <c r="B1110" s="40"/>
      <c r="C1110" s="41"/>
      <c r="D1110" s="42"/>
    </row>
    <row r="1111" spans="2:4" ht="12.75">
      <c r="B1111" s="40"/>
      <c r="C1111" s="41"/>
      <c r="D1111" s="42"/>
    </row>
    <row r="1112" spans="2:4" ht="12.75">
      <c r="B1112" s="40"/>
      <c r="C1112" s="41"/>
      <c r="D1112" s="42"/>
    </row>
    <row r="1113" spans="2:4" ht="12.75">
      <c r="B1113" s="40"/>
      <c r="C1113" s="41"/>
      <c r="D1113" s="42"/>
    </row>
    <row r="1114" spans="2:4" ht="12.75">
      <c r="B1114" s="40"/>
      <c r="C1114" s="41"/>
      <c r="D1114" s="42"/>
    </row>
    <row r="1115" spans="2:4" ht="12.75">
      <c r="B1115" s="40"/>
      <c r="C1115" s="41"/>
      <c r="D1115" s="42"/>
    </row>
    <row r="1116" spans="2:4" ht="12.75">
      <c r="B1116" s="40"/>
      <c r="C1116" s="41"/>
      <c r="D1116" s="42"/>
    </row>
    <row r="1117" spans="2:4" ht="12.75">
      <c r="B1117" s="40"/>
      <c r="C1117" s="41"/>
      <c r="D1117" s="42"/>
    </row>
    <row r="1118" spans="2:4" ht="12.75">
      <c r="B1118" s="40"/>
      <c r="C1118" s="41"/>
      <c r="D1118" s="42"/>
    </row>
    <row r="1119" spans="2:4" ht="12.75">
      <c r="B1119" s="40"/>
      <c r="C1119" s="41"/>
      <c r="D1119" s="42"/>
    </row>
    <row r="1120" spans="2:4" ht="12.75">
      <c r="B1120" s="40"/>
      <c r="C1120" s="41"/>
      <c r="D1120" s="42"/>
    </row>
    <row r="1121" spans="2:4" ht="12.75">
      <c r="B1121" s="40"/>
      <c r="C1121" s="41"/>
      <c r="D1121" s="42"/>
    </row>
    <row r="1122" spans="2:4" ht="12.75">
      <c r="B1122" s="40"/>
      <c r="C1122" s="41"/>
      <c r="D1122" s="42"/>
    </row>
    <row r="1123" spans="2:4" ht="12.75">
      <c r="B1123" s="40"/>
      <c r="C1123" s="41"/>
      <c r="D1123" s="42"/>
    </row>
    <row r="1124" spans="2:4" ht="12.75">
      <c r="B1124" s="40"/>
      <c r="C1124" s="41"/>
      <c r="D1124" s="42"/>
    </row>
    <row r="1125" spans="2:4" ht="12.75">
      <c r="B1125" s="40"/>
      <c r="C1125" s="41"/>
      <c r="D1125" s="42"/>
    </row>
    <row r="1126" spans="2:4" ht="12.75">
      <c r="B1126" s="40"/>
      <c r="C1126" s="41"/>
      <c r="D1126" s="42"/>
    </row>
    <row r="1127" spans="2:4" ht="12.75">
      <c r="B1127" s="40"/>
      <c r="C1127" s="41"/>
      <c r="D1127" s="42"/>
    </row>
    <row r="1128" spans="2:4" ht="12.75">
      <c r="B1128" s="40"/>
      <c r="C1128" s="41"/>
      <c r="D1128" s="42"/>
    </row>
    <row r="1129" spans="2:4" ht="12.75">
      <c r="B1129" s="40"/>
      <c r="C1129" s="41"/>
      <c r="D1129" s="42"/>
    </row>
    <row r="1130" spans="2:4" ht="12.75">
      <c r="B1130" s="40"/>
      <c r="C1130" s="41"/>
      <c r="D1130" s="42"/>
    </row>
    <row r="1131" spans="2:4" ht="12.75">
      <c r="B1131" s="40"/>
      <c r="C1131" s="41"/>
      <c r="D1131" s="42"/>
    </row>
    <row r="1132" spans="2:4" ht="12.75">
      <c r="B1132" s="40"/>
      <c r="C1132" s="41"/>
      <c r="D1132" s="42"/>
    </row>
    <row r="1133" spans="2:4" ht="12.75">
      <c r="B1133" s="40"/>
      <c r="C1133" s="41"/>
      <c r="D1133" s="42"/>
    </row>
    <row r="1134" spans="2:4" ht="12.75">
      <c r="B1134" s="40"/>
      <c r="C1134" s="41"/>
      <c r="D1134" s="42"/>
    </row>
    <row r="1135" spans="2:4" ht="12.75">
      <c r="B1135" s="40"/>
      <c r="C1135" s="41"/>
      <c r="D1135" s="42"/>
    </row>
    <row r="1136" spans="2:4" ht="12.75">
      <c r="B1136" s="40"/>
      <c r="C1136" s="41"/>
      <c r="D1136" s="42"/>
    </row>
    <row r="1137" spans="2:4" ht="12.75">
      <c r="B1137" s="40"/>
      <c r="C1137" s="41"/>
      <c r="D1137" s="42"/>
    </row>
    <row r="1138" spans="2:4" ht="12.75">
      <c r="B1138" s="40"/>
      <c r="C1138" s="41"/>
      <c r="D1138" s="42"/>
    </row>
    <row r="1139" spans="2:4" ht="12.75">
      <c r="B1139" s="40"/>
      <c r="C1139" s="41"/>
      <c r="D1139" s="42"/>
    </row>
    <row r="1140" spans="2:4" ht="12.75">
      <c r="B1140" s="40"/>
      <c r="C1140" s="41"/>
      <c r="D1140" s="42"/>
    </row>
    <row r="1141" spans="2:4" ht="12.75">
      <c r="B1141" s="40"/>
      <c r="C1141" s="41"/>
      <c r="D1141" s="42"/>
    </row>
    <row r="1142" spans="2:4" ht="12.75">
      <c r="B1142" s="40"/>
      <c r="C1142" s="41"/>
      <c r="D1142" s="42"/>
    </row>
    <row r="1143" spans="2:4" ht="12.75">
      <c r="B1143" s="40"/>
      <c r="C1143" s="41"/>
      <c r="D1143" s="42"/>
    </row>
    <row r="1144" spans="2:4" ht="12.75">
      <c r="B1144" s="40"/>
      <c r="C1144" s="41"/>
      <c r="D1144" s="42"/>
    </row>
    <row r="1145" spans="2:4" ht="12.75">
      <c r="B1145" s="40"/>
      <c r="C1145" s="41"/>
      <c r="D1145" s="42"/>
    </row>
    <row r="1146" spans="2:4" ht="12.75">
      <c r="B1146" s="40"/>
      <c r="C1146" s="41"/>
      <c r="D1146" s="42"/>
    </row>
    <row r="1147" spans="2:4" ht="12.75">
      <c r="B1147" s="40"/>
      <c r="C1147" s="41"/>
      <c r="D1147" s="42"/>
    </row>
    <row r="1148" spans="2:4" ht="12.75">
      <c r="B1148" s="40"/>
      <c r="C1148" s="41"/>
      <c r="D1148" s="42"/>
    </row>
    <row r="1149" spans="2:4" ht="12.75">
      <c r="B1149" s="40"/>
      <c r="C1149" s="41"/>
      <c r="D1149" s="42"/>
    </row>
    <row r="1150" spans="2:4" ht="12.75">
      <c r="B1150" s="40"/>
      <c r="C1150" s="41"/>
      <c r="D1150" s="42"/>
    </row>
    <row r="1151" spans="2:4" ht="12.75">
      <c r="B1151" s="40"/>
      <c r="C1151" s="41"/>
      <c r="D1151" s="42"/>
    </row>
    <row r="1152" spans="2:4" ht="12.75">
      <c r="B1152" s="40"/>
      <c r="C1152" s="41"/>
      <c r="D1152" s="42"/>
    </row>
    <row r="1153" spans="2:4" ht="12.75">
      <c r="B1153" s="40"/>
      <c r="C1153" s="41"/>
      <c r="D1153" s="42"/>
    </row>
    <row r="1154" spans="2:4" ht="12.75">
      <c r="B1154" s="40"/>
      <c r="C1154" s="41"/>
      <c r="D1154" s="42"/>
    </row>
    <row r="1155" spans="2:4" ht="12.75">
      <c r="B1155" s="40"/>
      <c r="C1155" s="41"/>
      <c r="D1155" s="42"/>
    </row>
    <row r="1156" spans="2:4" ht="12.75">
      <c r="B1156" s="40"/>
      <c r="C1156" s="41"/>
      <c r="D1156" s="42"/>
    </row>
    <row r="1157" spans="2:4" ht="12.75">
      <c r="B1157" s="40"/>
      <c r="C1157" s="41"/>
      <c r="D1157" s="42"/>
    </row>
    <row r="1158" spans="2:4" ht="12.75">
      <c r="B1158" s="40"/>
      <c r="C1158" s="41"/>
      <c r="D1158" s="42"/>
    </row>
    <row r="1159" spans="2:4" ht="12.75">
      <c r="B1159" s="40"/>
      <c r="C1159" s="41"/>
      <c r="D1159" s="42"/>
    </row>
    <row r="1160" spans="2:4" ht="12.75">
      <c r="B1160" s="40"/>
      <c r="C1160" s="41"/>
      <c r="D1160" s="42"/>
    </row>
    <row r="1161" spans="2:4" ht="12.75">
      <c r="B1161" s="40"/>
      <c r="C1161" s="41"/>
      <c r="D1161" s="42"/>
    </row>
    <row r="1162" spans="2:4" ht="12.75">
      <c r="B1162" s="40"/>
      <c r="C1162" s="41"/>
      <c r="D1162" s="42"/>
    </row>
    <row r="1163" spans="2:4" ht="12.75">
      <c r="B1163" s="40"/>
      <c r="C1163" s="41"/>
      <c r="D1163" s="42"/>
    </row>
    <row r="1164" spans="2:4" ht="12.75">
      <c r="B1164" s="40"/>
      <c r="C1164" s="41"/>
      <c r="D1164" s="42"/>
    </row>
    <row r="1165" spans="2:4" ht="12.75">
      <c r="B1165" s="40"/>
      <c r="C1165" s="41"/>
      <c r="D1165" s="42"/>
    </row>
    <row r="1166" spans="2:4" ht="12.75">
      <c r="B1166" s="40"/>
      <c r="C1166" s="41"/>
      <c r="D1166" s="42"/>
    </row>
    <row r="1167" spans="2:4" ht="12.75">
      <c r="B1167" s="40"/>
      <c r="C1167" s="41"/>
      <c r="D1167" s="42"/>
    </row>
    <row r="1168" spans="2:4" ht="12.75">
      <c r="B1168" s="40"/>
      <c r="C1168" s="41"/>
      <c r="D1168" s="42"/>
    </row>
    <row r="1169" spans="2:4" ht="12.75">
      <c r="B1169" s="40"/>
      <c r="C1169" s="41"/>
      <c r="D1169" s="42"/>
    </row>
    <row r="1170" spans="2:4" ht="12.75">
      <c r="B1170" s="40"/>
      <c r="C1170" s="41"/>
      <c r="D1170" s="42"/>
    </row>
    <row r="1171" spans="2:4" ht="12.75">
      <c r="B1171" s="40"/>
      <c r="C1171" s="41"/>
      <c r="D1171" s="42"/>
    </row>
    <row r="1172" spans="2:4" ht="12.75">
      <c r="B1172" s="40"/>
      <c r="C1172" s="41"/>
      <c r="D1172" s="42"/>
    </row>
    <row r="1173" spans="2:4" ht="12.75">
      <c r="B1173" s="40"/>
      <c r="C1173" s="41"/>
      <c r="D1173" s="42"/>
    </row>
    <row r="1174" spans="2:4" ht="12.75">
      <c r="B1174" s="40"/>
      <c r="C1174" s="41"/>
      <c r="D1174" s="42"/>
    </row>
    <row r="1175" spans="2:4" ht="12.75">
      <c r="B1175" s="40"/>
      <c r="C1175" s="41"/>
      <c r="D1175" s="42"/>
    </row>
    <row r="1176" spans="2:4" ht="12.75">
      <c r="B1176" s="40"/>
      <c r="C1176" s="41"/>
      <c r="D1176" s="42"/>
    </row>
    <row r="1177" spans="2:4" ht="12.75">
      <c r="B1177" s="40"/>
      <c r="C1177" s="41"/>
      <c r="D1177" s="42"/>
    </row>
    <row r="1178" spans="2:4" ht="12.75">
      <c r="B1178" s="40"/>
      <c r="C1178" s="41"/>
      <c r="D1178" s="42"/>
    </row>
    <row r="1179" spans="2:4" ht="12.75">
      <c r="B1179" s="40"/>
      <c r="C1179" s="41"/>
      <c r="D1179" s="42"/>
    </row>
    <row r="1180" spans="2:4" ht="12.75">
      <c r="B1180" s="40"/>
      <c r="C1180" s="41"/>
      <c r="D1180" s="42"/>
    </row>
    <row r="1181" spans="2:4" ht="12.75">
      <c r="B1181" s="40"/>
      <c r="C1181" s="41"/>
      <c r="D1181" s="42"/>
    </row>
    <row r="1182" spans="2:4" ht="12.75">
      <c r="B1182" s="40"/>
      <c r="C1182" s="41"/>
      <c r="D1182" s="42"/>
    </row>
    <row r="1183" spans="2:4" ht="12.75">
      <c r="B1183" s="40"/>
      <c r="C1183" s="41"/>
      <c r="D1183" s="42"/>
    </row>
    <row r="1184" spans="2:4" ht="12.75">
      <c r="B1184" s="40"/>
      <c r="C1184" s="41"/>
      <c r="D1184" s="42"/>
    </row>
    <row r="1185" spans="2:4" ht="12.75">
      <c r="B1185" s="40"/>
      <c r="C1185" s="41"/>
      <c r="D1185" s="42"/>
    </row>
    <row r="1186" spans="2:4" ht="12.75">
      <c r="B1186" s="40"/>
      <c r="C1186" s="41"/>
      <c r="D1186" s="42"/>
    </row>
    <row r="1187" spans="2:4" ht="12.75">
      <c r="B1187" s="40"/>
      <c r="C1187" s="41"/>
      <c r="D1187" s="42"/>
    </row>
    <row r="1188" spans="2:4" ht="12.75">
      <c r="B1188" s="40"/>
      <c r="C1188" s="41"/>
      <c r="D1188" s="42"/>
    </row>
    <row r="1189" spans="2:4" ht="12.75">
      <c r="B1189" s="40"/>
      <c r="C1189" s="41"/>
      <c r="D1189" s="42"/>
    </row>
    <row r="1190" spans="2:4" ht="12.75">
      <c r="B1190" s="40"/>
      <c r="C1190" s="41"/>
      <c r="D1190" s="42"/>
    </row>
    <row r="1191" spans="2:4" ht="12.75">
      <c r="B1191" s="40"/>
      <c r="C1191" s="41"/>
      <c r="D1191" s="42"/>
    </row>
    <row r="1192" spans="2:4" ht="12.75">
      <c r="B1192" s="40"/>
      <c r="C1192" s="41"/>
      <c r="D1192" s="42"/>
    </row>
    <row r="1193" spans="2:4" ht="12.75">
      <c r="B1193" s="40"/>
      <c r="C1193" s="41"/>
      <c r="D1193" s="42"/>
    </row>
    <row r="1194" spans="2:4" ht="12.75">
      <c r="B1194" s="40"/>
      <c r="C1194" s="41"/>
      <c r="D1194" s="42"/>
    </row>
    <row r="1195" spans="2:4" ht="12.75">
      <c r="B1195" s="40"/>
      <c r="C1195" s="41"/>
      <c r="D1195" s="42"/>
    </row>
    <row r="1196" spans="2:4" ht="12.75">
      <c r="B1196" s="40"/>
      <c r="C1196" s="41"/>
      <c r="D1196" s="42"/>
    </row>
    <row r="1197" spans="2:4" ht="12.75">
      <c r="B1197" s="40"/>
      <c r="C1197" s="41"/>
      <c r="D1197" s="42"/>
    </row>
    <row r="1198" spans="2:4" ht="12.75">
      <c r="B1198" s="40"/>
      <c r="C1198" s="41"/>
      <c r="D1198" s="42"/>
    </row>
    <row r="1199" spans="2:4" ht="12.75">
      <c r="B1199" s="40"/>
      <c r="C1199" s="41"/>
      <c r="D1199" s="42"/>
    </row>
    <row r="1200" spans="2:4" ht="12.75">
      <c r="B1200" s="40"/>
      <c r="C1200" s="41"/>
      <c r="D1200" s="42"/>
    </row>
    <row r="1201" spans="2:4" ht="12.75">
      <c r="B1201" s="40"/>
      <c r="C1201" s="41"/>
      <c r="D1201" s="42"/>
    </row>
    <row r="1202" spans="2:4" ht="12.75">
      <c r="B1202" s="40"/>
      <c r="C1202" s="41"/>
      <c r="D1202" s="42"/>
    </row>
    <row r="1203" spans="2:4" ht="12.75">
      <c r="B1203" s="40"/>
      <c r="C1203" s="41"/>
      <c r="D1203" s="42"/>
    </row>
    <row r="1204" spans="2:4" ht="12.75">
      <c r="B1204" s="40"/>
      <c r="C1204" s="41"/>
      <c r="D1204" s="42"/>
    </row>
    <row r="1205" spans="2:4" ht="12.75">
      <c r="B1205" s="40"/>
      <c r="C1205" s="41"/>
      <c r="D1205" s="42"/>
    </row>
    <row r="1206" spans="2:4" ht="12.75">
      <c r="B1206" s="40"/>
      <c r="C1206" s="41"/>
      <c r="D1206" s="42"/>
    </row>
    <row r="1207" spans="2:4" ht="12.75">
      <c r="B1207" s="40"/>
      <c r="C1207" s="41"/>
      <c r="D1207" s="42"/>
    </row>
    <row r="1208" spans="2:4" ht="12.75">
      <c r="B1208" s="40"/>
      <c r="C1208" s="41"/>
      <c r="D1208" s="42"/>
    </row>
    <row r="1209" spans="2:4" ht="12.75">
      <c r="B1209" s="40"/>
      <c r="C1209" s="41"/>
      <c r="D1209" s="42"/>
    </row>
    <row r="1210" spans="2:4" ht="12.75">
      <c r="B1210" s="40"/>
      <c r="C1210" s="41"/>
      <c r="D1210" s="42"/>
    </row>
    <row r="1211" spans="2:4" ht="12.75">
      <c r="B1211" s="40"/>
      <c r="C1211" s="41"/>
      <c r="D1211" s="42"/>
    </row>
    <row r="1212" spans="2:4" ht="12.75">
      <c r="B1212" s="40"/>
      <c r="C1212" s="41"/>
      <c r="D1212" s="42"/>
    </row>
    <row r="1213" spans="2:4" ht="12.75">
      <c r="B1213" s="40"/>
      <c r="C1213" s="41"/>
      <c r="D1213" s="42"/>
    </row>
    <row r="1214" spans="2:4" ht="12.75">
      <c r="B1214" s="40"/>
      <c r="C1214" s="41"/>
      <c r="D1214" s="42"/>
    </row>
    <row r="1215" spans="2:4" ht="12.75">
      <c r="B1215" s="40"/>
      <c r="C1215" s="41"/>
      <c r="D1215" s="42"/>
    </row>
    <row r="1216" spans="2:4" ht="12.75">
      <c r="B1216" s="40"/>
      <c r="C1216" s="41"/>
      <c r="D1216" s="42"/>
    </row>
    <row r="1217" spans="2:4" ht="12.75">
      <c r="B1217" s="40"/>
      <c r="C1217" s="41"/>
      <c r="D1217" s="42"/>
    </row>
    <row r="1218" spans="2:4" ht="12.75">
      <c r="B1218" s="40"/>
      <c r="C1218" s="41"/>
      <c r="D1218" s="42"/>
    </row>
    <row r="1219" spans="2:4" ht="12.75">
      <c r="B1219" s="40"/>
      <c r="C1219" s="41"/>
      <c r="D1219" s="42"/>
    </row>
    <row r="1220" spans="2:4" ht="12.75">
      <c r="B1220" s="40"/>
      <c r="C1220" s="41"/>
      <c r="D1220" s="42"/>
    </row>
    <row r="1221" spans="2:4" ht="12.75">
      <c r="B1221" s="40"/>
      <c r="C1221" s="41"/>
      <c r="D1221" s="42"/>
    </row>
    <row r="1222" spans="2:4" ht="12.75">
      <c r="B1222" s="40"/>
      <c r="C1222" s="41"/>
      <c r="D1222" s="42"/>
    </row>
    <row r="1223" spans="2:4" ht="12.75">
      <c r="B1223" s="40"/>
      <c r="C1223" s="41"/>
      <c r="D1223" s="42"/>
    </row>
    <row r="1224" spans="2:4" ht="12.75">
      <c r="B1224" s="40"/>
      <c r="C1224" s="41"/>
      <c r="D1224" s="42"/>
    </row>
    <row r="1225" spans="2:4" ht="12.75">
      <c r="B1225" s="40"/>
      <c r="C1225" s="41"/>
      <c r="D1225" s="42"/>
    </row>
    <row r="1226" spans="2:4" ht="12.75">
      <c r="B1226" s="40"/>
      <c r="C1226" s="41"/>
      <c r="D1226" s="42"/>
    </row>
    <row r="1227" spans="2:4" ht="12.75">
      <c r="B1227" s="40"/>
      <c r="C1227" s="41"/>
      <c r="D1227" s="42"/>
    </row>
    <row r="1228" spans="2:4" ht="12.75">
      <c r="B1228" s="40"/>
      <c r="C1228" s="41"/>
      <c r="D1228" s="42"/>
    </row>
    <row r="1229" spans="2:4" ht="12.75">
      <c r="B1229" s="40"/>
      <c r="C1229" s="41"/>
      <c r="D1229" s="42"/>
    </row>
    <row r="1230" spans="2:4" ht="12.75">
      <c r="B1230" s="40"/>
      <c r="C1230" s="41"/>
      <c r="D1230" s="42"/>
    </row>
    <row r="1231" spans="2:4" ht="12.75">
      <c r="B1231" s="40"/>
      <c r="C1231" s="41"/>
      <c r="D1231" s="42"/>
    </row>
    <row r="1232" spans="2:4" ht="12.75">
      <c r="B1232" s="40"/>
      <c r="C1232" s="41"/>
      <c r="D1232" s="42"/>
    </row>
    <row r="1233" spans="2:4" ht="12.75">
      <c r="B1233" s="40"/>
      <c r="C1233" s="41"/>
      <c r="D1233" s="42"/>
    </row>
    <row r="1234" spans="2:4" ht="12.75">
      <c r="B1234" s="40"/>
      <c r="C1234" s="41"/>
      <c r="D1234" s="42"/>
    </row>
    <row r="1235" spans="2:4" ht="12.75">
      <c r="B1235" s="40"/>
      <c r="C1235" s="41"/>
      <c r="D1235" s="42"/>
    </row>
    <row r="1236" spans="2:4" ht="12.75">
      <c r="B1236" s="40"/>
      <c r="C1236" s="41"/>
      <c r="D1236" s="42"/>
    </row>
    <row r="1237" spans="2:4" ht="12.75">
      <c r="B1237" s="40"/>
      <c r="C1237" s="41"/>
      <c r="D1237" s="42"/>
    </row>
    <row r="1238" spans="2:4" ht="12.75">
      <c r="B1238" s="40"/>
      <c r="C1238" s="41"/>
      <c r="D1238" s="42"/>
    </row>
    <row r="1239" spans="2:4" ht="12.75">
      <c r="B1239" s="40"/>
      <c r="C1239" s="41"/>
      <c r="D1239" s="42"/>
    </row>
    <row r="1240" spans="2:4" ht="12.75">
      <c r="B1240" s="40"/>
      <c r="C1240" s="41"/>
      <c r="D1240" s="42"/>
    </row>
    <row r="1241" spans="2:4" ht="12.75">
      <c r="B1241" s="40"/>
      <c r="C1241" s="41"/>
      <c r="D1241" s="42"/>
    </row>
    <row r="1242" spans="2:4" ht="12.75">
      <c r="B1242" s="40"/>
      <c r="C1242" s="41"/>
      <c r="D1242" s="42"/>
    </row>
    <row r="1243" spans="2:4" ht="12.75">
      <c r="B1243" s="40"/>
      <c r="C1243" s="41"/>
      <c r="D1243" s="42"/>
    </row>
    <row r="1244" spans="2:4" ht="12.75">
      <c r="B1244" s="40"/>
      <c r="C1244" s="41"/>
      <c r="D1244" s="42"/>
    </row>
    <row r="1245" spans="2:4" ht="12.75">
      <c r="B1245" s="40"/>
      <c r="C1245" s="41"/>
      <c r="D1245" s="42"/>
    </row>
    <row r="1246" spans="2:4" ht="12.75">
      <c r="B1246" s="40"/>
      <c r="C1246" s="41"/>
      <c r="D1246" s="42"/>
    </row>
    <row r="1247" spans="2:4" ht="12.75">
      <c r="B1247" s="40"/>
      <c r="C1247" s="41"/>
      <c r="D1247" s="42"/>
    </row>
    <row r="1248" spans="2:4" ht="12.75">
      <c r="B1248" s="40"/>
      <c r="C1248" s="41"/>
      <c r="D1248" s="42"/>
    </row>
    <row r="1249" spans="2:4" ht="12.75">
      <c r="B1249" s="40"/>
      <c r="C1249" s="41"/>
      <c r="D1249" s="42"/>
    </row>
    <row r="1250" spans="2:4" ht="12.75">
      <c r="B1250" s="40"/>
      <c r="C1250" s="41"/>
      <c r="D1250" s="42"/>
    </row>
    <row r="1251" spans="2:4" ht="12.75">
      <c r="B1251" s="40"/>
      <c r="C1251" s="41"/>
      <c r="D1251" s="42"/>
    </row>
    <row r="1252" spans="2:4" ht="12.75">
      <c r="B1252" s="40"/>
      <c r="C1252" s="41"/>
      <c r="D1252" s="42"/>
    </row>
    <row r="1253" spans="2:4" ht="12.75">
      <c r="B1253" s="40"/>
      <c r="C1253" s="41"/>
      <c r="D1253" s="42"/>
    </row>
    <row r="1254" spans="2:4" ht="12.75">
      <c r="B1254" s="40"/>
      <c r="C1254" s="41"/>
      <c r="D1254" s="42"/>
    </row>
    <row r="1255" spans="2:4" ht="12.75">
      <c r="B1255" s="40"/>
      <c r="C1255" s="41"/>
      <c r="D1255" s="42"/>
    </row>
    <row r="1256" spans="2:4" ht="12.75">
      <c r="B1256" s="40"/>
      <c r="C1256" s="41"/>
      <c r="D1256" s="42"/>
    </row>
    <row r="1257" spans="2:4" ht="12.75">
      <c r="B1257" s="40"/>
      <c r="C1257" s="41"/>
      <c r="D1257" s="42"/>
    </row>
    <row r="1258" spans="2:4" ht="12.75">
      <c r="B1258" s="40"/>
      <c r="C1258" s="41"/>
      <c r="D1258" s="42"/>
    </row>
    <row r="1259" spans="2:4" ht="12.75">
      <c r="B1259" s="40"/>
      <c r="C1259" s="41"/>
      <c r="D1259" s="42"/>
    </row>
    <row r="1260" spans="2:4" ht="12.75">
      <c r="B1260" s="40"/>
      <c r="C1260" s="41"/>
      <c r="D1260" s="42"/>
    </row>
    <row r="1261" spans="2:4" ht="12.75">
      <c r="B1261" s="40"/>
      <c r="C1261" s="41"/>
      <c r="D1261" s="42"/>
    </row>
    <row r="1262" spans="2:4" ht="12.75">
      <c r="B1262" s="40"/>
      <c r="C1262" s="41"/>
      <c r="D1262" s="42"/>
    </row>
    <row r="1263" spans="2:4" ht="12.75">
      <c r="B1263" s="40"/>
      <c r="C1263" s="41"/>
      <c r="D1263" s="42"/>
    </row>
    <row r="1264" spans="2:4" ht="12.75">
      <c r="B1264" s="40"/>
      <c r="C1264" s="41"/>
      <c r="D1264" s="42"/>
    </row>
    <row r="1265" spans="2:4" ht="12.75">
      <c r="B1265" s="40"/>
      <c r="C1265" s="41"/>
      <c r="D1265" s="42"/>
    </row>
    <row r="1266" spans="2:4" ht="12.75">
      <c r="B1266" s="40"/>
      <c r="C1266" s="41"/>
      <c r="D1266" s="42"/>
    </row>
    <row r="1267" spans="2:4" ht="12.75">
      <c r="B1267" s="40"/>
      <c r="C1267" s="41"/>
      <c r="D1267" s="42"/>
    </row>
    <row r="1268" spans="2:4" ht="12.75">
      <c r="B1268" s="40"/>
      <c r="C1268" s="41"/>
      <c r="D1268" s="42"/>
    </row>
    <row r="1269" spans="2:4" ht="12.75">
      <c r="B1269" s="40"/>
      <c r="C1269" s="41"/>
      <c r="D1269" s="42"/>
    </row>
    <row r="1270" spans="2:4" ht="12.75">
      <c r="B1270" s="40"/>
      <c r="C1270" s="41"/>
      <c r="D1270" s="42"/>
    </row>
    <row r="1271" spans="2:4" ht="12.75">
      <c r="B1271" s="40"/>
      <c r="C1271" s="41"/>
      <c r="D1271" s="42"/>
    </row>
    <row r="1272" spans="2:4" ht="12.75">
      <c r="B1272" s="40"/>
      <c r="C1272" s="41"/>
      <c r="D1272" s="42"/>
    </row>
    <row r="1273" spans="2:4" ht="12.75">
      <c r="B1273" s="40"/>
      <c r="C1273" s="41"/>
      <c r="D1273" s="42"/>
    </row>
    <row r="1274" spans="2:4" ht="12.75">
      <c r="B1274" s="40"/>
      <c r="C1274" s="41"/>
      <c r="D1274" s="42"/>
    </row>
    <row r="1275" spans="2:4" ht="12.75">
      <c r="B1275" s="40"/>
      <c r="C1275" s="41"/>
      <c r="D1275" s="42"/>
    </row>
    <row r="1276" spans="2:4" ht="12.75">
      <c r="B1276" s="40"/>
      <c r="C1276" s="41"/>
      <c r="D1276" s="42"/>
    </row>
    <row r="1277" spans="2:4" ht="12.75">
      <c r="B1277" s="40"/>
      <c r="C1277" s="41"/>
      <c r="D1277" s="42"/>
    </row>
    <row r="1278" spans="2:4" ht="12.75">
      <c r="B1278" s="40"/>
      <c r="C1278" s="41"/>
      <c r="D1278" s="42"/>
    </row>
    <row r="1279" spans="2:4" ht="12.75">
      <c r="B1279" s="40"/>
      <c r="C1279" s="41"/>
      <c r="D1279" s="42"/>
    </row>
    <row r="1280" spans="2:4" ht="12.75">
      <c r="B1280" s="40"/>
      <c r="C1280" s="41"/>
      <c r="D1280" s="42"/>
    </row>
    <row r="1281" spans="2:4" ht="12.75">
      <c r="B1281" s="40"/>
      <c r="C1281" s="41"/>
      <c r="D1281" s="42"/>
    </row>
    <row r="1282" spans="2:4" ht="12.75">
      <c r="B1282" s="40"/>
      <c r="C1282" s="41"/>
      <c r="D1282" s="42"/>
    </row>
    <row r="1283" spans="2:4" ht="12.75">
      <c r="B1283" s="40"/>
      <c r="C1283" s="41"/>
      <c r="D1283" s="42"/>
    </row>
    <row r="1284" spans="2:4" ht="12.75">
      <c r="B1284" s="40"/>
      <c r="C1284" s="41"/>
      <c r="D1284" s="42"/>
    </row>
    <row r="1285" spans="2:4" ht="12.75">
      <c r="B1285" s="40"/>
      <c r="C1285" s="41"/>
      <c r="D1285" s="42"/>
    </row>
    <row r="1286" spans="2:4" ht="12.75">
      <c r="B1286" s="40"/>
      <c r="C1286" s="41"/>
      <c r="D1286" s="42"/>
    </row>
    <row r="1287" spans="2:4" ht="12.75">
      <c r="B1287" s="40"/>
      <c r="C1287" s="41"/>
      <c r="D1287" s="42"/>
    </row>
    <row r="1288" spans="2:4" ht="12.75">
      <c r="B1288" s="40"/>
      <c r="C1288" s="41"/>
      <c r="D1288" s="42"/>
    </row>
    <row r="1289" spans="2:4" ht="12.75">
      <c r="B1289" s="40"/>
      <c r="C1289" s="41"/>
      <c r="D1289" s="42"/>
    </row>
    <row r="1290" spans="2:4" ht="12.75">
      <c r="B1290" s="40"/>
      <c r="C1290" s="41"/>
      <c r="D1290" s="42"/>
    </row>
    <row r="1291" spans="2:4" ht="12.75">
      <c r="B1291" s="40"/>
      <c r="C1291" s="41"/>
      <c r="D1291" s="42"/>
    </row>
    <row r="1292" spans="2:4" ht="12.75">
      <c r="B1292" s="40"/>
      <c r="C1292" s="41"/>
      <c r="D1292" s="42"/>
    </row>
    <row r="1293" spans="2:4" ht="12.75">
      <c r="B1293" s="40"/>
      <c r="C1293" s="41"/>
      <c r="D1293" s="42"/>
    </row>
    <row r="1294" spans="2:4" ht="12.75">
      <c r="B1294" s="40"/>
      <c r="C1294" s="41"/>
      <c r="D1294" s="42"/>
    </row>
    <row r="1295" spans="2:4" ht="12.75">
      <c r="B1295" s="40"/>
      <c r="C1295" s="41"/>
      <c r="D1295" s="42"/>
    </row>
    <row r="1296" spans="2:4" ht="12.75">
      <c r="B1296" s="40"/>
      <c r="C1296" s="41"/>
      <c r="D1296" s="42"/>
    </row>
    <row r="1297" spans="2:4" ht="12.75">
      <c r="B1297" s="40"/>
      <c r="C1297" s="41"/>
      <c r="D1297" s="42"/>
    </row>
    <row r="1298" spans="2:4" ht="12.75">
      <c r="B1298" s="40"/>
      <c r="C1298" s="41"/>
      <c r="D1298" s="42"/>
    </row>
    <row r="1299" spans="2:4" ht="12.75">
      <c r="B1299" s="40"/>
      <c r="C1299" s="41"/>
      <c r="D1299" s="42"/>
    </row>
    <row r="1300" spans="2:4" ht="12.75">
      <c r="B1300" s="40"/>
      <c r="C1300" s="41"/>
      <c r="D1300" s="42"/>
    </row>
    <row r="1301" spans="2:4" ht="12.75">
      <c r="B1301" s="40"/>
      <c r="C1301" s="41"/>
      <c r="D1301" s="42"/>
    </row>
    <row r="1302" spans="2:4" ht="12.75">
      <c r="B1302" s="40"/>
      <c r="C1302" s="41"/>
      <c r="D1302" s="42"/>
    </row>
    <row r="1303" spans="2:4" ht="12.75">
      <c r="B1303" s="40"/>
      <c r="C1303" s="41"/>
      <c r="D1303" s="42"/>
    </row>
    <row r="1304" spans="2:4" ht="12.75">
      <c r="B1304" s="40"/>
      <c r="C1304" s="41"/>
      <c r="D1304" s="42"/>
    </row>
    <row r="1305" spans="2:4" ht="12.75">
      <c r="B1305" s="40"/>
      <c r="C1305" s="41"/>
      <c r="D1305" s="42"/>
    </row>
    <row r="1306" spans="2:4" ht="12.75">
      <c r="B1306" s="40"/>
      <c r="C1306" s="41"/>
      <c r="D1306" s="42"/>
    </row>
    <row r="1307" spans="2:4" ht="12.75">
      <c r="B1307" s="40"/>
      <c r="C1307" s="41"/>
      <c r="D1307" s="42"/>
    </row>
    <row r="1308" spans="2:4" ht="12.75">
      <c r="B1308" s="40"/>
      <c r="C1308" s="41"/>
      <c r="D1308" s="42"/>
    </row>
    <row r="1309" spans="2:4" ht="12.75">
      <c r="B1309" s="40"/>
      <c r="C1309" s="41"/>
      <c r="D1309" s="42"/>
    </row>
    <row r="1310" spans="2:4" ht="12.75">
      <c r="B1310" s="40"/>
      <c r="C1310" s="41"/>
      <c r="D1310" s="42"/>
    </row>
    <row r="1311" spans="2:4" ht="12.75">
      <c r="B1311" s="40"/>
      <c r="C1311" s="41"/>
      <c r="D1311" s="42"/>
    </row>
    <row r="1312" spans="2:4" ht="12.75">
      <c r="B1312" s="40"/>
      <c r="C1312" s="41"/>
      <c r="D1312" s="42"/>
    </row>
    <row r="1313" spans="2:4" ht="12.75">
      <c r="B1313" s="40"/>
      <c r="C1313" s="41"/>
      <c r="D1313" s="42"/>
    </row>
    <row r="1314" spans="2:4" ht="12.75">
      <c r="B1314" s="40"/>
      <c r="C1314" s="41"/>
      <c r="D1314" s="42"/>
    </row>
    <row r="1315" spans="2:4" ht="12.75">
      <c r="B1315" s="40"/>
      <c r="C1315" s="41"/>
      <c r="D1315" s="42"/>
    </row>
    <row r="1316" spans="2:4" ht="12.75">
      <c r="B1316" s="40"/>
      <c r="C1316" s="41"/>
      <c r="D1316" s="42"/>
    </row>
    <row r="1317" spans="2:4" ht="12.75">
      <c r="B1317" s="40"/>
      <c r="C1317" s="41"/>
      <c r="D1317" s="42"/>
    </row>
    <row r="1318" spans="2:4" ht="12.75">
      <c r="B1318" s="40"/>
      <c r="C1318" s="41"/>
      <c r="D1318" s="42"/>
    </row>
    <row r="1319" spans="2:4" ht="12.75">
      <c r="B1319" s="40"/>
      <c r="C1319" s="41"/>
      <c r="D1319" s="42"/>
    </row>
    <row r="1320" spans="2:4" ht="12.75">
      <c r="B1320" s="40"/>
      <c r="C1320" s="41"/>
      <c r="D1320" s="42"/>
    </row>
    <row r="1321" spans="2:4" ht="12.75">
      <c r="B1321" s="40"/>
      <c r="C1321" s="41"/>
      <c r="D1321" s="42"/>
    </row>
    <row r="1322" spans="2:4" ht="12.75">
      <c r="B1322" s="40"/>
      <c r="C1322" s="41"/>
      <c r="D1322" s="42"/>
    </row>
    <row r="1323" spans="2:4" ht="12.75">
      <c r="B1323" s="40"/>
      <c r="C1323" s="41"/>
      <c r="D1323" s="42"/>
    </row>
    <row r="1324" spans="2:4" ht="12.75">
      <c r="B1324" s="40"/>
      <c r="C1324" s="41"/>
      <c r="D1324" s="42"/>
    </row>
    <row r="1325" spans="2:4" ht="12.75">
      <c r="B1325" s="40"/>
      <c r="C1325" s="41"/>
      <c r="D1325" s="42"/>
    </row>
    <row r="1326" spans="2:4" ht="12.75">
      <c r="B1326" s="40"/>
      <c r="C1326" s="41"/>
      <c r="D1326" s="42"/>
    </row>
    <row r="1327" spans="2:4" ht="12.75">
      <c r="B1327" s="40"/>
      <c r="C1327" s="41"/>
      <c r="D1327" s="42"/>
    </row>
    <row r="1328" spans="2:4" ht="12.75">
      <c r="B1328" s="40"/>
      <c r="C1328" s="41"/>
      <c r="D1328" s="42"/>
    </row>
    <row r="1329" spans="2:4" ht="12.75">
      <c r="B1329" s="40"/>
      <c r="C1329" s="41"/>
      <c r="D1329" s="42"/>
    </row>
    <row r="1330" spans="2:4" ht="12.75">
      <c r="B1330" s="40"/>
      <c r="C1330" s="41"/>
      <c r="D1330" s="42"/>
    </row>
    <row r="1331" spans="2:4" ht="12.75">
      <c r="B1331" s="40"/>
      <c r="C1331" s="41"/>
      <c r="D1331" s="42"/>
    </row>
    <row r="1332" spans="2:4" ht="12.75">
      <c r="B1332" s="40"/>
      <c r="C1332" s="41"/>
      <c r="D1332" s="42"/>
    </row>
    <row r="1333" spans="2:4" ht="12.75">
      <c r="B1333" s="40"/>
      <c r="C1333" s="41"/>
      <c r="D1333" s="42"/>
    </row>
    <row r="1334" spans="2:4" ht="12.75">
      <c r="B1334" s="40"/>
      <c r="C1334" s="41"/>
      <c r="D1334" s="42"/>
    </row>
    <row r="1335" spans="2:4" ht="12.75">
      <c r="B1335" s="40"/>
      <c r="C1335" s="41"/>
      <c r="D1335" s="42"/>
    </row>
    <row r="1336" spans="2:4" ht="12.75">
      <c r="B1336" s="40"/>
      <c r="C1336" s="41"/>
      <c r="D1336" s="42"/>
    </row>
    <row r="1337" spans="2:4" ht="12.75">
      <c r="B1337" s="40"/>
      <c r="C1337" s="41"/>
      <c r="D1337" s="42"/>
    </row>
    <row r="1338" spans="2:4" ht="12.75">
      <c r="B1338" s="40"/>
      <c r="C1338" s="41"/>
      <c r="D1338" s="42"/>
    </row>
    <row r="1339" spans="2:4" ht="12.75">
      <c r="B1339" s="40"/>
      <c r="C1339" s="41"/>
      <c r="D1339" s="42"/>
    </row>
    <row r="1340" spans="2:4" ht="12.75">
      <c r="B1340" s="40"/>
      <c r="C1340" s="41"/>
      <c r="D1340" s="42"/>
    </row>
    <row r="1341" spans="2:4" ht="12.75">
      <c r="B1341" s="40"/>
      <c r="C1341" s="41"/>
      <c r="D1341" s="42"/>
    </row>
    <row r="1342" spans="2:4" ht="12.75">
      <c r="B1342" s="40"/>
      <c r="C1342" s="41"/>
      <c r="D1342" s="42"/>
    </row>
    <row r="1343" spans="2:4" ht="12.75">
      <c r="B1343" s="40"/>
      <c r="C1343" s="41"/>
      <c r="D1343" s="42"/>
    </row>
    <row r="1344" spans="2:4" ht="12.75">
      <c r="B1344" s="40"/>
      <c r="C1344" s="41"/>
      <c r="D1344" s="42"/>
    </row>
    <row r="1345" spans="2:4" ht="12.75">
      <c r="B1345" s="40"/>
      <c r="C1345" s="41"/>
      <c r="D1345" s="42"/>
    </row>
    <row r="1346" spans="2:4" ht="12.75">
      <c r="B1346" s="40"/>
      <c r="C1346" s="41"/>
      <c r="D1346" s="42"/>
    </row>
    <row r="1347" spans="2:4" ht="12.75">
      <c r="B1347" s="40"/>
      <c r="C1347" s="41"/>
      <c r="D1347" s="42"/>
    </row>
    <row r="1348" spans="2:4" ht="12.75">
      <c r="B1348" s="40"/>
      <c r="C1348" s="41"/>
      <c r="D1348" s="42"/>
    </row>
    <row r="1349" spans="2:4" ht="12.75">
      <c r="B1349" s="40"/>
      <c r="C1349" s="41"/>
      <c r="D1349" s="42"/>
    </row>
    <row r="1350" spans="2:4" ht="12.75">
      <c r="B1350" s="40"/>
      <c r="C1350" s="41"/>
      <c r="D1350" s="42"/>
    </row>
    <row r="1351" spans="2:4" ht="12.75">
      <c r="B1351" s="40"/>
      <c r="C1351" s="41"/>
      <c r="D1351" s="42"/>
    </row>
    <row r="1352" spans="2:4" ht="12.75">
      <c r="B1352" s="40"/>
      <c r="C1352" s="41"/>
      <c r="D1352" s="42"/>
    </row>
    <row r="1353" spans="2:4" ht="12.75">
      <c r="B1353" s="40"/>
      <c r="C1353" s="41"/>
      <c r="D1353" s="42"/>
    </row>
    <row r="1354" spans="2:4" ht="12.75">
      <c r="B1354" s="40"/>
      <c r="C1354" s="41"/>
      <c r="D1354" s="42"/>
    </row>
    <row r="1355" spans="2:4" ht="12.75">
      <c r="B1355" s="40"/>
      <c r="C1355" s="41"/>
      <c r="D1355" s="42"/>
    </row>
    <row r="1356" spans="2:4" ht="12.75">
      <c r="B1356" s="40"/>
      <c r="C1356" s="41"/>
      <c r="D1356" s="42"/>
    </row>
    <row r="1357" spans="2:4" ht="12.75">
      <c r="B1357" s="40"/>
      <c r="C1357" s="41"/>
      <c r="D1357" s="42"/>
    </row>
    <row r="1358" spans="2:4" ht="12.75">
      <c r="B1358" s="40"/>
      <c r="C1358" s="41"/>
      <c r="D1358" s="42"/>
    </row>
    <row r="1359" spans="2:4" ht="12.75">
      <c r="B1359" s="40"/>
      <c r="C1359" s="41"/>
      <c r="D1359" s="42"/>
    </row>
    <row r="1360" spans="2:4" ht="12.75">
      <c r="B1360" s="40"/>
      <c r="C1360" s="41"/>
      <c r="D1360" s="42"/>
    </row>
    <row r="1361" spans="2:4" ht="12.75">
      <c r="B1361" s="40"/>
      <c r="C1361" s="41"/>
      <c r="D1361" s="42"/>
    </row>
    <row r="1362" spans="2:4" ht="12.75">
      <c r="B1362" s="40"/>
      <c r="C1362" s="41"/>
      <c r="D1362" s="42"/>
    </row>
    <row r="1363" spans="2:4" ht="12.75">
      <c r="B1363" s="40"/>
      <c r="C1363" s="41"/>
      <c r="D1363" s="42"/>
    </row>
    <row r="1364" spans="2:4" ht="12.75">
      <c r="B1364" s="40"/>
      <c r="C1364" s="41"/>
      <c r="D1364" s="42"/>
    </row>
    <row r="1365" spans="2:4" ht="12.75">
      <c r="B1365" s="40"/>
      <c r="C1365" s="41"/>
      <c r="D1365" s="42"/>
    </row>
    <row r="1366" spans="2:4" ht="12.75">
      <c r="B1366" s="40"/>
      <c r="C1366" s="41"/>
      <c r="D1366" s="42"/>
    </row>
    <row r="1367" spans="2:4" ht="12.75">
      <c r="B1367" s="40"/>
      <c r="C1367" s="41"/>
      <c r="D1367" s="42"/>
    </row>
    <row r="1368" spans="2:4" ht="12.75">
      <c r="B1368" s="40"/>
      <c r="C1368" s="41"/>
      <c r="D1368" s="42"/>
    </row>
    <row r="1369" spans="2:4" ht="12.75">
      <c r="B1369" s="40"/>
      <c r="C1369" s="41"/>
      <c r="D1369" s="42"/>
    </row>
    <row r="1370" spans="2:4" ht="12.75">
      <c r="B1370" s="40"/>
      <c r="C1370" s="41"/>
      <c r="D1370" s="42"/>
    </row>
    <row r="1371" spans="2:4" ht="12.75">
      <c r="B1371" s="40"/>
      <c r="C1371" s="41"/>
      <c r="D1371" s="42"/>
    </row>
    <row r="1372" spans="2:4" ht="12.75">
      <c r="B1372" s="40"/>
      <c r="C1372" s="41"/>
      <c r="D1372" s="42"/>
    </row>
    <row r="1373" spans="2:4" ht="12.75">
      <c r="B1373" s="40"/>
      <c r="C1373" s="41"/>
      <c r="D1373" s="42"/>
    </row>
    <row r="1374" spans="2:4" ht="12.75">
      <c r="B1374" s="40"/>
      <c r="C1374" s="41"/>
      <c r="D1374" s="42"/>
    </row>
    <row r="1375" spans="2:4" ht="12.75">
      <c r="B1375" s="40"/>
      <c r="C1375" s="41"/>
      <c r="D1375" s="42"/>
    </row>
    <row r="1376" spans="2:4" ht="12.75">
      <c r="B1376" s="40"/>
      <c r="C1376" s="41"/>
      <c r="D1376" s="42"/>
    </row>
    <row r="1377" spans="2:4" ht="12.75">
      <c r="B1377" s="40"/>
      <c r="C1377" s="41"/>
      <c r="D1377" s="42"/>
    </row>
    <row r="1378" spans="2:4" ht="12.75">
      <c r="B1378" s="40"/>
      <c r="C1378" s="41"/>
      <c r="D1378" s="42"/>
    </row>
    <row r="1379" spans="2:4" ht="12.75">
      <c r="B1379" s="40"/>
      <c r="C1379" s="41"/>
      <c r="D1379" s="42"/>
    </row>
    <row r="1380" spans="2:4" ht="12.75">
      <c r="B1380" s="40"/>
      <c r="C1380" s="41"/>
      <c r="D1380" s="42"/>
    </row>
    <row r="1381" spans="2:4" ht="12.75">
      <c r="B1381" s="40"/>
      <c r="C1381" s="41"/>
      <c r="D1381" s="42"/>
    </row>
    <row r="1382" spans="2:4" ht="12.75">
      <c r="B1382" s="40"/>
      <c r="C1382" s="41"/>
      <c r="D1382" s="42"/>
    </row>
    <row r="1383" spans="2:4" ht="12.75">
      <c r="B1383" s="40"/>
      <c r="C1383" s="41"/>
      <c r="D1383" s="42"/>
    </row>
    <row r="1384" spans="2:4" ht="12.75">
      <c r="B1384" s="40"/>
      <c r="C1384" s="41"/>
      <c r="D1384" s="42"/>
    </row>
    <row r="1385" spans="2:4" ht="12.75">
      <c r="B1385" s="40"/>
      <c r="C1385" s="41"/>
      <c r="D1385" s="42"/>
    </row>
    <row r="1386" spans="2:4" ht="12.75">
      <c r="B1386" s="40"/>
      <c r="C1386" s="41"/>
      <c r="D1386" s="42"/>
    </row>
    <row r="1387" spans="2:4" ht="12.75">
      <c r="B1387" s="40"/>
      <c r="C1387" s="41"/>
      <c r="D1387" s="42"/>
    </row>
    <row r="1388" spans="2:4" ht="12.75">
      <c r="B1388" s="40"/>
      <c r="C1388" s="41"/>
      <c r="D1388" s="42"/>
    </row>
    <row r="1389" spans="2:4" ht="12.75">
      <c r="B1389" s="40"/>
      <c r="C1389" s="41"/>
      <c r="D1389" s="42"/>
    </row>
    <row r="1390" spans="2:4" ht="12.75">
      <c r="B1390" s="40"/>
      <c r="C1390" s="41"/>
      <c r="D1390" s="42"/>
    </row>
    <row r="1391" spans="2:4" ht="12.75">
      <c r="B1391" s="40"/>
      <c r="C1391" s="41"/>
      <c r="D1391" s="42"/>
    </row>
    <row r="1392" spans="2:4" ht="12.75">
      <c r="B1392" s="40"/>
      <c r="C1392" s="41"/>
      <c r="D1392" s="42"/>
    </row>
    <row r="1393" spans="2:4" ht="12.75">
      <c r="B1393" s="40"/>
      <c r="C1393" s="41"/>
      <c r="D1393" s="42"/>
    </row>
    <row r="1394" spans="2:4" ht="12.75">
      <c r="B1394" s="40"/>
      <c r="C1394" s="41"/>
      <c r="D1394" s="42"/>
    </row>
    <row r="1395" spans="2:4" ht="12.75">
      <c r="B1395" s="40"/>
      <c r="C1395" s="41"/>
      <c r="D1395" s="42"/>
    </row>
    <row r="1396" spans="2:4" ht="12.75">
      <c r="B1396" s="40"/>
      <c r="C1396" s="41"/>
      <c r="D1396" s="42"/>
    </row>
    <row r="1397" spans="2:4" ht="12.75">
      <c r="B1397" s="40"/>
      <c r="C1397" s="41"/>
      <c r="D1397" s="42"/>
    </row>
    <row r="1398" spans="2:4" ht="12.75">
      <c r="B1398" s="40"/>
      <c r="C1398" s="41"/>
      <c r="D1398" s="42"/>
    </row>
    <row r="1399" spans="2:4" ht="12.75">
      <c r="B1399" s="40"/>
      <c r="C1399" s="41"/>
      <c r="D1399" s="42"/>
    </row>
    <row r="1400" spans="2:4" ht="12.75">
      <c r="B1400" s="40"/>
      <c r="C1400" s="41"/>
      <c r="D1400" s="42"/>
    </row>
    <row r="1401" spans="2:4" ht="12.75">
      <c r="B1401" s="40"/>
      <c r="C1401" s="41"/>
      <c r="D1401" s="42"/>
    </row>
    <row r="1402" spans="2:4" ht="12.75">
      <c r="B1402" s="40"/>
      <c r="C1402" s="41"/>
      <c r="D1402" s="42"/>
    </row>
    <row r="1403" spans="2:4" ht="12.75">
      <c r="B1403" s="40"/>
      <c r="C1403" s="41"/>
      <c r="D1403" s="42"/>
    </row>
    <row r="1404" spans="2:4" ht="12.75">
      <c r="B1404" s="40"/>
      <c r="C1404" s="41"/>
      <c r="D1404" s="42"/>
    </row>
    <row r="1405" spans="2:4" ht="12.75">
      <c r="B1405" s="40"/>
      <c r="C1405" s="41"/>
      <c r="D1405" s="42"/>
    </row>
    <row r="1406" spans="2:4" ht="12.75">
      <c r="B1406" s="40"/>
      <c r="C1406" s="41"/>
      <c r="D1406" s="42"/>
    </row>
    <row r="1407" spans="2:4" ht="12.75">
      <c r="B1407" s="40"/>
      <c r="C1407" s="41"/>
      <c r="D1407" s="42"/>
    </row>
    <row r="1408" spans="2:4" ht="12.75">
      <c r="B1408" s="40"/>
      <c r="C1408" s="41"/>
      <c r="D1408" s="42"/>
    </row>
    <row r="1409" spans="2:4" ht="12.75">
      <c r="B1409" s="40"/>
      <c r="C1409" s="41"/>
      <c r="D1409" s="42"/>
    </row>
    <row r="1410" spans="2:4" ht="12.75">
      <c r="B1410" s="40"/>
      <c r="C1410" s="41"/>
      <c r="D1410" s="42"/>
    </row>
    <row r="1411" spans="2:4" ht="12.75">
      <c r="B1411" s="40"/>
      <c r="C1411" s="41"/>
      <c r="D1411" s="42"/>
    </row>
    <row r="1412" spans="2:4" ht="12.75">
      <c r="B1412" s="40"/>
      <c r="C1412" s="41"/>
      <c r="D1412" s="42"/>
    </row>
    <row r="1413" spans="2:4" ht="12.75">
      <c r="B1413" s="40"/>
      <c r="C1413" s="41"/>
      <c r="D1413" s="42"/>
    </row>
    <row r="1414" spans="2:4" ht="12.75">
      <c r="B1414" s="40"/>
      <c r="C1414" s="41"/>
      <c r="D1414" s="42"/>
    </row>
    <row r="1415" spans="2:4" ht="12.75">
      <c r="B1415" s="40"/>
      <c r="C1415" s="41"/>
      <c r="D1415" s="42"/>
    </row>
    <row r="1416" spans="2:4" ht="12.75">
      <c r="B1416" s="40"/>
      <c r="C1416" s="41"/>
      <c r="D1416" s="42"/>
    </row>
    <row r="1417" spans="2:4" ht="12.75">
      <c r="B1417" s="40"/>
      <c r="C1417" s="41"/>
      <c r="D1417" s="42"/>
    </row>
    <row r="1418" spans="2:4" ht="12.75">
      <c r="B1418" s="40"/>
      <c r="C1418" s="41"/>
      <c r="D1418" s="42"/>
    </row>
    <row r="1419" spans="2:4" ht="12.75">
      <c r="B1419" s="40"/>
      <c r="C1419" s="41"/>
      <c r="D1419" s="42"/>
    </row>
    <row r="1420" spans="2:4" ht="12.75">
      <c r="B1420" s="40"/>
      <c r="C1420" s="41"/>
      <c r="D1420" s="42"/>
    </row>
    <row r="1421" spans="2:4" ht="12.75">
      <c r="B1421" s="40"/>
      <c r="C1421" s="41"/>
      <c r="D1421" s="42"/>
    </row>
    <row r="1422" spans="2:4" ht="12.75">
      <c r="B1422" s="40"/>
      <c r="C1422" s="41"/>
      <c r="D1422" s="42"/>
    </row>
    <row r="1423" spans="2:4" ht="12.75">
      <c r="B1423" s="40"/>
      <c r="C1423" s="41"/>
      <c r="D1423" s="42"/>
    </row>
    <row r="1424" spans="2:4" ht="12.75">
      <c r="B1424" s="40"/>
      <c r="C1424" s="41"/>
      <c r="D1424" s="42"/>
    </row>
    <row r="1425" spans="2:4" ht="12.75">
      <c r="B1425" s="40"/>
      <c r="C1425" s="41"/>
      <c r="D1425" s="42"/>
    </row>
    <row r="1426" spans="2:4" ht="12.75">
      <c r="B1426" s="40"/>
      <c r="C1426" s="41"/>
      <c r="D1426" s="42"/>
    </row>
    <row r="1427" spans="2:4" ht="12.75">
      <c r="B1427" s="40"/>
      <c r="C1427" s="41"/>
      <c r="D1427" s="42"/>
    </row>
    <row r="1428" spans="2:4" ht="12.75">
      <c r="B1428" s="40"/>
      <c r="C1428" s="41"/>
      <c r="D1428" s="42"/>
    </row>
    <row r="1429" spans="2:4" ht="12.75">
      <c r="B1429" s="40"/>
      <c r="C1429" s="41"/>
      <c r="D1429" s="42"/>
    </row>
    <row r="1430" spans="2:4" ht="12.75">
      <c r="B1430" s="40"/>
      <c r="C1430" s="41"/>
      <c r="D1430" s="42"/>
    </row>
    <row r="1431" spans="2:4" ht="12.75">
      <c r="B1431" s="40"/>
      <c r="C1431" s="41"/>
      <c r="D1431" s="42"/>
    </row>
    <row r="1432" spans="2:4" ht="12.75">
      <c r="B1432" s="40"/>
      <c r="C1432" s="41"/>
      <c r="D1432" s="42"/>
    </row>
    <row r="1433" spans="2:4" ht="12.75">
      <c r="B1433" s="40"/>
      <c r="C1433" s="41"/>
      <c r="D1433" s="42"/>
    </row>
    <row r="1434" spans="2:4" ht="12.75">
      <c r="B1434" s="40"/>
      <c r="C1434" s="41"/>
      <c r="D1434" s="42"/>
    </row>
    <row r="1435" spans="2:4" ht="12.75">
      <c r="B1435" s="40"/>
      <c r="C1435" s="41"/>
      <c r="D1435" s="42"/>
    </row>
    <row r="1436" spans="2:4" ht="12.75">
      <c r="B1436" s="40"/>
      <c r="C1436" s="41"/>
      <c r="D1436" s="42"/>
    </row>
    <row r="1437" spans="2:4" ht="12.75">
      <c r="B1437" s="40"/>
      <c r="C1437" s="41"/>
      <c r="D1437" s="42"/>
    </row>
    <row r="1438" spans="2:4" ht="12.75">
      <c r="B1438" s="40"/>
      <c r="C1438" s="41"/>
      <c r="D1438" s="42"/>
    </row>
    <row r="1439" spans="2:4" ht="12.75">
      <c r="B1439" s="40"/>
      <c r="C1439" s="41"/>
      <c r="D1439" s="42"/>
    </row>
    <row r="1440" spans="2:4" ht="12.75">
      <c r="B1440" s="40"/>
      <c r="C1440" s="41"/>
      <c r="D1440" s="42"/>
    </row>
    <row r="1441" spans="2:4" ht="12.75">
      <c r="B1441" s="40"/>
      <c r="C1441" s="41"/>
      <c r="D1441" s="42"/>
    </row>
    <row r="1442" spans="2:4" ht="12.75">
      <c r="B1442" s="40"/>
      <c r="C1442" s="41"/>
      <c r="D1442" s="42"/>
    </row>
    <row r="1443" spans="2:4" ht="12.75">
      <c r="B1443" s="40"/>
      <c r="C1443" s="41"/>
      <c r="D1443" s="42"/>
    </row>
    <row r="1444" spans="2:4" ht="12.75">
      <c r="B1444" s="40"/>
      <c r="C1444" s="41"/>
      <c r="D1444" s="42"/>
    </row>
    <row r="1445" spans="2:4" ht="12.75">
      <c r="B1445" s="40"/>
      <c r="C1445" s="41"/>
      <c r="D1445" s="42"/>
    </row>
    <row r="1446" spans="2:4" ht="12.75">
      <c r="B1446" s="40"/>
      <c r="C1446" s="41"/>
      <c r="D1446" s="42"/>
    </row>
    <row r="1447" spans="2:4" ht="12.75">
      <c r="B1447" s="40"/>
      <c r="C1447" s="41"/>
      <c r="D1447" s="42"/>
    </row>
    <row r="1448" spans="2:4" ht="12.75">
      <c r="B1448" s="40"/>
      <c r="C1448" s="41"/>
      <c r="D1448" s="42"/>
    </row>
    <row r="1449" spans="2:4" ht="12.75">
      <c r="B1449" s="40"/>
      <c r="C1449" s="41"/>
      <c r="D1449" s="42"/>
    </row>
    <row r="1450" spans="2:4" ht="12.75">
      <c r="B1450" s="40"/>
      <c r="C1450" s="41"/>
      <c r="D1450" s="42"/>
    </row>
    <row r="1451" spans="2:4" ht="12.75">
      <c r="B1451" s="40"/>
      <c r="C1451" s="41"/>
      <c r="D1451" s="42"/>
    </row>
    <row r="1452" spans="2:4" ht="12.75">
      <c r="B1452" s="40"/>
      <c r="C1452" s="41"/>
      <c r="D1452" s="42"/>
    </row>
    <row r="1453" spans="2:4" ht="12.75">
      <c r="B1453" s="40"/>
      <c r="C1453" s="41"/>
      <c r="D1453" s="42"/>
    </row>
    <row r="1454" spans="2:4" ht="12.75">
      <c r="B1454" s="40"/>
      <c r="C1454" s="41"/>
      <c r="D1454" s="42"/>
    </row>
  </sheetData>
  <mergeCells count="2">
    <mergeCell ref="B3:D3"/>
    <mergeCell ref="B6:D6"/>
  </mergeCells>
  <pageMargins left="0.70866141732283472" right="0.70866141732283472" top="0.74803149606299213" bottom="0.74803149606299213" header="0.31496062992125984" footer="0.31496062992125984"/>
  <pageSetup paperSize="9" fitToWidth="0" fitToHeight="0" pageOrder="overThenDown" orientation="portrait" r:id="rId1"/>
  <headerFooter alignWithMargins="0">
    <oddHeader>&amp;C&amp;8OCENA VREDNOSTI&amp;R&amp;8Brezovica - II
VODOVOD</oddHeader>
    <oddFooter>&amp;C&amp;8&amp;P</oddFooter>
  </headerFooter>
  <rowBreaks count="1" manualBreakCount="1">
    <brk id="1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910"/>
  <sheetViews>
    <sheetView view="pageBreakPreview" topLeftCell="A4" zoomScaleNormal="100" zoomScaleSheetLayoutView="100" workbookViewId="0">
      <selection activeCell="D31" sqref="D31"/>
    </sheetView>
  </sheetViews>
  <sheetFormatPr defaultColWidth="8.5" defaultRowHeight="14.25"/>
  <cols>
    <col min="1" max="1" width="5.5" style="136" customWidth="1"/>
    <col min="2" max="2" width="38.375" style="137" customWidth="1"/>
    <col min="3" max="3" width="6.875" style="154" customWidth="1"/>
    <col min="4" max="4" width="7.125" style="139" customWidth="1"/>
    <col min="5" max="5" width="9.25" style="156" customWidth="1"/>
    <col min="6" max="6" width="12.25" style="156" customWidth="1"/>
    <col min="7" max="7" width="8.5" style="135" hidden="1" customWidth="1"/>
    <col min="8" max="8" width="0.25" style="135" hidden="1" customWidth="1"/>
    <col min="9" max="9" width="16.875" style="135" customWidth="1"/>
    <col min="10" max="10" width="17" style="135" customWidth="1"/>
    <col min="11" max="11" width="8.5" style="135" customWidth="1"/>
    <col min="12" max="12" width="8" style="135" customWidth="1"/>
    <col min="13" max="16384" width="8.5" style="135"/>
  </cols>
  <sheetData>
    <row r="1" spans="1:8" ht="45" customHeight="1">
      <c r="A1" s="130"/>
      <c r="B1" s="131"/>
      <c r="C1" s="132"/>
      <c r="D1" s="133"/>
      <c r="E1" s="134"/>
      <c r="F1" s="134"/>
    </row>
    <row r="2" spans="1:8">
      <c r="C2" s="138"/>
      <c r="E2" s="140"/>
      <c r="F2" s="140"/>
    </row>
    <row r="3" spans="1:8" ht="25.5">
      <c r="A3" s="141" t="s">
        <v>17</v>
      </c>
      <c r="B3" s="141" t="s">
        <v>18</v>
      </c>
      <c r="C3" s="142" t="s">
        <v>19</v>
      </c>
      <c r="D3" s="143" t="s">
        <v>20</v>
      </c>
      <c r="E3" s="143" t="s">
        <v>21</v>
      </c>
      <c r="F3" s="144" t="s">
        <v>22</v>
      </c>
    </row>
    <row r="4" spans="1:8" ht="18">
      <c r="A4" s="145" t="s">
        <v>3</v>
      </c>
      <c r="B4" s="146" t="s">
        <v>23</v>
      </c>
      <c r="C4" s="147"/>
      <c r="D4" s="148"/>
      <c r="E4" s="149"/>
      <c r="F4" s="150"/>
    </row>
    <row r="5" spans="1:8" ht="18">
      <c r="A5" s="145"/>
      <c r="B5" s="146"/>
      <c r="C5" s="147"/>
      <c r="D5" s="148"/>
      <c r="E5" s="149"/>
      <c r="F5" s="150"/>
    </row>
    <row r="6" spans="1:8" ht="15.75">
      <c r="A6" s="145" t="s">
        <v>24</v>
      </c>
      <c r="B6" s="151" t="s">
        <v>25</v>
      </c>
      <c r="C6" s="147"/>
      <c r="D6" s="148"/>
      <c r="E6" s="149"/>
      <c r="F6" s="150"/>
    </row>
    <row r="7" spans="1:8" s="154" customFormat="1">
      <c r="A7" s="152"/>
      <c r="B7" s="153"/>
      <c r="D7" s="155"/>
      <c r="E7" s="156"/>
      <c r="F7" s="157"/>
    </row>
    <row r="8" spans="1:8" ht="15.75">
      <c r="A8" s="145" t="s">
        <v>26</v>
      </c>
      <c r="B8" s="145" t="s">
        <v>27</v>
      </c>
      <c r="C8" s="147"/>
      <c r="D8" s="148"/>
      <c r="E8" s="149"/>
      <c r="F8" s="150"/>
    </row>
    <row r="9" spans="1:8" ht="15.75">
      <c r="A9" s="145"/>
      <c r="B9" s="145"/>
      <c r="C9" s="147"/>
      <c r="D9" s="148"/>
      <c r="E9" s="149"/>
      <c r="F9" s="150"/>
    </row>
    <row r="10" spans="1:8" ht="25.5">
      <c r="A10" s="158" t="s">
        <v>28</v>
      </c>
      <c r="B10" s="159" t="s">
        <v>29</v>
      </c>
      <c r="C10" s="135" t="s">
        <v>30</v>
      </c>
      <c r="D10" s="160">
        <v>1</v>
      </c>
      <c r="E10" s="304">
        <v>0</v>
      </c>
      <c r="F10" s="162">
        <f>D10*E10</f>
        <v>0</v>
      </c>
    </row>
    <row r="11" spans="1:8">
      <c r="E11" s="140"/>
      <c r="F11" s="163"/>
    </row>
    <row r="12" spans="1:8" s="154" customFormat="1" ht="25.5">
      <c r="A12" s="158" t="s">
        <v>31</v>
      </c>
      <c r="B12" s="159" t="s">
        <v>32</v>
      </c>
      <c r="C12" s="135" t="s">
        <v>33</v>
      </c>
      <c r="D12" s="160">
        <v>81.5</v>
      </c>
      <c r="E12" s="304">
        <v>0</v>
      </c>
      <c r="F12" s="162">
        <f>D12*E12</f>
        <v>0</v>
      </c>
      <c r="H12" s="164"/>
    </row>
    <row r="13" spans="1:8" s="154" customFormat="1">
      <c r="A13" s="158"/>
      <c r="B13" s="152"/>
      <c r="C13" s="135"/>
      <c r="D13" s="160"/>
      <c r="E13" s="161"/>
      <c r="F13" s="162"/>
    </row>
    <row r="14" spans="1:8" s="154" customFormat="1" ht="25.5">
      <c r="A14" s="158" t="s">
        <v>34</v>
      </c>
      <c r="B14" s="159" t="s">
        <v>218</v>
      </c>
      <c r="C14" s="135" t="s">
        <v>30</v>
      </c>
      <c r="D14" s="160">
        <v>7</v>
      </c>
      <c r="E14" s="304">
        <v>0</v>
      </c>
      <c r="F14" s="162">
        <f>D14*E14</f>
        <v>0</v>
      </c>
    </row>
    <row r="15" spans="1:8" s="154" customFormat="1">
      <c r="A15" s="158"/>
      <c r="B15" s="159"/>
      <c r="C15" s="135"/>
      <c r="D15" s="160"/>
      <c r="E15" s="161"/>
      <c r="F15" s="162"/>
    </row>
    <row r="16" spans="1:8" s="167" customFormat="1" ht="25.5">
      <c r="A16" s="165" t="s">
        <v>36</v>
      </c>
      <c r="B16" s="166" t="s">
        <v>37</v>
      </c>
      <c r="D16" s="168"/>
      <c r="E16" s="169"/>
      <c r="F16" s="169"/>
      <c r="G16" s="170"/>
      <c r="H16" s="171"/>
    </row>
    <row r="17" spans="1:8" s="167" customFormat="1">
      <c r="A17" s="165"/>
      <c r="B17" s="166" t="s">
        <v>38</v>
      </c>
      <c r="C17" s="172" t="s">
        <v>30</v>
      </c>
      <c r="D17" s="168">
        <v>1</v>
      </c>
      <c r="E17" s="304">
        <v>0</v>
      </c>
      <c r="F17" s="174">
        <f>+E17*D17</f>
        <v>0</v>
      </c>
      <c r="G17" s="170">
        <v>25</v>
      </c>
      <c r="H17" s="171">
        <f>G17*D17</f>
        <v>25</v>
      </c>
    </row>
    <row r="18" spans="1:8" s="167" customFormat="1">
      <c r="A18" s="165"/>
      <c r="B18" s="166" t="s">
        <v>39</v>
      </c>
      <c r="C18" s="172" t="s">
        <v>30</v>
      </c>
      <c r="D18" s="168">
        <v>3</v>
      </c>
      <c r="E18" s="304">
        <v>0</v>
      </c>
      <c r="F18" s="174">
        <f>+E18*D18</f>
        <v>0</v>
      </c>
      <c r="G18" s="170">
        <v>25</v>
      </c>
      <c r="H18" s="171">
        <f>G18*D18</f>
        <v>75</v>
      </c>
    </row>
    <row r="19" spans="1:8" s="167" customFormat="1">
      <c r="A19" s="165"/>
      <c r="B19" s="166" t="s">
        <v>40</v>
      </c>
      <c r="C19" s="172" t="s">
        <v>30</v>
      </c>
      <c r="D19" s="168">
        <v>1</v>
      </c>
      <c r="E19" s="304">
        <v>0</v>
      </c>
      <c r="F19" s="174">
        <f>+E19*D19</f>
        <v>0</v>
      </c>
      <c r="G19" s="170">
        <v>25</v>
      </c>
      <c r="H19" s="171">
        <f>G19*D19</f>
        <v>25</v>
      </c>
    </row>
    <row r="20" spans="1:8" s="167" customFormat="1">
      <c r="A20" s="165"/>
      <c r="B20" s="166" t="s">
        <v>41</v>
      </c>
      <c r="C20" s="172" t="s">
        <v>30</v>
      </c>
      <c r="D20" s="168">
        <v>1</v>
      </c>
      <c r="E20" s="304">
        <v>0</v>
      </c>
      <c r="F20" s="174">
        <f>+E20*D20</f>
        <v>0</v>
      </c>
      <c r="G20" s="170">
        <v>25</v>
      </c>
      <c r="H20" s="171">
        <f>G20*D20</f>
        <v>25</v>
      </c>
    </row>
    <row r="21" spans="1:8" s="167" customFormat="1">
      <c r="A21" s="165"/>
      <c r="B21" s="166" t="s">
        <v>42</v>
      </c>
      <c r="C21" s="172" t="s">
        <v>30</v>
      </c>
      <c r="D21" s="168">
        <v>2</v>
      </c>
      <c r="E21" s="304">
        <v>0</v>
      </c>
      <c r="F21" s="174">
        <f>+E21*D21</f>
        <v>0</v>
      </c>
      <c r="G21" s="170">
        <v>25</v>
      </c>
      <c r="H21" s="171">
        <f>G21*D21</f>
        <v>50</v>
      </c>
    </row>
    <row r="22" spans="1:8" s="154" customFormat="1">
      <c r="A22" s="158"/>
      <c r="B22" s="159"/>
      <c r="C22" s="135"/>
      <c r="D22" s="160"/>
      <c r="E22" s="161"/>
      <c r="F22" s="162"/>
    </row>
    <row r="23" spans="1:8" s="167" customFormat="1" ht="51">
      <c r="A23" s="165" t="s">
        <v>43</v>
      </c>
      <c r="B23" s="166" t="s">
        <v>44</v>
      </c>
      <c r="C23" s="172"/>
      <c r="D23" s="168"/>
      <c r="E23" s="169"/>
      <c r="F23" s="169"/>
      <c r="G23" s="170"/>
      <c r="H23" s="171"/>
    </row>
    <row r="24" spans="1:8" s="167" customFormat="1">
      <c r="A24" s="165"/>
      <c r="B24" s="166" t="s">
        <v>38</v>
      </c>
      <c r="C24" s="172" t="s">
        <v>30</v>
      </c>
      <c r="D24" s="168">
        <f>D17</f>
        <v>1</v>
      </c>
      <c r="E24" s="304">
        <v>0</v>
      </c>
      <c r="F24" s="174">
        <f>+E24*D24</f>
        <v>0</v>
      </c>
      <c r="G24" s="170">
        <v>150.22999999999999</v>
      </c>
      <c r="H24" s="171">
        <f>G24*D24</f>
        <v>150.22999999999999</v>
      </c>
    </row>
    <row r="25" spans="1:8" s="167" customFormat="1">
      <c r="A25" s="165"/>
      <c r="B25" s="166" t="s">
        <v>39</v>
      </c>
      <c r="C25" s="172" t="s">
        <v>30</v>
      </c>
      <c r="D25" s="168">
        <f>D18</f>
        <v>3</v>
      </c>
      <c r="E25" s="304">
        <v>0</v>
      </c>
      <c r="F25" s="174">
        <f>+E25*D25</f>
        <v>0</v>
      </c>
      <c r="G25" s="170">
        <v>66.67</v>
      </c>
      <c r="H25" s="171">
        <f>G25*D25</f>
        <v>200.01</v>
      </c>
    </row>
    <row r="26" spans="1:8" s="167" customFormat="1">
      <c r="A26" s="165"/>
      <c r="B26" s="166" t="s">
        <v>40</v>
      </c>
      <c r="C26" s="172" t="s">
        <v>30</v>
      </c>
      <c r="D26" s="168">
        <f>D19</f>
        <v>1</v>
      </c>
      <c r="E26" s="304">
        <v>0</v>
      </c>
      <c r="F26" s="174">
        <f>+E26*D26</f>
        <v>0</v>
      </c>
      <c r="G26" s="170">
        <v>120</v>
      </c>
      <c r="H26" s="171">
        <f>G26*D26</f>
        <v>120</v>
      </c>
    </row>
    <row r="27" spans="1:8" s="167" customFormat="1">
      <c r="A27" s="165"/>
      <c r="B27" s="166" t="s">
        <v>45</v>
      </c>
      <c r="C27" s="172" t="s">
        <v>30</v>
      </c>
      <c r="D27" s="168">
        <f>+D20</f>
        <v>1</v>
      </c>
      <c r="E27" s="304">
        <v>0</v>
      </c>
      <c r="F27" s="174">
        <f>+E27*D27</f>
        <v>0</v>
      </c>
      <c r="G27" s="170">
        <v>66.67</v>
      </c>
      <c r="H27" s="171">
        <f>G27*D27</f>
        <v>66.67</v>
      </c>
    </row>
    <row r="28" spans="1:8" s="167" customFormat="1">
      <c r="A28" s="165"/>
      <c r="B28" s="166" t="s">
        <v>42</v>
      </c>
      <c r="C28" s="172" t="s">
        <v>30</v>
      </c>
      <c r="D28" s="168">
        <f>+D21</f>
        <v>2</v>
      </c>
      <c r="E28" s="304">
        <v>0</v>
      </c>
      <c r="F28" s="174">
        <f>+E28*D28</f>
        <v>0</v>
      </c>
      <c r="G28" s="170">
        <v>25</v>
      </c>
      <c r="H28" s="171">
        <f>G28*D28</f>
        <v>50</v>
      </c>
    </row>
    <row r="29" spans="1:8" s="154" customFormat="1">
      <c r="A29" s="158"/>
      <c r="B29" s="159"/>
      <c r="C29" s="135"/>
      <c r="D29" s="160"/>
      <c r="E29" s="161"/>
      <c r="F29" s="162"/>
    </row>
    <row r="30" spans="1:8" s="154" customFormat="1" ht="51">
      <c r="A30" s="158" t="s">
        <v>46</v>
      </c>
      <c r="B30" s="159" t="s">
        <v>47</v>
      </c>
      <c r="C30" s="135"/>
      <c r="D30" s="160"/>
      <c r="E30" s="161"/>
      <c r="F30" s="162"/>
    </row>
    <row r="31" spans="1:8" s="154" customFormat="1" ht="51">
      <c r="A31" s="158"/>
      <c r="B31" s="159" t="s">
        <v>48</v>
      </c>
      <c r="C31" s="135" t="s">
        <v>30</v>
      </c>
      <c r="D31" s="392">
        <v>1</v>
      </c>
      <c r="E31" s="306">
        <v>0</v>
      </c>
      <c r="F31" s="162">
        <f>+E31*D31</f>
        <v>0</v>
      </c>
    </row>
    <row r="32" spans="1:8" s="154" customFormat="1">
      <c r="A32" s="158"/>
      <c r="B32" s="159"/>
      <c r="C32" s="135"/>
      <c r="D32" s="160"/>
      <c r="E32" s="161"/>
      <c r="F32" s="162"/>
    </row>
    <row r="33" spans="1:10" s="154" customFormat="1" ht="38.25">
      <c r="A33" s="158" t="s">
        <v>49</v>
      </c>
      <c r="B33" s="159" t="s">
        <v>50</v>
      </c>
      <c r="C33" s="135" t="s">
        <v>30</v>
      </c>
      <c r="D33" s="160">
        <v>2</v>
      </c>
      <c r="E33" s="304">
        <v>0</v>
      </c>
      <c r="F33" s="162">
        <f>D33*E33</f>
        <v>0</v>
      </c>
    </row>
    <row r="34" spans="1:10" s="154" customFormat="1">
      <c r="A34" s="158"/>
      <c r="B34" s="159"/>
      <c r="C34" s="135"/>
      <c r="D34" s="160"/>
      <c r="E34" s="161"/>
      <c r="F34" s="162"/>
    </row>
    <row r="35" spans="1:10" s="154" customFormat="1" ht="38.25">
      <c r="A35" s="158" t="s">
        <v>51</v>
      </c>
      <c r="B35" s="159" t="s">
        <v>52</v>
      </c>
      <c r="C35" s="135" t="s">
        <v>53</v>
      </c>
      <c r="D35" s="160">
        <v>98.45</v>
      </c>
      <c r="E35" s="304">
        <v>0</v>
      </c>
      <c r="F35" s="162">
        <f>D35*E35</f>
        <v>0</v>
      </c>
    </row>
    <row r="36" spans="1:10" s="154" customFormat="1">
      <c r="A36" s="158"/>
      <c r="B36" s="175"/>
      <c r="C36" s="135"/>
      <c r="D36" s="160"/>
      <c r="E36" s="176"/>
      <c r="F36" s="162"/>
    </row>
    <row r="37" spans="1:10" s="154" customFormat="1" ht="25.5">
      <c r="A37" s="158" t="s">
        <v>54</v>
      </c>
      <c r="B37" s="159" t="s">
        <v>55</v>
      </c>
      <c r="C37" s="135" t="s">
        <v>33</v>
      </c>
      <c r="D37" s="160">
        <v>5</v>
      </c>
      <c r="E37" s="304">
        <v>0</v>
      </c>
      <c r="F37" s="162">
        <f>D37*E37</f>
        <v>0</v>
      </c>
    </row>
    <row r="38" spans="1:10" s="154" customFormat="1">
      <c r="A38" s="158"/>
      <c r="B38" s="159"/>
      <c r="C38" s="135"/>
      <c r="D38" s="160"/>
      <c r="E38" s="161"/>
      <c r="F38" s="162"/>
    </row>
    <row r="39" spans="1:10" s="154" customFormat="1" ht="25.5">
      <c r="A39" s="158" t="s">
        <v>56</v>
      </c>
      <c r="B39" s="177" t="s">
        <v>57</v>
      </c>
      <c r="C39" s="178" t="s">
        <v>30</v>
      </c>
      <c r="D39" s="179">
        <v>2</v>
      </c>
      <c r="E39" s="305">
        <v>0</v>
      </c>
      <c r="F39" s="181">
        <f>D39*E39</f>
        <v>0</v>
      </c>
    </row>
    <row r="40" spans="1:10" s="154" customFormat="1">
      <c r="A40" s="158"/>
      <c r="B40" s="159"/>
      <c r="C40" s="135"/>
      <c r="D40" s="160"/>
      <c r="E40" s="161"/>
      <c r="F40" s="162"/>
    </row>
    <row r="41" spans="1:10" ht="15">
      <c r="A41" s="158"/>
      <c r="B41" s="182" t="s">
        <v>58</v>
      </c>
      <c r="C41" s="183" t="s">
        <v>59</v>
      </c>
      <c r="D41" s="184"/>
      <c r="E41" s="180"/>
      <c r="F41" s="185">
        <f>SUM(F10:F40)</f>
        <v>0</v>
      </c>
    </row>
    <row r="42" spans="1:10" ht="15">
      <c r="A42" s="158"/>
      <c r="B42" s="186"/>
      <c r="C42" s="187"/>
      <c r="D42" s="188"/>
      <c r="E42" s="161"/>
      <c r="F42" s="189"/>
    </row>
    <row r="43" spans="1:10" s="154" customFormat="1" ht="15.75">
      <c r="A43" s="145" t="s">
        <v>60</v>
      </c>
      <c r="B43" s="145" t="s">
        <v>61</v>
      </c>
      <c r="C43" s="190"/>
      <c r="D43" s="148"/>
      <c r="E43" s="176"/>
      <c r="F43" s="150"/>
    </row>
    <row r="44" spans="1:10" s="154" customFormat="1">
      <c r="A44" s="158"/>
      <c r="B44" s="191"/>
      <c r="C44" s="192"/>
      <c r="D44" s="160"/>
      <c r="E44" s="176"/>
      <c r="F44" s="162"/>
    </row>
    <row r="45" spans="1:10" ht="51">
      <c r="A45" s="158" t="s">
        <v>28</v>
      </c>
      <c r="B45" s="193" t="s">
        <v>62</v>
      </c>
      <c r="C45" s="192"/>
      <c r="E45" s="161"/>
      <c r="F45" s="157"/>
    </row>
    <row r="46" spans="1:10">
      <c r="A46" s="158"/>
      <c r="B46" s="193"/>
      <c r="C46" s="192"/>
      <c r="E46" s="161"/>
      <c r="F46" s="157"/>
    </row>
    <row r="47" spans="1:10">
      <c r="A47" s="158" t="s">
        <v>63</v>
      </c>
      <c r="B47" s="193" t="s">
        <v>64</v>
      </c>
      <c r="C47" s="192"/>
      <c r="E47" s="161"/>
      <c r="F47" s="157"/>
    </row>
    <row r="48" spans="1:10" ht="12.75">
      <c r="B48" s="159" t="s">
        <v>65</v>
      </c>
      <c r="C48" s="192" t="s">
        <v>66</v>
      </c>
      <c r="D48" s="160">
        <v>136.15</v>
      </c>
      <c r="E48" s="304">
        <v>0</v>
      </c>
      <c r="F48" s="162">
        <f>D48*E48</f>
        <v>0</v>
      </c>
      <c r="J48" s="194"/>
    </row>
    <row r="49" spans="1:11">
      <c r="B49" s="159" t="s">
        <v>67</v>
      </c>
      <c r="C49" s="192" t="s">
        <v>66</v>
      </c>
      <c r="D49" s="160">
        <v>15.13</v>
      </c>
      <c r="E49" s="304">
        <v>0</v>
      </c>
      <c r="F49" s="162">
        <f>D49*E49</f>
        <v>0</v>
      </c>
      <c r="H49" s="195">
        <v>0</v>
      </c>
      <c r="I49" s="195"/>
    </row>
    <row r="50" spans="1:11">
      <c r="C50" s="192"/>
      <c r="E50" s="161"/>
      <c r="F50" s="157"/>
    </row>
    <row r="51" spans="1:11" ht="25.5">
      <c r="A51" s="158" t="s">
        <v>31</v>
      </c>
      <c r="B51" s="196" t="s">
        <v>68</v>
      </c>
      <c r="C51" s="135" t="s">
        <v>53</v>
      </c>
      <c r="D51" s="197">
        <v>320</v>
      </c>
      <c r="E51" s="304">
        <v>0</v>
      </c>
      <c r="F51" s="162">
        <f>D51*E51</f>
        <v>0</v>
      </c>
    </row>
    <row r="52" spans="1:11" ht="12.75">
      <c r="A52" s="158"/>
      <c r="B52" s="196"/>
      <c r="C52" s="135"/>
      <c r="D52" s="197"/>
      <c r="E52" s="161"/>
      <c r="F52" s="162"/>
    </row>
    <row r="53" spans="1:11" ht="12.75">
      <c r="A53" s="158" t="s">
        <v>34</v>
      </c>
      <c r="B53" s="159" t="s">
        <v>69</v>
      </c>
      <c r="C53" s="192" t="s">
        <v>53</v>
      </c>
      <c r="D53" s="160">
        <f>+D12</f>
        <v>81.5</v>
      </c>
      <c r="E53" s="304">
        <v>0</v>
      </c>
      <c r="F53" s="162">
        <f>D53*E53</f>
        <v>0</v>
      </c>
    </row>
    <row r="54" spans="1:11" ht="12.75">
      <c r="A54" s="158"/>
      <c r="B54" s="159"/>
      <c r="C54" s="192"/>
      <c r="D54" s="197"/>
      <c r="E54" s="161"/>
      <c r="F54" s="162"/>
    </row>
    <row r="55" spans="1:11" ht="25.5">
      <c r="A55" s="158" t="s">
        <v>36</v>
      </c>
      <c r="B55" s="67" t="s">
        <v>70</v>
      </c>
      <c r="C55" s="192" t="s">
        <v>66</v>
      </c>
      <c r="D55" s="198">
        <v>13</v>
      </c>
      <c r="E55" s="304">
        <v>0</v>
      </c>
      <c r="F55" s="162">
        <f>D55*E55</f>
        <v>0</v>
      </c>
    </row>
    <row r="56" spans="1:11" ht="12.75">
      <c r="A56" s="158"/>
      <c r="B56" s="67"/>
      <c r="C56" s="192"/>
      <c r="D56" s="199"/>
      <c r="E56" s="161"/>
      <c r="F56" s="162"/>
    </row>
    <row r="57" spans="1:11" ht="63.75">
      <c r="A57" s="158" t="s">
        <v>43</v>
      </c>
      <c r="B57" s="159" t="s">
        <v>71</v>
      </c>
      <c r="C57" s="192" t="s">
        <v>66</v>
      </c>
      <c r="D57" s="160">
        <v>38</v>
      </c>
      <c r="E57" s="304">
        <v>0</v>
      </c>
      <c r="F57" s="162">
        <f>D57*E57</f>
        <v>0</v>
      </c>
    </row>
    <row r="58" spans="1:11" ht="12.75">
      <c r="A58" s="158"/>
      <c r="B58" s="159"/>
      <c r="C58" s="192"/>
      <c r="D58" s="197"/>
      <c r="E58" s="161"/>
      <c r="F58" s="162"/>
    </row>
    <row r="59" spans="1:11" ht="25.5">
      <c r="A59" s="158" t="s">
        <v>46</v>
      </c>
      <c r="B59" s="159" t="s">
        <v>72</v>
      </c>
      <c r="C59" s="135" t="s">
        <v>33</v>
      </c>
      <c r="D59" s="160">
        <f>D12</f>
        <v>81.5</v>
      </c>
      <c r="E59" s="304">
        <v>0</v>
      </c>
      <c r="F59" s="162">
        <f>D59*E59</f>
        <v>0</v>
      </c>
    </row>
    <row r="60" spans="1:11" ht="12.75">
      <c r="A60" s="158"/>
      <c r="B60" s="200"/>
      <c r="C60" s="192"/>
      <c r="D60" s="197"/>
      <c r="E60" s="161"/>
      <c r="F60" s="162"/>
    </row>
    <row r="61" spans="1:11" ht="51">
      <c r="A61" s="158" t="s">
        <v>49</v>
      </c>
      <c r="B61" s="201" t="s">
        <v>73</v>
      </c>
      <c r="C61" s="192" t="s">
        <v>66</v>
      </c>
      <c r="D61" s="160">
        <v>63</v>
      </c>
      <c r="E61" s="304">
        <v>0</v>
      </c>
      <c r="F61" s="162">
        <f>D61*E61</f>
        <v>0</v>
      </c>
    </row>
    <row r="62" spans="1:11" ht="12.75">
      <c r="A62" s="158"/>
      <c r="B62" s="201"/>
      <c r="C62" s="192"/>
      <c r="D62" s="160"/>
      <c r="E62" s="161"/>
      <c r="F62" s="162"/>
    </row>
    <row r="63" spans="1:11" ht="12.75">
      <c r="A63" s="158" t="s">
        <v>51</v>
      </c>
      <c r="B63" s="159" t="s">
        <v>216</v>
      </c>
      <c r="C63" s="192" t="s">
        <v>66</v>
      </c>
      <c r="D63" s="161">
        <v>10</v>
      </c>
      <c r="E63" s="304">
        <v>0</v>
      </c>
      <c r="F63" s="162">
        <f>D63*E63</f>
        <v>0</v>
      </c>
    </row>
    <row r="64" spans="1:11" ht="12.75">
      <c r="A64" s="158"/>
      <c r="B64" s="159"/>
      <c r="C64" s="192"/>
      <c r="D64" s="197"/>
      <c r="E64" s="161"/>
      <c r="F64" s="162"/>
      <c r="K64" s="194"/>
    </row>
    <row r="65" spans="1:11" ht="25.5">
      <c r="A65" s="158" t="s">
        <v>54</v>
      </c>
      <c r="B65" s="159" t="s">
        <v>74</v>
      </c>
      <c r="C65" s="192" t="s">
        <v>66</v>
      </c>
      <c r="D65" s="160">
        <v>151.25</v>
      </c>
      <c r="E65" s="304">
        <v>0</v>
      </c>
      <c r="F65" s="162">
        <f>D65*E65</f>
        <v>0</v>
      </c>
      <c r="K65" s="194"/>
    </row>
    <row r="66" spans="1:11" ht="12.75">
      <c r="A66" s="158"/>
      <c r="B66" s="159"/>
      <c r="C66" s="192"/>
      <c r="D66" s="160"/>
      <c r="E66" s="161"/>
      <c r="F66" s="162"/>
    </row>
    <row r="67" spans="1:11" ht="12.75">
      <c r="A67" s="158" t="s">
        <v>56</v>
      </c>
      <c r="B67" s="159" t="s">
        <v>75</v>
      </c>
      <c r="C67" s="202" t="s">
        <v>76</v>
      </c>
      <c r="D67" s="160">
        <v>35</v>
      </c>
      <c r="E67" s="304">
        <v>0</v>
      </c>
      <c r="F67" s="162">
        <f>D67*E67</f>
        <v>0</v>
      </c>
    </row>
    <row r="68" spans="1:11" ht="12.75">
      <c r="A68" s="158"/>
      <c r="B68" s="159"/>
      <c r="C68" s="192"/>
      <c r="D68" s="160"/>
      <c r="E68" s="161"/>
      <c r="F68" s="162"/>
    </row>
    <row r="69" spans="1:11" ht="18.75">
      <c r="A69" s="158"/>
      <c r="B69" s="203" t="s">
        <v>77</v>
      </c>
      <c r="C69" s="183" t="s">
        <v>59</v>
      </c>
      <c r="D69" s="204"/>
      <c r="E69" s="180"/>
      <c r="F69" s="185">
        <f>SUM(F45:F67)</f>
        <v>0</v>
      </c>
    </row>
    <row r="70" spans="1:11" ht="18.75">
      <c r="A70" s="158"/>
      <c r="B70" s="205"/>
      <c r="C70" s="206"/>
      <c r="D70" s="207"/>
      <c r="E70" s="161"/>
      <c r="F70" s="189"/>
    </row>
    <row r="71" spans="1:11" ht="15.75">
      <c r="A71" s="208" t="s">
        <v>78</v>
      </c>
      <c r="B71" s="209" t="s">
        <v>79</v>
      </c>
      <c r="C71" s="192"/>
      <c r="D71" s="160"/>
      <c r="E71" s="161"/>
      <c r="F71" s="162"/>
    </row>
    <row r="72" spans="1:11" ht="15.75">
      <c r="A72" s="208"/>
      <c r="B72" s="388" t="s">
        <v>80</v>
      </c>
      <c r="C72" s="388"/>
      <c r="D72" s="388"/>
      <c r="E72" s="161"/>
      <c r="F72" s="162"/>
    </row>
    <row r="73" spans="1:11" ht="15.75">
      <c r="A73" s="208"/>
      <c r="B73" s="210"/>
      <c r="C73" s="211"/>
      <c r="D73" s="212"/>
      <c r="E73" s="161"/>
      <c r="F73" s="162"/>
    </row>
    <row r="74" spans="1:11" ht="38.25">
      <c r="A74" s="208"/>
      <c r="B74" s="213" t="s">
        <v>81</v>
      </c>
      <c r="C74" s="211"/>
      <c r="D74" s="212"/>
      <c r="E74" s="161"/>
      <c r="F74" s="162"/>
    </row>
    <row r="75" spans="1:11" ht="15.75">
      <c r="A75" s="208"/>
      <c r="B75" s="201"/>
      <c r="C75" s="211"/>
      <c r="D75" s="212"/>
      <c r="E75" s="161"/>
      <c r="F75" s="162"/>
    </row>
    <row r="76" spans="1:11" ht="12.75">
      <c r="A76" s="158" t="s">
        <v>28</v>
      </c>
      <c r="B76" s="159" t="s">
        <v>82</v>
      </c>
      <c r="C76" s="192" t="s">
        <v>83</v>
      </c>
      <c r="D76" s="160">
        <f>D12</f>
        <v>81.5</v>
      </c>
      <c r="E76" s="304">
        <v>0</v>
      </c>
      <c r="F76" s="162">
        <f>D76*E76</f>
        <v>0</v>
      </c>
    </row>
    <row r="77" spans="1:11" ht="12.75">
      <c r="A77" s="158"/>
      <c r="B77" s="200"/>
      <c r="C77" s="135"/>
      <c r="D77" s="160"/>
      <c r="E77" s="161"/>
      <c r="F77" s="162"/>
    </row>
    <row r="78" spans="1:11" ht="51">
      <c r="A78" s="158" t="s">
        <v>31</v>
      </c>
      <c r="B78" s="159" t="s">
        <v>84</v>
      </c>
      <c r="C78" s="192" t="s">
        <v>66</v>
      </c>
      <c r="D78" s="160">
        <v>39.6</v>
      </c>
      <c r="E78" s="304">
        <v>0</v>
      </c>
      <c r="F78" s="162">
        <f>D78*E78</f>
        <v>0</v>
      </c>
    </row>
    <row r="79" spans="1:11" ht="12.75">
      <c r="A79" s="158"/>
      <c r="B79" s="159"/>
      <c r="C79" s="192"/>
      <c r="D79" s="160"/>
      <c r="E79" s="161"/>
      <c r="F79" s="162"/>
    </row>
    <row r="80" spans="1:11" ht="38.25">
      <c r="A80" s="158" t="s">
        <v>34</v>
      </c>
      <c r="B80" s="214" t="s">
        <v>85</v>
      </c>
      <c r="C80" s="192" t="s">
        <v>53</v>
      </c>
      <c r="D80" s="160">
        <v>197.3</v>
      </c>
      <c r="E80" s="304">
        <v>0</v>
      </c>
      <c r="F80" s="162">
        <f>D80*E80</f>
        <v>0</v>
      </c>
    </row>
    <row r="81" spans="1:10" ht="12.75">
      <c r="A81" s="158"/>
      <c r="B81" s="159"/>
      <c r="C81" s="192"/>
      <c r="D81" s="160"/>
      <c r="E81" s="161"/>
      <c r="F81" s="162"/>
    </row>
    <row r="82" spans="1:10" ht="38.25">
      <c r="A82" s="158" t="s">
        <v>36</v>
      </c>
      <c r="B82" s="214" t="s">
        <v>86</v>
      </c>
      <c r="C82" s="192" t="s">
        <v>53</v>
      </c>
      <c r="D82" s="160">
        <f>D80</f>
        <v>197.3</v>
      </c>
      <c r="E82" s="304">
        <v>0</v>
      </c>
      <c r="F82" s="162">
        <f>D82*E82</f>
        <v>0</v>
      </c>
    </row>
    <row r="83" spans="1:10" ht="12.75">
      <c r="A83" s="158"/>
      <c r="B83" s="159"/>
      <c r="C83" s="135"/>
      <c r="D83" s="160"/>
      <c r="E83" s="161"/>
      <c r="F83" s="162"/>
    </row>
    <row r="84" spans="1:10" ht="63.75">
      <c r="A84" s="158" t="s">
        <v>43</v>
      </c>
      <c r="B84" s="215" t="s">
        <v>87</v>
      </c>
      <c r="C84" s="192" t="s">
        <v>88</v>
      </c>
      <c r="D84" s="160">
        <v>1</v>
      </c>
      <c r="E84" s="304">
        <v>0</v>
      </c>
      <c r="F84" s="162">
        <f>D84*E84</f>
        <v>0</v>
      </c>
    </row>
    <row r="85" spans="1:10" ht="12.75">
      <c r="A85" s="158"/>
      <c r="B85" s="215"/>
      <c r="C85" s="192"/>
      <c r="D85" s="160"/>
      <c r="E85" s="161"/>
      <c r="F85" s="162"/>
    </row>
    <row r="86" spans="1:10" ht="76.5">
      <c r="A86" s="158" t="s">
        <v>46</v>
      </c>
      <c r="B86" s="215" t="s">
        <v>89</v>
      </c>
      <c r="C86" s="192" t="s">
        <v>53</v>
      </c>
      <c r="D86" s="160">
        <v>178.1</v>
      </c>
      <c r="E86" s="304">
        <v>0</v>
      </c>
      <c r="F86" s="162">
        <f>D86*E86</f>
        <v>0</v>
      </c>
    </row>
    <row r="87" spans="1:10" ht="12.75">
      <c r="A87" s="158"/>
      <c r="B87" s="202"/>
      <c r="C87" s="216"/>
      <c r="D87" s="160"/>
      <c r="E87" s="161"/>
      <c r="F87" s="162"/>
    </row>
    <row r="88" spans="1:10" ht="12.75">
      <c r="A88" s="158" t="s">
        <v>49</v>
      </c>
      <c r="B88" s="202" t="s">
        <v>90</v>
      </c>
      <c r="C88" s="192" t="s">
        <v>33</v>
      </c>
      <c r="D88" s="160">
        <f>D12</f>
        <v>81.5</v>
      </c>
      <c r="E88" s="304">
        <v>0</v>
      </c>
      <c r="F88" s="162">
        <f>D88*E88</f>
        <v>0</v>
      </c>
    </row>
    <row r="89" spans="1:10" ht="12.75">
      <c r="A89" s="158"/>
      <c r="B89" s="202"/>
      <c r="C89" s="216"/>
      <c r="D89" s="160"/>
      <c r="E89" s="161"/>
      <c r="F89" s="162"/>
    </row>
    <row r="90" spans="1:10" ht="12.75">
      <c r="A90" s="158" t="s">
        <v>51</v>
      </c>
      <c r="B90" s="202" t="s">
        <v>91</v>
      </c>
      <c r="C90" s="192" t="s">
        <v>33</v>
      </c>
      <c r="D90" s="160">
        <f>D88</f>
        <v>81.5</v>
      </c>
      <c r="E90" s="304">
        <v>0</v>
      </c>
      <c r="F90" s="162">
        <f>D90*E90</f>
        <v>0</v>
      </c>
    </row>
    <row r="91" spans="1:10" ht="12.75">
      <c r="A91" s="158"/>
      <c r="B91" s="159"/>
      <c r="C91" s="135"/>
      <c r="D91" s="160"/>
      <c r="E91" s="161"/>
      <c r="F91" s="162"/>
    </row>
    <row r="92" spans="1:10" ht="12.75">
      <c r="A92" s="158"/>
      <c r="B92" s="159"/>
      <c r="C92" s="135"/>
      <c r="D92" s="160"/>
      <c r="E92" s="161"/>
      <c r="F92" s="162"/>
    </row>
    <row r="93" spans="1:10" ht="18.75">
      <c r="A93" s="158"/>
      <c r="B93" s="203" t="s">
        <v>92</v>
      </c>
      <c r="C93" s="183" t="s">
        <v>59</v>
      </c>
      <c r="D93" s="204"/>
      <c r="E93" s="217"/>
      <c r="F93" s="185">
        <f>SUM(F76:F92)</f>
        <v>0</v>
      </c>
    </row>
    <row r="94" spans="1:10" ht="18.75">
      <c r="A94" s="158"/>
      <c r="B94" s="205"/>
      <c r="C94" s="206"/>
      <c r="D94" s="207"/>
      <c r="E94" s="161"/>
      <c r="F94" s="189"/>
    </row>
    <row r="95" spans="1:10" ht="15.75">
      <c r="A95" s="218" t="s">
        <v>93</v>
      </c>
      <c r="B95" s="389" t="s">
        <v>94</v>
      </c>
      <c r="C95" s="389"/>
      <c r="D95" s="389"/>
      <c r="E95" s="161"/>
      <c r="F95" s="162"/>
      <c r="I95" s="219" t="s">
        <v>309</v>
      </c>
      <c r="J95" s="219" t="s">
        <v>310</v>
      </c>
    </row>
    <row r="96" spans="1:10" ht="12.75">
      <c r="A96" s="220"/>
      <c r="B96" s="221"/>
      <c r="C96" s="222"/>
      <c r="D96" s="160"/>
      <c r="E96" s="161"/>
      <c r="F96" s="162"/>
      <c r="I96" s="223"/>
      <c r="J96" s="223"/>
    </row>
    <row r="97" spans="1:10" ht="25.5">
      <c r="A97" s="220">
        <v>1</v>
      </c>
      <c r="B97" s="224" t="s">
        <v>95</v>
      </c>
      <c r="C97" s="222"/>
      <c r="D97" s="160"/>
      <c r="E97" s="161"/>
      <c r="F97" s="162"/>
      <c r="I97" s="223"/>
      <c r="J97" s="223"/>
    </row>
    <row r="98" spans="1:10" ht="12.75">
      <c r="A98" s="220"/>
      <c r="B98" s="214" t="s">
        <v>96</v>
      </c>
      <c r="C98" s="225" t="s">
        <v>33</v>
      </c>
      <c r="D98" s="160">
        <f>D12</f>
        <v>81.5</v>
      </c>
      <c r="E98" s="304">
        <v>0</v>
      </c>
      <c r="F98" s="162">
        <f>D98*E98</f>
        <v>0</v>
      </c>
      <c r="I98" s="307"/>
      <c r="J98" s="307"/>
    </row>
    <row r="99" spans="1:10" ht="12.75">
      <c r="A99" s="220"/>
      <c r="B99" s="214"/>
      <c r="C99" s="225"/>
      <c r="D99" s="226"/>
      <c r="E99" s="161"/>
      <c r="F99" s="162"/>
      <c r="I99" s="223"/>
      <c r="J99" s="223"/>
    </row>
    <row r="100" spans="1:10" ht="12.75">
      <c r="A100" s="220"/>
      <c r="B100" s="227" t="s">
        <v>97</v>
      </c>
      <c r="C100" s="228"/>
      <c r="D100" s="226"/>
      <c r="E100" s="161"/>
      <c r="F100" s="162"/>
      <c r="I100" s="223"/>
      <c r="J100" s="223"/>
    </row>
    <row r="101" spans="1:10" ht="12.75">
      <c r="A101" s="220"/>
      <c r="B101" s="227" t="s">
        <v>98</v>
      </c>
      <c r="C101" s="229" t="s">
        <v>30</v>
      </c>
      <c r="D101" s="160">
        <v>1</v>
      </c>
      <c r="E101" s="304">
        <v>0</v>
      </c>
      <c r="F101" s="162">
        <f>D101*E101</f>
        <v>0</v>
      </c>
      <c r="I101" s="307"/>
      <c r="J101" s="307"/>
    </row>
    <row r="102" spans="1:10" ht="12.75">
      <c r="A102" s="220"/>
      <c r="B102" s="227" t="s">
        <v>99</v>
      </c>
      <c r="C102" s="229" t="s">
        <v>30</v>
      </c>
      <c r="D102" s="160">
        <v>1</v>
      </c>
      <c r="E102" s="304">
        <v>0</v>
      </c>
      <c r="F102" s="162">
        <f>D102*E102</f>
        <v>0</v>
      </c>
      <c r="I102" s="307"/>
      <c r="J102" s="307"/>
    </row>
    <row r="103" spans="1:10" ht="12.75">
      <c r="A103" s="220"/>
      <c r="B103" s="227" t="s">
        <v>100</v>
      </c>
      <c r="C103" s="229" t="s">
        <v>30</v>
      </c>
      <c r="D103" s="160">
        <v>1</v>
      </c>
      <c r="E103" s="304">
        <v>0</v>
      </c>
      <c r="F103" s="162">
        <f>D103*E103</f>
        <v>0</v>
      </c>
      <c r="I103" s="307"/>
      <c r="J103" s="307"/>
    </row>
    <row r="104" spans="1:10" ht="12.75">
      <c r="A104" s="220"/>
      <c r="B104" s="227" t="s">
        <v>101</v>
      </c>
      <c r="C104" s="229" t="s">
        <v>30</v>
      </c>
      <c r="D104" s="160">
        <v>1</v>
      </c>
      <c r="E104" s="304">
        <v>0</v>
      </c>
      <c r="F104" s="162">
        <f>D104*E104</f>
        <v>0</v>
      </c>
      <c r="I104" s="307"/>
      <c r="J104" s="307"/>
    </row>
    <row r="105" spans="1:10" ht="12.75">
      <c r="A105" s="220"/>
      <c r="B105" s="227" t="s">
        <v>102</v>
      </c>
      <c r="C105" s="229" t="s">
        <v>30</v>
      </c>
      <c r="D105" s="160">
        <v>0</v>
      </c>
      <c r="E105" s="161"/>
      <c r="F105" s="162">
        <f>D105*E105</f>
        <v>0</v>
      </c>
      <c r="I105" s="307"/>
      <c r="J105" s="307"/>
    </row>
    <row r="106" spans="1:10" ht="12.75">
      <c r="A106" s="220"/>
      <c r="B106" s="227"/>
      <c r="C106" s="229"/>
      <c r="D106" s="160"/>
      <c r="E106" s="161"/>
      <c r="F106" s="162"/>
      <c r="I106" s="223"/>
      <c r="J106" s="223"/>
    </row>
    <row r="107" spans="1:10" ht="12.75">
      <c r="A107" s="220"/>
      <c r="B107" s="230" t="s">
        <v>103</v>
      </c>
      <c r="C107" s="228"/>
      <c r="D107" s="160"/>
      <c r="E107" s="161"/>
      <c r="F107" s="162"/>
      <c r="I107" s="223"/>
      <c r="J107" s="223"/>
    </row>
    <row r="108" spans="1:10" ht="12.75">
      <c r="A108" s="220"/>
      <c r="B108" s="227" t="s">
        <v>104</v>
      </c>
      <c r="C108" s="229" t="s">
        <v>30</v>
      </c>
      <c r="D108" s="160">
        <v>0</v>
      </c>
      <c r="E108" s="161"/>
      <c r="F108" s="162">
        <f>D108*E108</f>
        <v>0</v>
      </c>
      <c r="I108" s="307"/>
      <c r="J108" s="307"/>
    </row>
    <row r="109" spans="1:10" ht="12.75">
      <c r="A109" s="220"/>
      <c r="B109" s="227"/>
      <c r="C109" s="229"/>
      <c r="D109" s="160"/>
      <c r="E109" s="161"/>
      <c r="F109" s="162"/>
      <c r="I109" s="223"/>
      <c r="J109" s="223"/>
    </row>
    <row r="110" spans="1:10" ht="12.75">
      <c r="A110" s="220"/>
      <c r="B110" s="227" t="s">
        <v>165</v>
      </c>
      <c r="C110" s="229" t="s">
        <v>30</v>
      </c>
      <c r="D110" s="160">
        <v>1</v>
      </c>
      <c r="E110" s="304">
        <v>0</v>
      </c>
      <c r="F110" s="162">
        <f>D110*E110</f>
        <v>0</v>
      </c>
      <c r="I110" s="307"/>
      <c r="J110" s="307"/>
    </row>
    <row r="111" spans="1:10" ht="12.75">
      <c r="A111" s="220"/>
      <c r="B111" s="227" t="s">
        <v>105</v>
      </c>
      <c r="C111" s="229" t="s">
        <v>30</v>
      </c>
      <c r="D111" s="160">
        <v>1</v>
      </c>
      <c r="E111" s="304">
        <v>0</v>
      </c>
      <c r="F111" s="162">
        <f>D111*E111</f>
        <v>0</v>
      </c>
      <c r="I111" s="307"/>
      <c r="J111" s="307"/>
    </row>
    <row r="112" spans="1:10" ht="12.75">
      <c r="A112" s="220"/>
      <c r="B112" s="227" t="s">
        <v>106</v>
      </c>
      <c r="C112" s="229" t="s">
        <v>30</v>
      </c>
      <c r="D112" s="160">
        <v>1</v>
      </c>
      <c r="E112" s="304">
        <v>0</v>
      </c>
      <c r="F112" s="162">
        <f>D112*E112</f>
        <v>0</v>
      </c>
      <c r="I112" s="307"/>
      <c r="J112" s="307"/>
    </row>
    <row r="113" spans="1:10" ht="12.75">
      <c r="A113" s="220"/>
      <c r="B113" s="227"/>
      <c r="C113" s="229"/>
      <c r="D113" s="160"/>
      <c r="E113" s="161"/>
      <c r="F113" s="162"/>
      <c r="I113" s="290"/>
      <c r="J113" s="290"/>
    </row>
    <row r="114" spans="1:10" ht="12.75">
      <c r="A114" s="220"/>
      <c r="B114" s="227" t="s">
        <v>107</v>
      </c>
      <c r="C114" s="229" t="s">
        <v>30</v>
      </c>
      <c r="D114" s="160">
        <v>2</v>
      </c>
      <c r="E114" s="304">
        <v>0</v>
      </c>
      <c r="F114" s="162">
        <f>D114*E114</f>
        <v>0</v>
      </c>
      <c r="I114" s="290"/>
      <c r="J114" s="290"/>
    </row>
    <row r="115" spans="1:10" ht="12.75">
      <c r="A115" s="220"/>
      <c r="B115" s="227" t="s">
        <v>108</v>
      </c>
      <c r="C115" s="229" t="s">
        <v>30</v>
      </c>
      <c r="D115" s="160">
        <v>1</v>
      </c>
      <c r="E115" s="304">
        <v>0</v>
      </c>
      <c r="F115" s="162">
        <f>D115*E115</f>
        <v>0</v>
      </c>
      <c r="I115" s="290"/>
      <c r="J115" s="290"/>
    </row>
    <row r="116" spans="1:10" ht="12.75">
      <c r="A116" s="220"/>
      <c r="B116" s="227"/>
      <c r="C116" s="229"/>
      <c r="D116" s="160"/>
      <c r="E116" s="161"/>
      <c r="F116" s="162"/>
      <c r="I116" s="223"/>
      <c r="J116" s="223"/>
    </row>
    <row r="117" spans="1:10" ht="12.75">
      <c r="A117" s="220"/>
      <c r="B117" s="227" t="s">
        <v>109</v>
      </c>
      <c r="C117" s="229" t="s">
        <v>30</v>
      </c>
      <c r="D117" s="160">
        <v>0</v>
      </c>
      <c r="E117" s="161"/>
      <c r="F117" s="162">
        <f>D117*E117</f>
        <v>0</v>
      </c>
      <c r="I117" s="223"/>
      <c r="J117" s="223"/>
    </row>
    <row r="118" spans="1:10" ht="12.75">
      <c r="A118" s="220"/>
      <c r="B118" s="227" t="s">
        <v>219</v>
      </c>
      <c r="C118" s="229" t="s">
        <v>30</v>
      </c>
      <c r="D118" s="160">
        <v>2</v>
      </c>
      <c r="E118" s="304">
        <v>0</v>
      </c>
      <c r="F118" s="162">
        <f>D118*E118</f>
        <v>0</v>
      </c>
      <c r="I118" s="290"/>
      <c r="J118" s="290"/>
    </row>
    <row r="119" spans="1:10" ht="12.75">
      <c r="A119" s="220"/>
      <c r="B119" s="227"/>
      <c r="C119" s="229"/>
      <c r="D119" s="160"/>
      <c r="E119" s="161"/>
      <c r="F119" s="162"/>
      <c r="I119" s="223"/>
      <c r="J119" s="223"/>
    </row>
    <row r="120" spans="1:10" ht="12.75">
      <c r="A120" s="220"/>
      <c r="B120" s="227" t="s">
        <v>110</v>
      </c>
      <c r="C120" s="229" t="s">
        <v>30</v>
      </c>
      <c r="D120" s="160">
        <v>5</v>
      </c>
      <c r="E120" s="304">
        <v>0</v>
      </c>
      <c r="F120" s="162">
        <f>D120*E120</f>
        <v>0</v>
      </c>
      <c r="I120" s="223"/>
      <c r="J120" s="223"/>
    </row>
    <row r="121" spans="1:10" ht="12.75">
      <c r="A121" s="220"/>
      <c r="B121" s="227"/>
      <c r="C121" s="229"/>
      <c r="D121" s="226"/>
      <c r="E121" s="161"/>
      <c r="F121" s="162"/>
      <c r="I121" s="223"/>
      <c r="J121" s="223"/>
    </row>
    <row r="122" spans="1:10" ht="12.75">
      <c r="A122" s="220"/>
      <c r="B122" s="224" t="s">
        <v>111</v>
      </c>
      <c r="C122" s="228"/>
      <c r="D122" s="160"/>
      <c r="E122" s="161"/>
      <c r="F122" s="162"/>
      <c r="I122" s="223"/>
      <c r="J122" s="223"/>
    </row>
    <row r="123" spans="1:10" ht="12.75">
      <c r="A123" s="220"/>
      <c r="B123" s="224" t="s">
        <v>112</v>
      </c>
      <c r="C123" s="229" t="s">
        <v>30</v>
      </c>
      <c r="D123" s="160">
        <v>1</v>
      </c>
      <c r="E123" s="304">
        <v>0</v>
      </c>
      <c r="F123" s="162">
        <f>D123*E123</f>
        <v>0</v>
      </c>
      <c r="I123" s="223"/>
      <c r="J123" s="223"/>
    </row>
    <row r="124" spans="1:10" ht="12.75">
      <c r="A124" s="220"/>
      <c r="B124" s="231"/>
      <c r="C124" s="228"/>
      <c r="D124" s="232"/>
      <c r="E124" s="161"/>
      <c r="F124" s="162"/>
      <c r="I124" s="223"/>
      <c r="J124" s="223"/>
    </row>
    <row r="125" spans="1:10" ht="12.75">
      <c r="A125" s="220" t="s">
        <v>113</v>
      </c>
      <c r="B125" s="221" t="s">
        <v>114</v>
      </c>
      <c r="C125" s="228"/>
      <c r="D125" s="226"/>
      <c r="E125" s="161"/>
      <c r="F125" s="162"/>
      <c r="I125" s="223"/>
      <c r="J125" s="223"/>
    </row>
    <row r="126" spans="1:10" ht="12.75">
      <c r="A126" s="220"/>
      <c r="B126" s="221"/>
      <c r="C126" s="228"/>
      <c r="D126" s="160"/>
      <c r="E126" s="161"/>
      <c r="F126" s="233"/>
      <c r="I126" s="223"/>
      <c r="J126" s="223"/>
    </row>
    <row r="127" spans="1:10" ht="51">
      <c r="A127" s="220">
        <v>1</v>
      </c>
      <c r="B127" s="214" t="s">
        <v>115</v>
      </c>
      <c r="C127" s="228"/>
      <c r="D127" s="160"/>
      <c r="E127" s="161"/>
      <c r="F127" s="233"/>
      <c r="I127" s="223"/>
      <c r="J127" s="223"/>
    </row>
    <row r="128" spans="1:10" ht="12.75">
      <c r="A128" s="220"/>
      <c r="B128" s="214" t="s">
        <v>116</v>
      </c>
      <c r="C128" s="228" t="s">
        <v>30</v>
      </c>
      <c r="D128" s="160">
        <v>1</v>
      </c>
      <c r="E128" s="304">
        <v>0</v>
      </c>
      <c r="F128" s="162">
        <f>D128*E128</f>
        <v>0</v>
      </c>
      <c r="I128" s="307"/>
      <c r="J128" s="307"/>
    </row>
    <row r="129" spans="1:10" ht="12.75">
      <c r="A129" s="220"/>
      <c r="B129" s="214" t="s">
        <v>117</v>
      </c>
      <c r="C129" s="228" t="s">
        <v>30</v>
      </c>
      <c r="D129" s="160">
        <v>2</v>
      </c>
      <c r="E129" s="304">
        <v>0</v>
      </c>
      <c r="F129" s="162">
        <f>D129*E129</f>
        <v>0</v>
      </c>
      <c r="I129" s="307"/>
      <c r="J129" s="307"/>
    </row>
    <row r="130" spans="1:10" ht="12.75">
      <c r="A130" s="220"/>
      <c r="B130" s="221"/>
      <c r="C130" s="228"/>
      <c r="D130" s="160"/>
      <c r="E130" s="161"/>
      <c r="F130" s="233"/>
      <c r="I130" s="223"/>
      <c r="J130" s="223"/>
    </row>
    <row r="131" spans="1:10" ht="12.75">
      <c r="A131" s="220">
        <v>2</v>
      </c>
      <c r="B131" s="214" t="s">
        <v>118</v>
      </c>
      <c r="C131" s="228"/>
      <c r="D131" s="160"/>
      <c r="E131" s="161"/>
      <c r="F131" s="233"/>
      <c r="I131" s="223"/>
      <c r="J131" s="223"/>
    </row>
    <row r="132" spans="1:10" ht="12.75">
      <c r="A132" s="220"/>
      <c r="B132" s="214" t="s">
        <v>116</v>
      </c>
      <c r="C132" s="228" t="s">
        <v>30</v>
      </c>
      <c r="D132" s="160">
        <f>+D128</f>
        <v>1</v>
      </c>
      <c r="E132" s="304">
        <v>0</v>
      </c>
      <c r="F132" s="162">
        <f>D132*E132</f>
        <v>0</v>
      </c>
      <c r="I132" s="307"/>
      <c r="J132" s="307"/>
    </row>
    <row r="133" spans="1:10" ht="12.75">
      <c r="A133" s="220"/>
      <c r="B133" s="214" t="s">
        <v>117</v>
      </c>
      <c r="C133" s="228" t="s">
        <v>30</v>
      </c>
      <c r="D133" s="160">
        <f>+D129</f>
        <v>2</v>
      </c>
      <c r="E133" s="304">
        <v>0</v>
      </c>
      <c r="F133" s="162">
        <f>D133*E133</f>
        <v>0</v>
      </c>
      <c r="I133" s="307"/>
      <c r="J133" s="307"/>
    </row>
    <row r="134" spans="1:10" ht="12.75">
      <c r="A134" s="220"/>
      <c r="B134" s="214"/>
      <c r="C134" s="228"/>
      <c r="D134" s="160"/>
      <c r="E134" s="161"/>
      <c r="F134" s="234"/>
      <c r="I134" s="223"/>
      <c r="J134" s="223"/>
    </row>
    <row r="135" spans="1:10" ht="89.25">
      <c r="A135" s="220">
        <v>3</v>
      </c>
      <c r="B135" s="235" t="s">
        <v>119</v>
      </c>
      <c r="C135" s="225" t="s">
        <v>30</v>
      </c>
      <c r="D135" s="160">
        <v>6</v>
      </c>
      <c r="E135" s="304">
        <v>0</v>
      </c>
      <c r="F135" s="162">
        <f>D135*E135</f>
        <v>0</v>
      </c>
      <c r="I135" s="223"/>
      <c r="J135" s="223"/>
    </row>
    <row r="136" spans="1:10" ht="12.75">
      <c r="A136" s="220"/>
      <c r="B136" s="235"/>
      <c r="C136" s="225"/>
      <c r="D136" s="160"/>
      <c r="E136" s="161"/>
      <c r="F136" s="162"/>
      <c r="I136" s="223"/>
      <c r="J136" s="223"/>
    </row>
    <row r="137" spans="1:10" ht="12.75">
      <c r="A137" s="220">
        <v>4</v>
      </c>
      <c r="B137" s="214" t="s">
        <v>120</v>
      </c>
      <c r="C137" s="228"/>
      <c r="D137" s="160"/>
      <c r="E137" s="161"/>
      <c r="F137" s="233"/>
      <c r="I137" s="223"/>
      <c r="J137" s="223"/>
    </row>
    <row r="138" spans="1:10" ht="12.75">
      <c r="A138" s="220"/>
      <c r="B138" s="214" t="s">
        <v>121</v>
      </c>
      <c r="C138" s="228" t="s">
        <v>30</v>
      </c>
      <c r="D138" s="160">
        <v>1</v>
      </c>
      <c r="E138" s="304">
        <v>0</v>
      </c>
      <c r="F138" s="162">
        <f>D138*E138</f>
        <v>0</v>
      </c>
      <c r="I138" s="307"/>
      <c r="J138" s="307"/>
    </row>
    <row r="139" spans="1:10" ht="12.75">
      <c r="A139" s="220"/>
      <c r="B139" s="214"/>
      <c r="C139" s="228"/>
      <c r="D139" s="160"/>
      <c r="E139" s="161"/>
      <c r="F139" s="234"/>
      <c r="I139" s="223"/>
      <c r="J139" s="223"/>
    </row>
    <row r="140" spans="1:10" ht="25.5">
      <c r="A140" s="220">
        <v>5</v>
      </c>
      <c r="B140" s="214" t="s">
        <v>122</v>
      </c>
      <c r="C140" s="228"/>
      <c r="D140" s="160"/>
      <c r="E140" s="161"/>
      <c r="F140" s="233"/>
      <c r="I140" s="223"/>
      <c r="J140" s="223"/>
    </row>
    <row r="141" spans="1:10" ht="12.75">
      <c r="A141" s="220"/>
      <c r="B141" s="214" t="s">
        <v>123</v>
      </c>
      <c r="C141" s="228" t="s">
        <v>30</v>
      </c>
      <c r="D141" s="160">
        <v>0</v>
      </c>
      <c r="E141" s="161"/>
      <c r="F141" s="162">
        <f>D141*E141</f>
        <v>0</v>
      </c>
      <c r="I141" s="223"/>
      <c r="J141" s="223"/>
    </row>
    <row r="142" spans="1:10" ht="12.75">
      <c r="A142" s="220"/>
      <c r="B142" s="214"/>
      <c r="C142" s="228"/>
      <c r="D142" s="160"/>
      <c r="E142" s="161"/>
      <c r="F142" s="234"/>
      <c r="I142" s="223"/>
      <c r="J142" s="223"/>
    </row>
    <row r="143" spans="1:10" ht="38.25">
      <c r="A143" s="220">
        <v>6</v>
      </c>
      <c r="B143" s="214" t="s">
        <v>124</v>
      </c>
      <c r="C143" s="228"/>
      <c r="D143" s="160"/>
      <c r="E143" s="161"/>
      <c r="F143" s="233"/>
      <c r="I143" s="307"/>
      <c r="J143" s="307"/>
    </row>
    <row r="144" spans="1:10" ht="12.75">
      <c r="A144" s="220"/>
      <c r="B144" s="214" t="s">
        <v>125</v>
      </c>
      <c r="C144" s="228" t="s">
        <v>30</v>
      </c>
      <c r="D144" s="160">
        <v>2</v>
      </c>
      <c r="E144" s="304">
        <v>0</v>
      </c>
      <c r="F144" s="162">
        <f>D144*E144</f>
        <v>0</v>
      </c>
      <c r="I144" s="307"/>
      <c r="J144" s="307"/>
    </row>
    <row r="145" spans="1:10" ht="12.75">
      <c r="A145" s="220"/>
      <c r="B145" s="214"/>
      <c r="C145" s="222"/>
      <c r="D145" s="226"/>
      <c r="E145" s="161"/>
      <c r="F145" s="162"/>
      <c r="I145" s="223"/>
      <c r="J145" s="223"/>
    </row>
    <row r="146" spans="1:10" ht="25.5">
      <c r="A146" s="220">
        <v>7</v>
      </c>
      <c r="B146" s="236" t="s">
        <v>126</v>
      </c>
      <c r="C146" s="237"/>
      <c r="D146" s="226"/>
      <c r="E146" s="161"/>
      <c r="F146" s="162"/>
      <c r="I146" s="223"/>
      <c r="J146" s="223"/>
    </row>
    <row r="147" spans="1:10" ht="12.75">
      <c r="A147" s="231"/>
      <c r="B147" s="238"/>
      <c r="C147" s="239"/>
      <c r="D147" s="240"/>
      <c r="E147" s="180"/>
      <c r="F147" s="241">
        <f>SUM(F98:F145)*0.1</f>
        <v>0</v>
      </c>
      <c r="I147" s="223"/>
      <c r="J147" s="223"/>
    </row>
    <row r="148" spans="1:10" ht="12.75">
      <c r="A148" s="231"/>
      <c r="B148" s="242"/>
      <c r="C148" s="243"/>
      <c r="D148" s="226"/>
      <c r="E148" s="244"/>
      <c r="F148" s="234"/>
      <c r="I148" s="223"/>
      <c r="J148" s="223"/>
    </row>
    <row r="149" spans="1:10" ht="15.75">
      <c r="A149" s="220"/>
      <c r="B149" s="389" t="s">
        <v>127</v>
      </c>
      <c r="C149" s="389"/>
      <c r="D149" s="389"/>
      <c r="E149" s="233"/>
      <c r="F149" s="185">
        <f>SUM(F98:F146)</f>
        <v>0</v>
      </c>
      <c r="I149" s="223"/>
      <c r="J149" s="223"/>
    </row>
    <row r="150" spans="1:10" ht="12.75">
      <c r="A150" s="245"/>
      <c r="B150" s="221"/>
      <c r="C150" s="224"/>
      <c r="D150" s="160"/>
      <c r="E150" s="161"/>
      <c r="F150" s="162"/>
      <c r="I150" s="223"/>
      <c r="J150" s="223"/>
    </row>
    <row r="151" spans="1:10" ht="15.75">
      <c r="A151" s="218" t="s">
        <v>128</v>
      </c>
      <c r="B151" s="246" t="s">
        <v>129</v>
      </c>
      <c r="C151" s="243"/>
      <c r="D151" s="226"/>
      <c r="E151" s="161"/>
      <c r="F151" s="162"/>
      <c r="I151" s="223"/>
      <c r="J151" s="223"/>
    </row>
    <row r="152" spans="1:10" ht="12.75">
      <c r="A152" s="135"/>
      <c r="B152" s="247"/>
      <c r="C152" s="243"/>
      <c r="D152" s="226"/>
      <c r="E152" s="161"/>
      <c r="F152" s="162"/>
      <c r="I152" s="223"/>
      <c r="J152" s="223"/>
    </row>
    <row r="153" spans="1:10" ht="25.5">
      <c r="A153" s="220">
        <v>1</v>
      </c>
      <c r="B153" s="214" t="s">
        <v>130</v>
      </c>
      <c r="C153" s="225" t="s">
        <v>30</v>
      </c>
      <c r="D153" s="197">
        <f>SUM(D101:D144)</f>
        <v>33</v>
      </c>
      <c r="E153" s="304">
        <v>0</v>
      </c>
      <c r="F153" s="162">
        <f>D153*E153</f>
        <v>0</v>
      </c>
      <c r="I153" s="223"/>
      <c r="J153" s="223"/>
    </row>
    <row r="154" spans="1:10" ht="12.75">
      <c r="A154" s="220"/>
      <c r="B154" s="247"/>
      <c r="C154" s="248"/>
      <c r="D154" s="197"/>
      <c r="E154" s="161"/>
      <c r="F154" s="162"/>
      <c r="I154" s="223"/>
      <c r="J154" s="223"/>
    </row>
    <row r="155" spans="1:10" ht="39" thickBot="1">
      <c r="A155" s="220">
        <v>2</v>
      </c>
      <c r="B155" s="214" t="s">
        <v>131</v>
      </c>
      <c r="C155" s="225" t="s">
        <v>30</v>
      </c>
      <c r="D155" s="197">
        <f>SUM(D153:D154)</f>
        <v>33</v>
      </c>
      <c r="E155" s="304">
        <v>0</v>
      </c>
      <c r="F155" s="162">
        <f>D155*E155</f>
        <v>0</v>
      </c>
      <c r="G155" s="249">
        <f>SUM(G95:G152)</f>
        <v>0</v>
      </c>
      <c r="I155" s="223"/>
      <c r="J155" s="223"/>
    </row>
    <row r="156" spans="1:10" ht="13.5" thickTop="1">
      <c r="A156" s="220"/>
      <c r="B156" s="247"/>
      <c r="C156" s="248"/>
      <c r="D156" s="197"/>
      <c r="E156" s="161"/>
      <c r="F156" s="162"/>
      <c r="I156" s="223"/>
      <c r="J156" s="223"/>
    </row>
    <row r="157" spans="1:10" ht="38.25">
      <c r="A157" s="220">
        <v>3</v>
      </c>
      <c r="B157" s="214" t="s">
        <v>132</v>
      </c>
      <c r="C157" s="225" t="s">
        <v>30</v>
      </c>
      <c r="D157" s="197">
        <v>2</v>
      </c>
      <c r="E157" s="304">
        <v>0</v>
      </c>
      <c r="F157" s="162">
        <f>D157*E157</f>
        <v>0</v>
      </c>
      <c r="I157" s="223"/>
      <c r="J157" s="223"/>
    </row>
    <row r="158" spans="1:10" ht="12.75">
      <c r="A158" s="220"/>
      <c r="B158" s="247"/>
      <c r="C158" s="248"/>
      <c r="D158" s="197"/>
      <c r="E158" s="161"/>
      <c r="F158" s="162"/>
      <c r="I158" s="223"/>
      <c r="J158" s="223"/>
    </row>
    <row r="159" spans="1:10" ht="38.25">
      <c r="A159" s="220">
        <v>4</v>
      </c>
      <c r="B159" s="214" t="s">
        <v>215</v>
      </c>
      <c r="C159" s="248"/>
      <c r="D159" s="197"/>
      <c r="E159" s="161"/>
      <c r="F159" s="162"/>
      <c r="I159" s="223"/>
      <c r="J159" s="223"/>
    </row>
    <row r="160" spans="1:10" ht="12.75">
      <c r="A160" s="220"/>
      <c r="B160" s="214" t="s">
        <v>125</v>
      </c>
      <c r="C160" s="225" t="s">
        <v>33</v>
      </c>
      <c r="D160" s="160">
        <f>D12</f>
        <v>81.5</v>
      </c>
      <c r="E160" s="304">
        <v>0</v>
      </c>
      <c r="F160" s="162">
        <f>D160*E160</f>
        <v>0</v>
      </c>
      <c r="I160" s="223"/>
      <c r="J160" s="223"/>
    </row>
    <row r="161" spans="1:10" ht="12.75">
      <c r="A161" s="220"/>
      <c r="B161" s="214"/>
      <c r="C161" s="225"/>
      <c r="D161" s="197"/>
      <c r="E161" s="161"/>
      <c r="F161" s="162"/>
      <c r="I161" s="223"/>
      <c r="J161" s="223"/>
    </row>
    <row r="162" spans="1:10" ht="38.25">
      <c r="A162" s="220">
        <v>5</v>
      </c>
      <c r="B162" s="214" t="s">
        <v>134</v>
      </c>
      <c r="C162" s="225" t="s">
        <v>30</v>
      </c>
      <c r="D162" s="197">
        <v>27</v>
      </c>
      <c r="E162" s="304">
        <v>0</v>
      </c>
      <c r="F162" s="162">
        <f>D162*E162</f>
        <v>0</v>
      </c>
      <c r="I162" s="223"/>
      <c r="J162" s="223"/>
    </row>
    <row r="163" spans="1:10" ht="12.75">
      <c r="A163" s="220"/>
      <c r="B163" s="214"/>
      <c r="C163" s="225"/>
      <c r="D163" s="197"/>
      <c r="E163" s="161"/>
      <c r="F163" s="162"/>
      <c r="I163" s="223"/>
      <c r="J163" s="223"/>
    </row>
    <row r="164" spans="1:10" ht="12.75">
      <c r="A164" s="220">
        <v>6</v>
      </c>
      <c r="B164" s="214" t="s">
        <v>135</v>
      </c>
      <c r="C164" s="225" t="s">
        <v>30</v>
      </c>
      <c r="D164" s="197">
        <f>+D135</f>
        <v>6</v>
      </c>
      <c r="E164" s="304">
        <v>0</v>
      </c>
      <c r="F164" s="162">
        <f>D164*E164</f>
        <v>0</v>
      </c>
      <c r="I164" s="223"/>
      <c r="J164" s="223"/>
    </row>
    <row r="165" spans="1:10" ht="12.75">
      <c r="A165" s="220"/>
      <c r="B165" s="214"/>
      <c r="C165" s="225"/>
      <c r="D165" s="197"/>
      <c r="E165" s="161"/>
      <c r="F165" s="162"/>
      <c r="I165" s="223"/>
      <c r="J165" s="223"/>
    </row>
    <row r="166" spans="1:10" ht="12.75">
      <c r="A166" s="220">
        <v>7</v>
      </c>
      <c r="B166" s="214" t="s">
        <v>136</v>
      </c>
      <c r="C166" s="225" t="s">
        <v>30</v>
      </c>
      <c r="D166" s="197">
        <v>8</v>
      </c>
      <c r="E166" s="304">
        <v>0</v>
      </c>
      <c r="F166" s="162">
        <f>D166*E166</f>
        <v>0</v>
      </c>
      <c r="I166" s="223"/>
      <c r="J166" s="223"/>
    </row>
    <row r="167" spans="1:10" ht="12.75">
      <c r="A167" s="220"/>
      <c r="B167" s="214"/>
      <c r="C167" s="225"/>
      <c r="D167" s="197"/>
      <c r="E167" s="161"/>
      <c r="F167" s="162"/>
      <c r="I167" s="223"/>
      <c r="J167" s="223"/>
    </row>
    <row r="168" spans="1:10" ht="38.25">
      <c r="A168" s="220">
        <v>8</v>
      </c>
      <c r="B168" s="214" t="s">
        <v>137</v>
      </c>
      <c r="C168" s="225" t="s">
        <v>30</v>
      </c>
      <c r="D168" s="197">
        <f>+D166</f>
        <v>8</v>
      </c>
      <c r="E168" s="304">
        <v>0</v>
      </c>
      <c r="F168" s="162">
        <f>D168*E168</f>
        <v>0</v>
      </c>
      <c r="I168" s="223"/>
      <c r="J168" s="223"/>
    </row>
    <row r="169" spans="1:10" ht="12.75">
      <c r="A169" s="220"/>
      <c r="B169" s="214"/>
      <c r="C169" s="225"/>
      <c r="D169" s="250"/>
      <c r="E169" s="161"/>
      <c r="F169" s="162"/>
      <c r="I169" s="223"/>
      <c r="J169" s="223"/>
    </row>
    <row r="170" spans="1:10" ht="51">
      <c r="A170" s="158" t="s">
        <v>54</v>
      </c>
      <c r="B170" s="214" t="s">
        <v>138</v>
      </c>
      <c r="C170" s="225" t="s">
        <v>30</v>
      </c>
      <c r="D170" s="160">
        <v>12</v>
      </c>
      <c r="E170" s="304">
        <v>0</v>
      </c>
      <c r="F170" s="162">
        <f>D170*E170</f>
        <v>0</v>
      </c>
      <c r="I170" s="223"/>
      <c r="J170" s="223"/>
    </row>
    <row r="171" spans="1:10" ht="12.75">
      <c r="A171" s="158"/>
      <c r="B171" s="214"/>
      <c r="C171" s="225"/>
      <c r="D171" s="160"/>
      <c r="E171" s="161"/>
      <c r="F171" s="162"/>
      <c r="I171" s="223"/>
      <c r="J171" s="223"/>
    </row>
    <row r="172" spans="1:10" ht="51">
      <c r="A172" s="158" t="s">
        <v>56</v>
      </c>
      <c r="B172" s="251" t="s">
        <v>139</v>
      </c>
      <c r="C172" s="248" t="s">
        <v>33</v>
      </c>
      <c r="D172" s="160">
        <v>0</v>
      </c>
      <c r="E172" s="304">
        <v>0</v>
      </c>
      <c r="F172" s="162">
        <f>D172*E172</f>
        <v>0</v>
      </c>
      <c r="I172" s="223"/>
      <c r="J172" s="223"/>
    </row>
    <row r="173" spans="1:10" ht="12.75">
      <c r="A173" s="158"/>
      <c r="B173" s="251"/>
      <c r="C173" s="243"/>
      <c r="D173" s="160"/>
      <c r="E173" s="252"/>
      <c r="F173" s="162"/>
      <c r="I173" s="223"/>
      <c r="J173" s="223"/>
    </row>
    <row r="174" spans="1:10" ht="25.5">
      <c r="A174" s="220">
        <v>11</v>
      </c>
      <c r="B174" s="214" t="s">
        <v>140</v>
      </c>
      <c r="C174" s="225" t="s">
        <v>33</v>
      </c>
      <c r="D174" s="160">
        <f>D12</f>
        <v>81.5</v>
      </c>
      <c r="E174" s="304">
        <v>0</v>
      </c>
      <c r="F174" s="162">
        <f>D174*E174</f>
        <v>0</v>
      </c>
      <c r="I174" s="223"/>
      <c r="J174" s="223"/>
    </row>
    <row r="175" spans="1:10" ht="12.75">
      <c r="A175" s="220"/>
      <c r="B175" s="214"/>
      <c r="C175" s="225"/>
      <c r="D175" s="197"/>
      <c r="E175" s="161"/>
      <c r="F175" s="162"/>
      <c r="I175" s="223"/>
      <c r="J175" s="223"/>
    </row>
    <row r="176" spans="1:10" ht="12.75">
      <c r="A176" s="220">
        <v>12</v>
      </c>
      <c r="B176" s="230" t="s">
        <v>141</v>
      </c>
      <c r="C176" s="248" t="s">
        <v>53</v>
      </c>
      <c r="D176" s="160">
        <f>+D178*2</f>
        <v>163</v>
      </c>
      <c r="E176" s="304">
        <v>0</v>
      </c>
      <c r="F176" s="162">
        <f>D176*E176</f>
        <v>0</v>
      </c>
      <c r="I176" s="223"/>
      <c r="J176" s="223"/>
    </row>
    <row r="177" spans="1:10" ht="12.75">
      <c r="A177" s="220"/>
      <c r="B177" s="214"/>
      <c r="C177" s="225"/>
      <c r="D177" s="197"/>
      <c r="E177" s="161"/>
      <c r="F177" s="162"/>
      <c r="I177" s="223"/>
      <c r="J177" s="223"/>
    </row>
    <row r="178" spans="1:10" ht="12.75">
      <c r="A178" s="220">
        <v>13</v>
      </c>
      <c r="B178" s="214" t="s">
        <v>142</v>
      </c>
      <c r="C178" s="225" t="s">
        <v>33</v>
      </c>
      <c r="D178" s="160">
        <f>D174</f>
        <v>81.5</v>
      </c>
      <c r="E178" s="304">
        <v>0</v>
      </c>
      <c r="F178" s="162">
        <f>D178*E178</f>
        <v>0</v>
      </c>
      <c r="I178" s="223"/>
      <c r="J178" s="223"/>
    </row>
    <row r="179" spans="1:10" ht="12.75">
      <c r="A179" s="220"/>
      <c r="B179" s="214"/>
      <c r="C179" s="225"/>
      <c r="D179" s="197"/>
      <c r="E179" s="161"/>
      <c r="F179" s="162"/>
      <c r="I179" s="223"/>
      <c r="J179" s="223"/>
    </row>
    <row r="180" spans="1:10" ht="12.75">
      <c r="A180" s="220">
        <v>14</v>
      </c>
      <c r="B180" s="214" t="s">
        <v>143</v>
      </c>
      <c r="C180" s="225" t="s">
        <v>33</v>
      </c>
      <c r="D180" s="160">
        <f>D178</f>
        <v>81.5</v>
      </c>
      <c r="E180" s="304">
        <v>0</v>
      </c>
      <c r="F180" s="162">
        <f>D180*E180</f>
        <v>0</v>
      </c>
      <c r="I180" s="223"/>
      <c r="J180" s="223"/>
    </row>
    <row r="181" spans="1:10" ht="12.75">
      <c r="A181" s="220"/>
      <c r="B181" s="214"/>
      <c r="C181" s="253"/>
      <c r="D181" s="226"/>
      <c r="E181" s="252"/>
      <c r="F181" s="162"/>
      <c r="I181" s="223"/>
      <c r="J181" s="223"/>
    </row>
    <row r="182" spans="1:10">
      <c r="A182" s="220">
        <v>15</v>
      </c>
      <c r="B182" s="254" t="s">
        <v>144</v>
      </c>
      <c r="C182" s="255"/>
      <c r="D182" s="240"/>
      <c r="E182" s="180"/>
      <c r="F182" s="241">
        <f>SUM(F153:F180)*0.1</f>
        <v>0</v>
      </c>
      <c r="I182" s="223"/>
      <c r="J182" s="223"/>
    </row>
    <row r="183" spans="1:10" ht="12.75">
      <c r="A183" s="231"/>
      <c r="B183" s="242"/>
      <c r="C183" s="243"/>
      <c r="D183" s="226"/>
      <c r="E183" s="161"/>
      <c r="F183" s="162"/>
      <c r="I183" s="223"/>
      <c r="J183" s="223"/>
    </row>
    <row r="184" spans="1:10" ht="15.75">
      <c r="A184" s="231"/>
      <c r="B184" s="246" t="s">
        <v>145</v>
      </c>
      <c r="C184" s="224"/>
      <c r="D184" s="256"/>
      <c r="E184" s="161"/>
      <c r="F184" s="185">
        <f>SUM(F153:F181)</f>
        <v>0</v>
      </c>
      <c r="I184" s="223"/>
      <c r="J184" s="223"/>
    </row>
    <row r="185" spans="1:10" s="261" customFormat="1" ht="15">
      <c r="A185" s="68"/>
      <c r="B185" s="75"/>
      <c r="C185" s="257"/>
      <c r="D185" s="258"/>
      <c r="E185" s="129"/>
      <c r="F185" s="259"/>
      <c r="G185" s="260"/>
      <c r="H185" s="69"/>
    </row>
    <row r="186" spans="1:10" ht="15.75">
      <c r="A186" s="208" t="s">
        <v>146</v>
      </c>
      <c r="B186" s="209" t="s">
        <v>147</v>
      </c>
      <c r="C186" s="192"/>
      <c r="D186" s="160"/>
      <c r="E186" s="161"/>
      <c r="F186" s="162"/>
    </row>
    <row r="187" spans="1:10" ht="12.75">
      <c r="A187" s="158"/>
      <c r="B187" s="159"/>
      <c r="C187" s="135"/>
      <c r="D187" s="160"/>
      <c r="E187" s="161"/>
      <c r="F187" s="162"/>
      <c r="I187" s="262"/>
      <c r="J187" s="216"/>
    </row>
    <row r="188" spans="1:10" ht="12.75">
      <c r="A188" s="158" t="s">
        <v>28</v>
      </c>
      <c r="B188" s="159" t="s">
        <v>148</v>
      </c>
      <c r="C188" s="135" t="s">
        <v>76</v>
      </c>
      <c r="D188" s="197">
        <v>8</v>
      </c>
      <c r="E188" s="304">
        <v>0</v>
      </c>
      <c r="F188" s="162">
        <f>D188*E188</f>
        <v>0</v>
      </c>
      <c r="I188" s="262"/>
      <c r="J188" s="216"/>
    </row>
    <row r="189" spans="1:10" ht="12.75">
      <c r="A189" s="158"/>
      <c r="B189" s="159"/>
      <c r="C189" s="135"/>
      <c r="D189" s="160"/>
      <c r="E189" s="161"/>
      <c r="F189" s="162"/>
      <c r="I189" s="262"/>
      <c r="J189" s="216"/>
    </row>
    <row r="190" spans="1:10" ht="25.5">
      <c r="A190" s="158" t="s">
        <v>31</v>
      </c>
      <c r="B190" s="175" t="s">
        <v>149</v>
      </c>
      <c r="C190" s="135" t="s">
        <v>76</v>
      </c>
      <c r="D190" s="197">
        <v>8</v>
      </c>
      <c r="E190" s="304">
        <v>0</v>
      </c>
      <c r="F190" s="162">
        <f>D190*E190</f>
        <v>0</v>
      </c>
      <c r="I190" s="262"/>
      <c r="J190" s="216"/>
    </row>
    <row r="191" spans="1:10" ht="12.75">
      <c r="A191" s="158"/>
      <c r="B191" s="159"/>
      <c r="C191" s="135"/>
      <c r="D191" s="160"/>
      <c r="E191" s="161"/>
      <c r="F191" s="162"/>
      <c r="I191" s="262"/>
      <c r="J191" s="216"/>
    </row>
    <row r="192" spans="1:10" ht="38.25">
      <c r="A192" s="158" t="s">
        <v>34</v>
      </c>
      <c r="B192" s="159" t="s">
        <v>150</v>
      </c>
      <c r="C192" s="135" t="s">
        <v>33</v>
      </c>
      <c r="D192" s="160">
        <f>D12</f>
        <v>81.5</v>
      </c>
      <c r="E192" s="304">
        <v>0</v>
      </c>
      <c r="F192" s="162">
        <f>D192*E192</f>
        <v>0</v>
      </c>
    </row>
    <row r="193" spans="1:10" ht="12.75">
      <c r="A193" s="158"/>
      <c r="B193" s="159"/>
      <c r="C193" s="135"/>
      <c r="D193" s="160"/>
      <c r="E193" s="161"/>
      <c r="F193" s="162"/>
    </row>
    <row r="194" spans="1:10" ht="12.75">
      <c r="A194" s="220">
        <v>4</v>
      </c>
      <c r="B194" s="159" t="s">
        <v>151</v>
      </c>
      <c r="C194" s="225" t="s">
        <v>30</v>
      </c>
      <c r="D194" s="226">
        <v>1</v>
      </c>
      <c r="E194" s="304">
        <v>0</v>
      </c>
      <c r="F194" s="162">
        <f>+E194*D194</f>
        <v>0</v>
      </c>
    </row>
    <row r="195" spans="1:10" ht="12.75">
      <c r="A195" s="220"/>
      <c r="B195" s="159"/>
      <c r="C195" s="225"/>
      <c r="D195" s="226"/>
      <c r="E195" s="161"/>
      <c r="F195" s="162"/>
    </row>
    <row r="196" spans="1:10" ht="12.75">
      <c r="A196" s="220">
        <v>5</v>
      </c>
      <c r="B196" s="159" t="s">
        <v>152</v>
      </c>
      <c r="C196" s="225" t="s">
        <v>30</v>
      </c>
      <c r="D196" s="226">
        <v>1</v>
      </c>
      <c r="E196" s="304">
        <v>0</v>
      </c>
      <c r="F196" s="162">
        <f>+E196*D196</f>
        <v>0</v>
      </c>
      <c r="J196" s="263"/>
    </row>
    <row r="197" spans="1:10" ht="12.75">
      <c r="A197" s="220"/>
      <c r="B197" s="70"/>
      <c r="C197" s="225"/>
      <c r="D197" s="226"/>
      <c r="E197" s="252"/>
      <c r="F197" s="162"/>
    </row>
    <row r="198" spans="1:10" ht="25.5">
      <c r="A198" s="220">
        <v>6</v>
      </c>
      <c r="B198" s="159" t="s">
        <v>153</v>
      </c>
      <c r="C198" s="248" t="s">
        <v>30</v>
      </c>
      <c r="D198" s="226">
        <v>1</v>
      </c>
      <c r="E198" s="304">
        <v>0</v>
      </c>
      <c r="F198" s="162">
        <f>+E198*D198</f>
        <v>0</v>
      </c>
      <c r="J198" s="263"/>
    </row>
    <row r="199" spans="1:10" ht="12.75">
      <c r="A199" s="220"/>
      <c r="B199" s="214"/>
      <c r="C199" s="243"/>
      <c r="D199" s="226"/>
      <c r="E199" s="161"/>
      <c r="F199" s="162"/>
    </row>
    <row r="200" spans="1:10" ht="12.75">
      <c r="A200" s="220">
        <v>7</v>
      </c>
      <c r="B200" s="264" t="s">
        <v>144</v>
      </c>
      <c r="C200" s="264"/>
      <c r="D200" s="226"/>
      <c r="E200" s="265"/>
      <c r="F200" s="234">
        <f>(F208+F210+F212+F214)*0.1</f>
        <v>0</v>
      </c>
    </row>
    <row r="201" spans="1:10" ht="15">
      <c r="A201" s="266"/>
      <c r="B201" s="242"/>
      <c r="C201" s="243"/>
      <c r="D201" s="226"/>
      <c r="E201" s="265"/>
      <c r="F201" s="185"/>
    </row>
    <row r="202" spans="1:10" ht="13.5" thickBot="1">
      <c r="A202" s="266"/>
      <c r="B202" s="267"/>
      <c r="C202" s="239"/>
      <c r="D202" s="240"/>
      <c r="E202" s="217"/>
      <c r="F202" s="268">
        <f>SUM(F187:F200)</f>
        <v>0</v>
      </c>
    </row>
    <row r="203" spans="1:10" ht="13.5" thickTop="1">
      <c r="A203" s="245"/>
      <c r="B203" s="247" t="s">
        <v>154</v>
      </c>
      <c r="C203" s="243"/>
      <c r="D203" s="226"/>
      <c r="E203" s="265"/>
      <c r="F203" s="269"/>
    </row>
    <row r="204" spans="1:10" ht="15">
      <c r="A204" s="245"/>
      <c r="B204" s="247"/>
      <c r="C204" s="243"/>
      <c r="D204" s="226"/>
      <c r="E204" s="265"/>
      <c r="F204" s="189"/>
    </row>
    <row r="205" spans="1:10" ht="33.75" thickBot="1">
      <c r="A205" s="245"/>
      <c r="B205" s="270" t="s">
        <v>155</v>
      </c>
      <c r="C205" s="243"/>
      <c r="D205" s="226"/>
      <c r="E205" s="265"/>
      <c r="F205" s="189"/>
    </row>
    <row r="206" spans="1:10" ht="15.75" thickTop="1">
      <c r="A206" s="245"/>
      <c r="B206" s="247"/>
      <c r="C206" s="243"/>
      <c r="D206" s="226"/>
      <c r="E206" s="265"/>
      <c r="F206" s="189"/>
    </row>
    <row r="207" spans="1:10" ht="15.75">
      <c r="A207" s="271"/>
      <c r="B207" s="272"/>
      <c r="C207" s="187"/>
      <c r="D207" s="198"/>
      <c r="E207" s="265"/>
      <c r="F207" s="189"/>
    </row>
    <row r="208" spans="1:10" ht="13.9" customHeight="1">
      <c r="A208" s="273" t="s">
        <v>26</v>
      </c>
      <c r="B208" s="182" t="s">
        <v>58</v>
      </c>
      <c r="C208" s="183" t="s">
        <v>59</v>
      </c>
      <c r="D208" s="184"/>
      <c r="E208" s="180"/>
      <c r="F208" s="185">
        <f>SUM(F41)</f>
        <v>0</v>
      </c>
    </row>
    <row r="209" spans="1:16" ht="15.75">
      <c r="A209" s="271"/>
      <c r="B209" s="272"/>
      <c r="C209" s="187"/>
      <c r="D209" s="198"/>
      <c r="E209" s="265"/>
      <c r="F209" s="189"/>
    </row>
    <row r="210" spans="1:16" ht="15.75" customHeight="1">
      <c r="A210" s="273" t="s">
        <v>60</v>
      </c>
      <c r="B210" s="203" t="s">
        <v>77</v>
      </c>
      <c r="C210" s="183" t="s">
        <v>59</v>
      </c>
      <c r="D210" s="204"/>
      <c r="E210" s="180"/>
      <c r="F210" s="185">
        <f>SUM(F69)</f>
        <v>0</v>
      </c>
    </row>
    <row r="211" spans="1:16" ht="15.75" customHeight="1">
      <c r="A211" s="273"/>
      <c r="B211" s="205"/>
      <c r="C211" s="187"/>
      <c r="D211" s="207"/>
      <c r="E211" s="244"/>
      <c r="F211" s="189"/>
    </row>
    <row r="212" spans="1:16" ht="15" customHeight="1">
      <c r="A212" s="273" t="s">
        <v>78</v>
      </c>
      <c r="B212" s="203" t="s">
        <v>156</v>
      </c>
      <c r="C212" s="183" t="s">
        <v>59</v>
      </c>
      <c r="D212" s="204"/>
      <c r="E212" s="180"/>
      <c r="F212" s="185">
        <f>SUM(F93)</f>
        <v>0</v>
      </c>
      <c r="I212" s="262"/>
      <c r="J212" s="216"/>
      <c r="N212" s="194"/>
      <c r="O212" s="71"/>
      <c r="P212" s="72"/>
    </row>
    <row r="213" spans="1:16" ht="15.75">
      <c r="A213" s="271"/>
      <c r="B213" s="272"/>
      <c r="C213" s="187"/>
      <c r="D213" s="198"/>
      <c r="E213" s="265"/>
      <c r="F213" s="189"/>
    </row>
    <row r="214" spans="1:16" ht="15" customHeight="1">
      <c r="A214" s="273" t="s">
        <v>157</v>
      </c>
      <c r="B214" s="203" t="s">
        <v>158</v>
      </c>
      <c r="C214" s="183" t="s">
        <v>59</v>
      </c>
      <c r="D214" s="204"/>
      <c r="E214" s="180"/>
      <c r="F214" s="185">
        <f>F149+F184</f>
        <v>0</v>
      </c>
      <c r="I214" s="262"/>
      <c r="J214" s="216"/>
      <c r="N214" s="194"/>
      <c r="O214" s="71"/>
      <c r="P214" s="72"/>
    </row>
    <row r="215" spans="1:16" ht="15" customHeight="1">
      <c r="A215" s="273"/>
      <c r="B215" s="205"/>
      <c r="C215" s="187"/>
      <c r="D215" s="207"/>
      <c r="E215" s="244"/>
      <c r="F215" s="189"/>
      <c r="I215" s="262"/>
      <c r="J215" s="216"/>
      <c r="N215" s="194"/>
      <c r="O215" s="71"/>
      <c r="P215" s="72"/>
    </row>
    <row r="216" spans="1:16" ht="18.75">
      <c r="A216" s="273" t="s">
        <v>146</v>
      </c>
      <c r="B216" s="203" t="s">
        <v>159</v>
      </c>
      <c r="C216" s="183" t="s">
        <v>59</v>
      </c>
      <c r="D216" s="204"/>
      <c r="E216" s="217"/>
      <c r="F216" s="185">
        <f>F202</f>
        <v>0</v>
      </c>
    </row>
    <row r="217" spans="1:16" ht="15.75">
      <c r="A217" s="271"/>
      <c r="B217" s="272"/>
      <c r="C217" s="187"/>
      <c r="D217" s="198"/>
      <c r="E217" s="265"/>
      <c r="F217" s="189"/>
    </row>
    <row r="218" spans="1:16" ht="15.75">
      <c r="A218" s="271"/>
      <c r="B218" s="272"/>
      <c r="C218" s="187"/>
      <c r="D218" s="198"/>
      <c r="E218" s="265"/>
      <c r="F218" s="189"/>
    </row>
    <row r="219" spans="1:16" ht="17.25" thickBot="1">
      <c r="A219" s="158"/>
      <c r="B219" s="270" t="s">
        <v>1</v>
      </c>
      <c r="C219" s="274" t="s">
        <v>59</v>
      </c>
      <c r="D219" s="275"/>
      <c r="E219" s="276"/>
      <c r="F219" s="277">
        <f>SUM(F208:F217)</f>
        <v>0</v>
      </c>
    </row>
    <row r="220" spans="1:16" ht="17.25" thickTop="1">
      <c r="A220" s="158"/>
      <c r="B220" s="278"/>
      <c r="C220" s="187"/>
      <c r="D220" s="198"/>
      <c r="E220" s="265"/>
      <c r="F220" s="189"/>
    </row>
    <row r="221" spans="1:16" ht="15.75">
      <c r="A221" s="271"/>
      <c r="B221" s="279" t="s">
        <v>2</v>
      </c>
      <c r="C221" s="183" t="s">
        <v>59</v>
      </c>
      <c r="D221" s="179"/>
      <c r="E221" s="217"/>
      <c r="F221" s="185">
        <f>(F219)*0.22</f>
        <v>0</v>
      </c>
    </row>
    <row r="222" spans="1:16" ht="15.75">
      <c r="A222" s="271"/>
      <c r="B222" s="272"/>
      <c r="C222" s="187"/>
      <c r="D222" s="198"/>
      <c r="E222" s="265"/>
      <c r="F222" s="189"/>
    </row>
    <row r="223" spans="1:16" ht="15">
      <c r="A223" s="158"/>
      <c r="B223" s="272"/>
      <c r="C223" s="187"/>
      <c r="D223" s="198"/>
      <c r="E223" s="280"/>
      <c r="F223" s="189"/>
    </row>
    <row r="224" spans="1:16" ht="33.75" thickBot="1">
      <c r="A224" s="158"/>
      <c r="B224" s="281" t="s">
        <v>160</v>
      </c>
      <c r="C224" s="274" t="s">
        <v>59</v>
      </c>
      <c r="D224" s="275"/>
      <c r="E224" s="276"/>
      <c r="F224" s="277">
        <f>SUM(F219:F221)</f>
        <v>0</v>
      </c>
    </row>
    <row r="225" spans="1:11" ht="13.5" thickTop="1">
      <c r="A225" s="282"/>
      <c r="B225" s="272"/>
      <c r="C225" s="283"/>
      <c r="D225" s="198"/>
      <c r="E225" s="265"/>
      <c r="F225" s="284"/>
      <c r="G225" s="285"/>
      <c r="H225" s="285"/>
      <c r="I225" s="285"/>
      <c r="J225" s="285"/>
      <c r="K225" s="285"/>
    </row>
    <row r="226" spans="1:11" ht="12.75">
      <c r="A226" s="282"/>
      <c r="B226" s="272"/>
      <c r="C226" s="283"/>
      <c r="D226" s="198"/>
      <c r="E226" s="265"/>
      <c r="F226" s="284"/>
      <c r="G226" s="285"/>
      <c r="H226" s="285"/>
      <c r="I226" s="285"/>
      <c r="J226" s="285"/>
      <c r="K226" s="285"/>
    </row>
    <row r="227" spans="1:11" ht="12.75">
      <c r="A227" s="282"/>
      <c r="B227" s="272"/>
      <c r="C227" s="283"/>
      <c r="D227" s="198"/>
      <c r="E227" s="265"/>
      <c r="F227" s="284"/>
      <c r="G227" s="285"/>
      <c r="H227" s="285"/>
      <c r="I227" s="285"/>
      <c r="J227" s="285"/>
      <c r="K227" s="285"/>
    </row>
    <row r="228" spans="1:11" ht="12.75">
      <c r="A228" s="282"/>
      <c r="B228" s="73"/>
      <c r="C228" s="74"/>
      <c r="D228" s="198"/>
      <c r="E228" s="265"/>
      <c r="F228" s="284"/>
      <c r="G228" s="285"/>
      <c r="H228" s="285"/>
      <c r="I228" s="285"/>
      <c r="J228" s="285"/>
      <c r="K228" s="285"/>
    </row>
    <row r="229" spans="1:11" ht="12.75">
      <c r="A229" s="282"/>
      <c r="B229" s="73"/>
      <c r="C229" s="74"/>
      <c r="D229" s="198"/>
      <c r="E229" s="265"/>
      <c r="F229" s="284"/>
      <c r="G229" s="285"/>
      <c r="H229" s="285"/>
      <c r="I229" s="285"/>
      <c r="J229" s="285"/>
      <c r="K229" s="285"/>
    </row>
    <row r="230" spans="1:11" ht="12.75">
      <c r="A230" s="282"/>
      <c r="B230" s="73"/>
      <c r="C230" s="74"/>
      <c r="D230" s="198"/>
      <c r="E230" s="265"/>
      <c r="F230" s="284"/>
      <c r="G230" s="285"/>
      <c r="H230" s="285"/>
      <c r="I230" s="285"/>
      <c r="J230" s="285"/>
      <c r="K230" s="285"/>
    </row>
    <row r="231" spans="1:11" ht="12.75">
      <c r="A231" s="282"/>
      <c r="B231" s="73"/>
      <c r="C231" s="74"/>
      <c r="D231" s="198"/>
      <c r="E231" s="265"/>
      <c r="F231" s="284"/>
      <c r="G231" s="285"/>
      <c r="H231" s="285"/>
      <c r="I231" s="285"/>
      <c r="J231" s="285"/>
      <c r="K231" s="285"/>
    </row>
    <row r="232" spans="1:11" ht="12.75">
      <c r="A232" s="282"/>
      <c r="B232" s="73"/>
      <c r="C232" s="74"/>
      <c r="D232" s="198"/>
      <c r="E232" s="265"/>
      <c r="F232" s="284"/>
      <c r="G232" s="285"/>
      <c r="H232" s="285"/>
      <c r="I232" s="285"/>
      <c r="J232" s="285"/>
      <c r="K232" s="285"/>
    </row>
    <row r="233" spans="1:11" ht="12.75">
      <c r="A233" s="282"/>
      <c r="B233" s="73"/>
      <c r="C233" s="74"/>
      <c r="D233" s="198"/>
      <c r="E233" s="265"/>
      <c r="F233" s="284"/>
      <c r="G233" s="285"/>
      <c r="H233" s="285"/>
      <c r="I233" s="285"/>
      <c r="J233" s="285"/>
      <c r="K233" s="285"/>
    </row>
    <row r="234" spans="1:11" ht="12.75">
      <c r="A234" s="282"/>
      <c r="B234" s="73"/>
      <c r="C234" s="74"/>
      <c r="D234" s="198"/>
      <c r="E234" s="265"/>
      <c r="F234" s="284"/>
      <c r="G234" s="285"/>
      <c r="H234" s="285"/>
      <c r="I234" s="285"/>
      <c r="J234" s="285"/>
      <c r="K234" s="285"/>
    </row>
    <row r="235" spans="1:11" ht="12.75">
      <c r="A235" s="282"/>
      <c r="B235" s="73"/>
      <c r="C235" s="74"/>
      <c r="D235" s="198"/>
      <c r="E235" s="265"/>
      <c r="F235" s="284"/>
      <c r="G235" s="285"/>
      <c r="H235" s="285"/>
      <c r="I235" s="285"/>
      <c r="J235" s="285"/>
      <c r="K235" s="285"/>
    </row>
    <row r="236" spans="1:11" ht="12.75">
      <c r="A236" s="282"/>
      <c r="B236" s="73"/>
      <c r="C236" s="74"/>
      <c r="D236" s="198"/>
      <c r="E236" s="265"/>
      <c r="F236" s="284"/>
      <c r="G236" s="285"/>
      <c r="H236" s="285"/>
      <c r="I236" s="285"/>
      <c r="J236" s="285"/>
      <c r="K236" s="285"/>
    </row>
    <row r="237" spans="1:11" ht="12.75">
      <c r="A237" s="282"/>
      <c r="B237" s="73"/>
      <c r="C237" s="74"/>
      <c r="D237" s="198"/>
      <c r="E237" s="265"/>
      <c r="F237" s="284"/>
      <c r="G237" s="285"/>
      <c r="H237" s="285"/>
      <c r="I237" s="285"/>
      <c r="J237" s="285"/>
      <c r="K237" s="285"/>
    </row>
    <row r="238" spans="1:11" ht="12.75">
      <c r="A238" s="282"/>
      <c r="B238" s="73"/>
      <c r="C238" s="74"/>
      <c r="D238" s="198"/>
      <c r="E238" s="265"/>
      <c r="F238" s="284"/>
      <c r="G238" s="285"/>
      <c r="H238" s="285"/>
      <c r="I238" s="285"/>
      <c r="J238" s="285"/>
      <c r="K238" s="285"/>
    </row>
    <row r="239" spans="1:11" ht="12.75">
      <c r="A239" s="282"/>
      <c r="B239" s="73"/>
      <c r="C239" s="74"/>
      <c r="D239" s="198"/>
      <c r="E239" s="265"/>
      <c r="F239" s="284"/>
      <c r="G239" s="285"/>
      <c r="H239" s="285"/>
      <c r="I239" s="285"/>
      <c r="J239" s="285"/>
      <c r="K239" s="285"/>
    </row>
    <row r="240" spans="1:11" ht="12.75">
      <c r="A240" s="282"/>
      <c r="B240" s="73"/>
      <c r="C240" s="74"/>
      <c r="D240" s="198"/>
      <c r="E240" s="265"/>
      <c r="F240" s="284"/>
      <c r="G240" s="285"/>
      <c r="H240" s="285"/>
      <c r="I240" s="285"/>
      <c r="J240" s="285"/>
      <c r="K240" s="285"/>
    </row>
    <row r="241" spans="1:11" ht="12.75">
      <c r="A241" s="282"/>
      <c r="B241" s="73"/>
      <c r="C241" s="74"/>
      <c r="D241" s="198"/>
      <c r="E241" s="265"/>
      <c r="F241" s="284"/>
      <c r="G241" s="285"/>
      <c r="H241" s="285"/>
      <c r="I241" s="285"/>
      <c r="J241" s="285"/>
      <c r="K241" s="285"/>
    </row>
    <row r="242" spans="1:11" ht="12.75">
      <c r="A242" s="282"/>
      <c r="B242" s="73"/>
      <c r="C242" s="74"/>
      <c r="D242" s="198"/>
      <c r="E242" s="265"/>
      <c r="F242" s="284"/>
      <c r="G242" s="285"/>
      <c r="H242" s="285"/>
      <c r="I242" s="285"/>
      <c r="J242" s="285"/>
      <c r="K242" s="285"/>
    </row>
    <row r="243" spans="1:11" ht="12.75">
      <c r="A243" s="282"/>
      <c r="B243" s="73"/>
      <c r="C243" s="74"/>
      <c r="D243" s="198"/>
      <c r="E243" s="265"/>
      <c r="F243" s="284"/>
      <c r="G243" s="285"/>
      <c r="H243" s="285"/>
      <c r="I243" s="285"/>
      <c r="J243" s="285"/>
      <c r="K243" s="285"/>
    </row>
    <row r="244" spans="1:11" ht="12.75">
      <c r="A244" s="282"/>
      <c r="B244" s="73"/>
      <c r="C244" s="74"/>
      <c r="D244" s="198"/>
      <c r="E244" s="265"/>
      <c r="F244" s="284"/>
      <c r="G244" s="285"/>
      <c r="H244" s="285"/>
      <c r="I244" s="285"/>
      <c r="J244" s="285"/>
      <c r="K244" s="285"/>
    </row>
    <row r="245" spans="1:11" ht="12.75">
      <c r="A245" s="282"/>
      <c r="B245" s="73"/>
      <c r="C245" s="74"/>
      <c r="D245" s="198"/>
      <c r="E245" s="265"/>
      <c r="F245" s="284"/>
      <c r="G245" s="285"/>
      <c r="H245" s="285"/>
      <c r="I245" s="285"/>
      <c r="J245" s="285"/>
      <c r="K245" s="285"/>
    </row>
    <row r="246" spans="1:11" ht="12.75">
      <c r="A246" s="282"/>
      <c r="B246" s="272"/>
      <c r="C246" s="283"/>
      <c r="D246" s="198"/>
      <c r="E246" s="265"/>
      <c r="F246" s="284"/>
      <c r="G246" s="285"/>
      <c r="H246" s="285"/>
      <c r="I246" s="285"/>
      <c r="J246" s="285"/>
      <c r="K246" s="285"/>
    </row>
    <row r="247" spans="1:11" ht="12.75">
      <c r="A247" s="282"/>
      <c r="B247" s="75"/>
      <c r="C247" s="283"/>
      <c r="D247" s="198"/>
      <c r="E247" s="265"/>
      <c r="F247" s="284"/>
      <c r="G247" s="285"/>
      <c r="H247" s="285"/>
      <c r="I247" s="285"/>
      <c r="J247" s="285"/>
      <c r="K247" s="285"/>
    </row>
    <row r="248" spans="1:11" ht="12.75">
      <c r="A248" s="282"/>
      <c r="B248" s="73"/>
      <c r="C248" s="283"/>
      <c r="D248" s="198"/>
      <c r="E248" s="265"/>
      <c r="F248" s="284"/>
      <c r="G248" s="285"/>
      <c r="H248" s="285"/>
      <c r="I248" s="285"/>
      <c r="J248" s="285"/>
      <c r="K248" s="285"/>
    </row>
    <row r="249" spans="1:11" ht="12.75">
      <c r="A249" s="282"/>
      <c r="B249" s="73"/>
      <c r="C249" s="283"/>
      <c r="D249" s="198"/>
      <c r="E249" s="265"/>
      <c r="F249" s="284"/>
      <c r="G249" s="285"/>
      <c r="H249" s="285"/>
      <c r="I249" s="285"/>
      <c r="J249" s="285"/>
      <c r="K249" s="285"/>
    </row>
    <row r="250" spans="1:11" ht="12.75">
      <c r="A250" s="282"/>
      <c r="B250" s="272"/>
      <c r="C250" s="283"/>
      <c r="D250" s="198"/>
      <c r="E250" s="265"/>
      <c r="F250" s="284"/>
      <c r="G250" s="285"/>
      <c r="H250" s="285"/>
      <c r="I250" s="285"/>
      <c r="J250" s="285"/>
      <c r="K250" s="285"/>
    </row>
    <row r="251" spans="1:11" ht="12.75">
      <c r="A251" s="282"/>
      <c r="B251" s="286"/>
      <c r="C251" s="283"/>
      <c r="D251" s="198"/>
      <c r="E251" s="265"/>
      <c r="F251" s="284"/>
      <c r="G251" s="285"/>
      <c r="H251" s="285"/>
      <c r="I251" s="285"/>
      <c r="J251" s="285"/>
      <c r="K251" s="285"/>
    </row>
    <row r="252" spans="1:11" ht="12.75">
      <c r="A252" s="282"/>
      <c r="B252" s="272"/>
      <c r="C252" s="283"/>
      <c r="D252" s="198"/>
      <c r="E252" s="265"/>
      <c r="F252" s="284"/>
      <c r="G252" s="285"/>
      <c r="H252" s="285"/>
      <c r="I252" s="285"/>
      <c r="J252" s="285"/>
      <c r="K252" s="285"/>
    </row>
    <row r="253" spans="1:11" ht="12.75">
      <c r="A253" s="282"/>
      <c r="B253" s="272"/>
      <c r="C253" s="283"/>
      <c r="D253" s="198"/>
      <c r="E253" s="265"/>
      <c r="F253" s="284"/>
      <c r="G253" s="285"/>
      <c r="H253" s="285"/>
      <c r="I253" s="285"/>
      <c r="J253" s="285"/>
      <c r="K253" s="285"/>
    </row>
    <row r="254" spans="1:11" ht="12.75">
      <c r="A254" s="282"/>
      <c r="B254" s="272"/>
      <c r="C254" s="283"/>
      <c r="D254" s="198"/>
      <c r="E254" s="265"/>
      <c r="F254" s="284"/>
      <c r="G254" s="285"/>
      <c r="H254" s="285"/>
      <c r="I254" s="285"/>
      <c r="J254" s="285"/>
      <c r="K254" s="285"/>
    </row>
    <row r="255" spans="1:11" ht="12.75">
      <c r="A255" s="282"/>
      <c r="B255" s="272"/>
      <c r="C255" s="283"/>
      <c r="D255" s="198"/>
      <c r="E255" s="265"/>
      <c r="F255" s="284"/>
      <c r="G255" s="285"/>
      <c r="H255" s="285"/>
      <c r="I255" s="285"/>
      <c r="J255" s="285"/>
      <c r="K255" s="285"/>
    </row>
    <row r="256" spans="1:11" ht="12.75">
      <c r="A256" s="282"/>
      <c r="B256" s="272"/>
      <c r="C256" s="283"/>
      <c r="D256" s="198"/>
      <c r="E256" s="265"/>
      <c r="F256" s="284"/>
      <c r="G256" s="285"/>
      <c r="H256" s="285"/>
      <c r="I256" s="285"/>
      <c r="J256" s="285"/>
      <c r="K256" s="285"/>
    </row>
    <row r="257" spans="1:11" ht="12.75">
      <c r="A257" s="282"/>
      <c r="B257" s="272"/>
      <c r="C257" s="283"/>
      <c r="D257" s="198"/>
      <c r="E257" s="265"/>
      <c r="F257" s="284"/>
      <c r="G257" s="285"/>
      <c r="H257" s="285"/>
      <c r="I257" s="285"/>
      <c r="J257" s="285"/>
      <c r="K257" s="285"/>
    </row>
    <row r="258" spans="1:11" ht="12.75">
      <c r="A258" s="282"/>
      <c r="B258" s="272"/>
      <c r="C258" s="283"/>
      <c r="D258" s="198"/>
      <c r="E258" s="265"/>
      <c r="F258" s="284"/>
      <c r="G258" s="285"/>
      <c r="H258" s="285"/>
      <c r="I258" s="285"/>
      <c r="J258" s="285"/>
      <c r="K258" s="285"/>
    </row>
    <row r="259" spans="1:11" ht="12.75">
      <c r="A259" s="282"/>
      <c r="B259" s="272"/>
      <c r="C259" s="283"/>
      <c r="D259" s="198"/>
      <c r="E259" s="265"/>
      <c r="F259" s="284"/>
      <c r="G259" s="285"/>
      <c r="H259" s="285"/>
      <c r="I259" s="285"/>
      <c r="J259" s="285"/>
      <c r="K259" s="285"/>
    </row>
    <row r="260" spans="1:11" ht="12.75">
      <c r="A260" s="282"/>
      <c r="B260" s="272"/>
      <c r="C260" s="283"/>
      <c r="D260" s="198"/>
      <c r="E260" s="265"/>
      <c r="F260" s="284"/>
      <c r="G260" s="285"/>
      <c r="H260" s="285"/>
      <c r="I260" s="285"/>
      <c r="J260" s="285"/>
      <c r="K260" s="285"/>
    </row>
    <row r="261" spans="1:11" ht="12.75">
      <c r="A261" s="282"/>
      <c r="B261" s="272"/>
      <c r="C261" s="283"/>
      <c r="D261" s="198"/>
      <c r="E261" s="265"/>
      <c r="F261" s="284"/>
      <c r="G261" s="285"/>
      <c r="H261" s="285"/>
      <c r="I261" s="285"/>
      <c r="J261" s="285"/>
      <c r="K261" s="285"/>
    </row>
    <row r="262" spans="1:11" ht="12.75">
      <c r="A262" s="282"/>
      <c r="B262" s="272"/>
      <c r="C262" s="283"/>
      <c r="D262" s="198"/>
      <c r="E262" s="265"/>
      <c r="F262" s="284"/>
      <c r="G262" s="285"/>
      <c r="H262" s="285"/>
      <c r="I262" s="285"/>
      <c r="J262" s="285"/>
      <c r="K262" s="285"/>
    </row>
    <row r="263" spans="1:11" ht="12.75">
      <c r="A263" s="282"/>
      <c r="B263" s="272"/>
      <c r="C263" s="283"/>
      <c r="D263" s="198"/>
      <c r="E263" s="265"/>
      <c r="F263" s="284"/>
      <c r="G263" s="285"/>
      <c r="H263" s="285"/>
      <c r="I263" s="285"/>
      <c r="J263" s="285"/>
      <c r="K263" s="285"/>
    </row>
    <row r="264" spans="1:11" ht="12.75">
      <c r="A264" s="282"/>
      <c r="B264" s="272"/>
      <c r="C264" s="283"/>
      <c r="D264" s="198"/>
      <c r="E264" s="265"/>
      <c r="F264" s="284"/>
      <c r="G264" s="285"/>
      <c r="H264" s="285"/>
      <c r="I264" s="285"/>
      <c r="J264" s="285"/>
      <c r="K264" s="285"/>
    </row>
    <row r="265" spans="1:11" ht="12.75">
      <c r="A265" s="282"/>
      <c r="B265" s="272"/>
      <c r="C265" s="283"/>
      <c r="D265" s="198"/>
      <c r="E265" s="265"/>
      <c r="F265" s="284"/>
      <c r="G265" s="285"/>
      <c r="H265" s="285"/>
      <c r="I265" s="285"/>
      <c r="J265" s="285"/>
      <c r="K265" s="285"/>
    </row>
    <row r="266" spans="1:11" ht="12.75">
      <c r="A266" s="282"/>
      <c r="B266" s="272"/>
      <c r="C266" s="283"/>
      <c r="D266" s="198"/>
      <c r="E266" s="265"/>
      <c r="F266" s="284"/>
      <c r="G266" s="285"/>
      <c r="H266" s="285"/>
      <c r="I266" s="285"/>
      <c r="J266" s="285"/>
      <c r="K266" s="285"/>
    </row>
    <row r="267" spans="1:11" ht="12.75">
      <c r="A267" s="282"/>
      <c r="B267" s="272"/>
      <c r="C267" s="283"/>
      <c r="D267" s="198"/>
      <c r="E267" s="265"/>
      <c r="F267" s="284"/>
      <c r="G267" s="285"/>
      <c r="H267" s="285"/>
      <c r="I267" s="285"/>
      <c r="J267" s="285"/>
      <c r="K267" s="285"/>
    </row>
    <row r="268" spans="1:11" ht="12.75">
      <c r="A268" s="282"/>
      <c r="B268" s="272"/>
      <c r="C268" s="283"/>
      <c r="D268" s="198"/>
      <c r="E268" s="265"/>
      <c r="F268" s="284"/>
      <c r="G268" s="285"/>
      <c r="H268" s="285"/>
      <c r="I268" s="285"/>
      <c r="J268" s="285"/>
      <c r="K268" s="285"/>
    </row>
    <row r="269" spans="1:11" ht="12.75">
      <c r="A269" s="282"/>
      <c r="B269" s="272"/>
      <c r="C269" s="283"/>
      <c r="D269" s="198"/>
      <c r="E269" s="265"/>
      <c r="F269" s="284"/>
      <c r="G269" s="285"/>
      <c r="H269" s="285"/>
      <c r="I269" s="285"/>
      <c r="J269" s="285"/>
      <c r="K269" s="285"/>
    </row>
    <row r="270" spans="1:11" ht="12.75">
      <c r="A270" s="282"/>
      <c r="B270" s="272"/>
      <c r="C270" s="283"/>
      <c r="D270" s="198"/>
      <c r="E270" s="265"/>
      <c r="F270" s="284"/>
      <c r="G270" s="285"/>
      <c r="H270" s="285"/>
      <c r="I270" s="285"/>
      <c r="J270" s="285"/>
      <c r="K270" s="285"/>
    </row>
    <row r="271" spans="1:11" ht="12.75">
      <c r="A271" s="282"/>
      <c r="B271" s="272"/>
      <c r="C271" s="283"/>
      <c r="D271" s="198"/>
      <c r="E271" s="265"/>
      <c r="F271" s="284"/>
      <c r="G271" s="285"/>
      <c r="H271" s="285"/>
      <c r="I271" s="285"/>
      <c r="J271" s="285"/>
      <c r="K271" s="285"/>
    </row>
    <row r="272" spans="1:11" ht="12.75">
      <c r="A272" s="282"/>
      <c r="B272" s="272"/>
      <c r="C272" s="283"/>
      <c r="D272" s="198"/>
      <c r="E272" s="265"/>
      <c r="F272" s="284"/>
      <c r="G272" s="285"/>
      <c r="H272" s="285"/>
      <c r="I272" s="285"/>
      <c r="J272" s="285"/>
      <c r="K272" s="285"/>
    </row>
    <row r="273" spans="1:11" ht="12.75">
      <c r="A273" s="282"/>
      <c r="B273" s="272"/>
      <c r="C273" s="283"/>
      <c r="D273" s="198"/>
      <c r="E273" s="265"/>
      <c r="F273" s="284"/>
      <c r="G273" s="285"/>
      <c r="H273" s="285"/>
      <c r="I273" s="285"/>
      <c r="J273" s="285"/>
      <c r="K273" s="285"/>
    </row>
    <row r="274" spans="1:11" ht="12.75">
      <c r="A274" s="282"/>
      <c r="B274" s="272"/>
      <c r="C274" s="283"/>
      <c r="D274" s="198"/>
      <c r="E274" s="265"/>
      <c r="F274" s="284"/>
      <c r="G274" s="285"/>
      <c r="H274" s="285"/>
      <c r="I274" s="285"/>
      <c r="J274" s="285"/>
      <c r="K274" s="285"/>
    </row>
    <row r="275" spans="1:11" ht="12.75">
      <c r="A275" s="282"/>
      <c r="B275" s="272"/>
      <c r="C275" s="283"/>
      <c r="D275" s="198"/>
      <c r="E275" s="265"/>
      <c r="F275" s="284"/>
      <c r="G275" s="285"/>
      <c r="H275" s="285"/>
      <c r="I275" s="285"/>
      <c r="J275" s="285"/>
      <c r="K275" s="285"/>
    </row>
    <row r="276" spans="1:11" ht="12.75">
      <c r="A276" s="282"/>
      <c r="B276" s="272"/>
      <c r="C276" s="283"/>
      <c r="D276" s="198"/>
      <c r="E276" s="265"/>
      <c r="F276" s="284"/>
      <c r="G276" s="285"/>
      <c r="H276" s="285"/>
      <c r="I276" s="285"/>
      <c r="J276" s="285"/>
      <c r="K276" s="285"/>
    </row>
    <row r="277" spans="1:11" ht="12.75">
      <c r="A277" s="282"/>
      <c r="B277" s="272"/>
      <c r="C277" s="283"/>
      <c r="D277" s="198"/>
      <c r="E277" s="265"/>
      <c r="F277" s="284"/>
      <c r="G277" s="285"/>
      <c r="H277" s="285"/>
      <c r="I277" s="285"/>
      <c r="J277" s="285"/>
      <c r="K277" s="285"/>
    </row>
    <row r="278" spans="1:11" ht="12.75">
      <c r="A278" s="282"/>
      <c r="B278" s="272"/>
      <c r="C278" s="283"/>
      <c r="D278" s="198"/>
      <c r="E278" s="265"/>
      <c r="F278" s="284"/>
      <c r="G278" s="285"/>
      <c r="H278" s="285"/>
      <c r="I278" s="285"/>
      <c r="J278" s="285"/>
      <c r="K278" s="285"/>
    </row>
    <row r="279" spans="1:11" ht="12.75">
      <c r="A279" s="282"/>
      <c r="B279" s="272"/>
      <c r="C279" s="283"/>
      <c r="D279" s="198"/>
      <c r="E279" s="265"/>
      <c r="F279" s="284"/>
      <c r="G279" s="285"/>
      <c r="H279" s="285"/>
      <c r="I279" s="285"/>
      <c r="J279" s="285"/>
      <c r="K279" s="285"/>
    </row>
    <row r="280" spans="1:11" ht="12.75">
      <c r="A280" s="282"/>
      <c r="B280" s="272"/>
      <c r="C280" s="283"/>
      <c r="D280" s="198"/>
      <c r="E280" s="265"/>
      <c r="F280" s="284"/>
      <c r="G280" s="285"/>
      <c r="H280" s="285"/>
      <c r="I280" s="285"/>
      <c r="J280" s="285"/>
      <c r="K280" s="285"/>
    </row>
    <row r="281" spans="1:11" ht="12.75">
      <c r="A281" s="282"/>
      <c r="B281" s="272"/>
      <c r="C281" s="283"/>
      <c r="D281" s="198"/>
      <c r="E281" s="265"/>
      <c r="F281" s="284"/>
      <c r="G281" s="285"/>
      <c r="H281" s="285"/>
      <c r="I281" s="285"/>
      <c r="J281" s="285"/>
      <c r="K281" s="285"/>
    </row>
    <row r="282" spans="1:11" ht="12.75">
      <c r="A282" s="282"/>
      <c r="B282" s="272"/>
      <c r="C282" s="283"/>
      <c r="D282" s="198"/>
      <c r="E282" s="265"/>
      <c r="F282" s="284"/>
      <c r="G282" s="285"/>
      <c r="H282" s="285"/>
      <c r="I282" s="285"/>
      <c r="J282" s="285"/>
      <c r="K282" s="285"/>
    </row>
    <row r="283" spans="1:11" ht="12.75">
      <c r="A283" s="282"/>
      <c r="B283" s="272"/>
      <c r="C283" s="283"/>
      <c r="D283" s="198"/>
      <c r="E283" s="265"/>
      <c r="F283" s="284"/>
      <c r="G283" s="285"/>
      <c r="H283" s="285"/>
      <c r="I283" s="285"/>
      <c r="J283" s="285"/>
      <c r="K283" s="285"/>
    </row>
    <row r="284" spans="1:11" ht="12.75">
      <c r="A284" s="282"/>
      <c r="B284" s="272"/>
      <c r="C284" s="283"/>
      <c r="D284" s="198"/>
      <c r="E284" s="265"/>
      <c r="F284" s="284"/>
      <c r="G284" s="285"/>
      <c r="H284" s="285"/>
      <c r="I284" s="285"/>
      <c r="J284" s="285"/>
      <c r="K284" s="285"/>
    </row>
    <row r="285" spans="1:11" ht="12.75">
      <c r="A285" s="282"/>
      <c r="B285" s="272"/>
      <c r="C285" s="283"/>
      <c r="D285" s="198"/>
      <c r="E285" s="265"/>
      <c r="F285" s="284"/>
      <c r="G285" s="285"/>
      <c r="H285" s="285"/>
      <c r="I285" s="285"/>
      <c r="J285" s="285"/>
      <c r="K285" s="285"/>
    </row>
    <row r="286" spans="1:11" ht="12.75">
      <c r="A286" s="282"/>
      <c r="B286" s="272"/>
      <c r="C286" s="283"/>
      <c r="D286" s="198"/>
      <c r="E286" s="265"/>
      <c r="F286" s="284"/>
      <c r="G286" s="285"/>
      <c r="H286" s="285"/>
      <c r="I286" s="285"/>
      <c r="J286" s="285"/>
      <c r="K286" s="285"/>
    </row>
    <row r="287" spans="1:11" ht="12.75">
      <c r="A287" s="282"/>
      <c r="B287" s="272"/>
      <c r="C287" s="283"/>
      <c r="D287" s="198"/>
      <c r="E287" s="265"/>
      <c r="F287" s="284"/>
      <c r="G287" s="285"/>
      <c r="H287" s="285"/>
      <c r="I287" s="285"/>
      <c r="J287" s="285"/>
      <c r="K287" s="285"/>
    </row>
    <row r="288" spans="1:11" ht="12.75">
      <c r="A288" s="282"/>
      <c r="B288" s="272"/>
      <c r="C288" s="283"/>
      <c r="D288" s="198"/>
      <c r="E288" s="265"/>
      <c r="F288" s="284"/>
      <c r="G288" s="285"/>
      <c r="H288" s="285"/>
      <c r="I288" s="285"/>
      <c r="J288" s="285"/>
      <c r="K288" s="285"/>
    </row>
    <row r="289" spans="1:11" ht="12.75">
      <c r="A289" s="282"/>
      <c r="B289" s="272"/>
      <c r="C289" s="283"/>
      <c r="D289" s="198"/>
      <c r="E289" s="265"/>
      <c r="F289" s="284"/>
      <c r="G289" s="285"/>
      <c r="H289" s="285"/>
      <c r="I289" s="285"/>
      <c r="J289" s="285"/>
      <c r="K289" s="285"/>
    </row>
    <row r="290" spans="1:11" ht="12.75">
      <c r="A290" s="282"/>
      <c r="B290" s="272"/>
      <c r="C290" s="283"/>
      <c r="D290" s="198"/>
      <c r="E290" s="265"/>
      <c r="F290" s="284"/>
      <c r="G290" s="285"/>
      <c r="H290" s="285"/>
      <c r="I290" s="285"/>
      <c r="J290" s="285"/>
      <c r="K290" s="285"/>
    </row>
    <row r="291" spans="1:11" ht="12.75">
      <c r="A291" s="282"/>
      <c r="B291" s="272"/>
      <c r="C291" s="283"/>
      <c r="D291" s="198"/>
      <c r="E291" s="265"/>
      <c r="F291" s="284"/>
      <c r="G291" s="285"/>
      <c r="H291" s="285"/>
      <c r="I291" s="285"/>
      <c r="J291" s="285"/>
      <c r="K291" s="285"/>
    </row>
    <row r="292" spans="1:11" ht="12.75">
      <c r="A292" s="282"/>
      <c r="B292" s="272"/>
      <c r="C292" s="283"/>
      <c r="D292" s="198"/>
      <c r="E292" s="265"/>
      <c r="F292" s="284"/>
      <c r="G292" s="285"/>
      <c r="H292" s="285"/>
      <c r="I292" s="285"/>
      <c r="J292" s="285"/>
      <c r="K292" s="285"/>
    </row>
    <row r="293" spans="1:11" ht="12.75">
      <c r="A293" s="282"/>
      <c r="B293" s="272"/>
      <c r="C293" s="283"/>
      <c r="D293" s="198"/>
      <c r="E293" s="265"/>
      <c r="F293" s="284"/>
      <c r="G293" s="285"/>
      <c r="H293" s="285"/>
      <c r="I293" s="285"/>
      <c r="J293" s="285"/>
      <c r="K293" s="285"/>
    </row>
    <row r="294" spans="1:11" ht="12.75">
      <c r="A294" s="282"/>
      <c r="B294" s="272"/>
      <c r="C294" s="283"/>
      <c r="D294" s="198"/>
      <c r="E294" s="265"/>
      <c r="F294" s="284"/>
      <c r="G294" s="285"/>
      <c r="H294" s="285"/>
      <c r="I294" s="285"/>
      <c r="J294" s="285"/>
      <c r="K294" s="285"/>
    </row>
    <row r="295" spans="1:11" ht="12.75">
      <c r="A295" s="282"/>
      <c r="B295" s="272"/>
      <c r="C295" s="283"/>
      <c r="D295" s="198"/>
      <c r="E295" s="265"/>
      <c r="F295" s="284"/>
      <c r="G295" s="285"/>
      <c r="H295" s="285"/>
      <c r="I295" s="285"/>
      <c r="J295" s="285"/>
      <c r="K295" s="285"/>
    </row>
    <row r="296" spans="1:11" ht="12.75">
      <c r="A296" s="282"/>
      <c r="B296" s="272"/>
      <c r="C296" s="283"/>
      <c r="D296" s="198"/>
      <c r="E296" s="265"/>
      <c r="F296" s="284"/>
      <c r="G296" s="285"/>
      <c r="H296" s="285"/>
      <c r="I296" s="285"/>
      <c r="J296" s="285"/>
      <c r="K296" s="285"/>
    </row>
    <row r="297" spans="1:11" ht="12.75">
      <c r="A297" s="282"/>
      <c r="B297" s="272"/>
      <c r="C297" s="283"/>
      <c r="D297" s="198"/>
      <c r="E297" s="265"/>
      <c r="F297" s="284"/>
      <c r="G297" s="285"/>
      <c r="H297" s="285"/>
      <c r="I297" s="285"/>
      <c r="J297" s="285"/>
      <c r="K297" s="285"/>
    </row>
    <row r="298" spans="1:11" ht="12.75">
      <c r="A298" s="282"/>
      <c r="B298" s="272"/>
      <c r="C298" s="283"/>
      <c r="D298" s="198"/>
      <c r="E298" s="265"/>
      <c r="F298" s="284"/>
      <c r="G298" s="285"/>
      <c r="H298" s="285"/>
      <c r="I298" s="285"/>
      <c r="J298" s="285"/>
      <c r="K298" s="285"/>
    </row>
    <row r="299" spans="1:11" ht="12.75">
      <c r="A299" s="282"/>
      <c r="B299" s="272"/>
      <c r="C299" s="283"/>
      <c r="D299" s="198"/>
      <c r="E299" s="265"/>
      <c r="F299" s="284"/>
      <c r="G299" s="285"/>
      <c r="H299" s="285"/>
      <c r="I299" s="285"/>
      <c r="J299" s="285"/>
      <c r="K299" s="285"/>
    </row>
    <row r="300" spans="1:11" ht="12.75">
      <c r="A300" s="282"/>
      <c r="B300" s="272"/>
      <c r="C300" s="283"/>
      <c r="D300" s="198"/>
      <c r="E300" s="265"/>
      <c r="F300" s="284"/>
      <c r="G300" s="285"/>
      <c r="H300" s="285"/>
      <c r="I300" s="285"/>
      <c r="J300" s="285"/>
      <c r="K300" s="285"/>
    </row>
    <row r="301" spans="1:11" ht="12.75">
      <c r="A301" s="282"/>
      <c r="B301" s="272"/>
      <c r="C301" s="283"/>
      <c r="D301" s="198"/>
      <c r="E301" s="265"/>
      <c r="F301" s="284"/>
      <c r="G301" s="285"/>
      <c r="H301" s="285"/>
      <c r="I301" s="285"/>
      <c r="J301" s="285"/>
      <c r="K301" s="285"/>
    </row>
    <row r="302" spans="1:11" ht="12.75">
      <c r="A302" s="282"/>
      <c r="B302" s="272"/>
      <c r="C302" s="283"/>
      <c r="D302" s="198"/>
      <c r="E302" s="265"/>
      <c r="F302" s="284"/>
      <c r="G302" s="285"/>
      <c r="H302" s="285"/>
      <c r="I302" s="285"/>
      <c r="J302" s="285"/>
      <c r="K302" s="285"/>
    </row>
    <row r="303" spans="1:11" ht="12.75">
      <c r="A303" s="282"/>
      <c r="B303" s="272"/>
      <c r="C303" s="283"/>
      <c r="D303" s="198"/>
      <c r="E303" s="265"/>
      <c r="F303" s="284"/>
      <c r="G303" s="285"/>
      <c r="H303" s="285"/>
      <c r="I303" s="285"/>
      <c r="J303" s="285"/>
      <c r="K303" s="285"/>
    </row>
    <row r="304" spans="1:11" ht="12.75">
      <c r="A304" s="282"/>
      <c r="B304" s="272"/>
      <c r="C304" s="283"/>
      <c r="D304" s="198"/>
      <c r="E304" s="265"/>
      <c r="F304" s="265"/>
      <c r="G304" s="285"/>
      <c r="H304" s="285"/>
      <c r="I304" s="285"/>
      <c r="J304" s="285"/>
      <c r="K304" s="285"/>
    </row>
    <row r="305" spans="1:11" ht="12.75">
      <c r="A305" s="282"/>
      <c r="B305" s="272"/>
      <c r="C305" s="283"/>
      <c r="D305" s="198"/>
      <c r="E305" s="265"/>
      <c r="F305" s="265"/>
      <c r="G305" s="285"/>
      <c r="H305" s="285"/>
      <c r="I305" s="285"/>
      <c r="J305" s="285"/>
      <c r="K305" s="285"/>
    </row>
    <row r="306" spans="1:11" ht="12.75">
      <c r="A306" s="282"/>
      <c r="B306" s="272"/>
      <c r="C306" s="283"/>
      <c r="D306" s="198"/>
      <c r="E306" s="265"/>
      <c r="F306" s="265"/>
      <c r="G306" s="285"/>
      <c r="H306" s="285"/>
      <c r="I306" s="285"/>
      <c r="J306" s="285"/>
      <c r="K306" s="285"/>
    </row>
    <row r="307" spans="1:11" ht="12.75">
      <c r="A307" s="282"/>
      <c r="B307" s="272"/>
      <c r="C307" s="283"/>
      <c r="D307" s="198"/>
      <c r="E307" s="265"/>
      <c r="F307" s="265"/>
      <c r="G307" s="285"/>
      <c r="H307" s="285"/>
      <c r="I307" s="285"/>
      <c r="J307" s="285"/>
      <c r="K307" s="285"/>
    </row>
    <row r="308" spans="1:11" ht="12.75">
      <c r="A308" s="282"/>
      <c r="B308" s="272"/>
      <c r="C308" s="283"/>
      <c r="D308" s="198"/>
      <c r="E308" s="265"/>
      <c r="F308" s="265"/>
      <c r="G308" s="285"/>
      <c r="H308" s="285"/>
      <c r="I308" s="285"/>
      <c r="J308" s="285"/>
      <c r="K308" s="285"/>
    </row>
    <row r="309" spans="1:11" ht="12.75">
      <c r="A309" s="282"/>
      <c r="B309" s="272"/>
      <c r="C309" s="283"/>
      <c r="D309" s="198"/>
      <c r="E309" s="265"/>
      <c r="F309" s="265"/>
      <c r="G309" s="285"/>
      <c r="H309" s="285"/>
      <c r="I309" s="285"/>
      <c r="J309" s="285"/>
      <c r="K309" s="285"/>
    </row>
    <row r="310" spans="1:11" ht="12.75">
      <c r="A310" s="282"/>
      <c r="B310" s="272"/>
      <c r="C310" s="283"/>
      <c r="D310" s="198"/>
      <c r="E310" s="265"/>
      <c r="F310" s="265"/>
      <c r="G310" s="285"/>
      <c r="H310" s="285"/>
      <c r="I310" s="285"/>
      <c r="J310" s="285"/>
      <c r="K310" s="285"/>
    </row>
    <row r="311" spans="1:11" ht="12.75">
      <c r="A311" s="282"/>
      <c r="B311" s="272"/>
      <c r="C311" s="283"/>
      <c r="D311" s="198"/>
      <c r="E311" s="265"/>
      <c r="F311" s="265"/>
      <c r="G311" s="285"/>
      <c r="H311" s="285"/>
      <c r="I311" s="285"/>
      <c r="J311" s="285"/>
      <c r="K311" s="285"/>
    </row>
    <row r="312" spans="1:11" ht="12.75">
      <c r="A312" s="282"/>
      <c r="B312" s="272"/>
      <c r="C312" s="283"/>
      <c r="D312" s="198"/>
      <c r="E312" s="265"/>
      <c r="F312" s="265"/>
      <c r="G312" s="285"/>
      <c r="H312" s="285"/>
      <c r="I312" s="285"/>
      <c r="J312" s="285"/>
      <c r="K312" s="285"/>
    </row>
    <row r="313" spans="1:11" ht="12.75">
      <c r="A313" s="282"/>
      <c r="B313" s="272"/>
      <c r="C313" s="283"/>
      <c r="D313" s="198"/>
      <c r="E313" s="265"/>
      <c r="F313" s="265"/>
      <c r="G313" s="285"/>
      <c r="H313" s="285"/>
      <c r="I313" s="285"/>
      <c r="J313" s="285"/>
      <c r="K313" s="285"/>
    </row>
    <row r="314" spans="1:11" ht="12.75">
      <c r="A314" s="282"/>
      <c r="B314" s="272"/>
      <c r="C314" s="283"/>
      <c r="D314" s="198"/>
      <c r="E314" s="265"/>
      <c r="F314" s="265"/>
      <c r="G314" s="285"/>
      <c r="H314" s="285"/>
      <c r="I314" s="285"/>
      <c r="J314" s="285"/>
      <c r="K314" s="285"/>
    </row>
    <row r="315" spans="1:11" ht="12.75">
      <c r="A315" s="282"/>
      <c r="B315" s="272"/>
      <c r="C315" s="283"/>
      <c r="D315" s="198"/>
      <c r="E315" s="265"/>
      <c r="F315" s="265"/>
      <c r="G315" s="285"/>
      <c r="H315" s="285"/>
      <c r="I315" s="285"/>
      <c r="J315" s="285"/>
      <c r="K315" s="285"/>
    </row>
    <row r="316" spans="1:11" ht="12.75">
      <c r="A316" s="282"/>
      <c r="B316" s="272"/>
      <c r="C316" s="283"/>
      <c r="D316" s="198"/>
      <c r="E316" s="265"/>
      <c r="F316" s="265"/>
      <c r="G316" s="285"/>
      <c r="H316" s="285"/>
      <c r="I316" s="285"/>
      <c r="J316" s="285"/>
      <c r="K316" s="285"/>
    </row>
    <row r="317" spans="1:11" ht="12.75">
      <c r="A317" s="282"/>
      <c r="B317" s="272"/>
      <c r="C317" s="283"/>
      <c r="D317" s="198"/>
      <c r="E317" s="265"/>
      <c r="F317" s="265"/>
      <c r="G317" s="285"/>
      <c r="H317" s="285"/>
      <c r="I317" s="285"/>
      <c r="J317" s="285"/>
      <c r="K317" s="285"/>
    </row>
    <row r="318" spans="1:11" ht="12.75">
      <c r="A318" s="282"/>
      <c r="B318" s="272"/>
      <c r="C318" s="283"/>
      <c r="D318" s="198"/>
      <c r="E318" s="265"/>
      <c r="F318" s="265"/>
      <c r="G318" s="285"/>
      <c r="H318" s="285"/>
      <c r="I318" s="285"/>
      <c r="J318" s="285"/>
      <c r="K318" s="285"/>
    </row>
    <row r="319" spans="1:11" ht="12.75">
      <c r="A319" s="282"/>
      <c r="B319" s="272"/>
      <c r="C319" s="283"/>
      <c r="D319" s="198"/>
      <c r="E319" s="265"/>
      <c r="F319" s="265"/>
      <c r="G319" s="285"/>
      <c r="H319" s="285"/>
      <c r="I319" s="285"/>
      <c r="J319" s="285"/>
      <c r="K319" s="285"/>
    </row>
    <row r="320" spans="1:11" ht="12.75">
      <c r="A320" s="282"/>
      <c r="B320" s="272"/>
      <c r="C320" s="283"/>
      <c r="D320" s="198"/>
      <c r="E320" s="265"/>
      <c r="F320" s="265"/>
      <c r="G320" s="285"/>
      <c r="H320" s="285"/>
      <c r="I320" s="285"/>
      <c r="J320" s="285"/>
      <c r="K320" s="285"/>
    </row>
    <row r="321" spans="1:11" ht="12.75">
      <c r="A321" s="282"/>
      <c r="B321" s="272"/>
      <c r="C321" s="283"/>
      <c r="D321" s="198"/>
      <c r="E321" s="265"/>
      <c r="F321" s="265"/>
      <c r="G321" s="285"/>
      <c r="H321" s="285"/>
      <c r="I321" s="285"/>
      <c r="J321" s="285"/>
      <c r="K321" s="285"/>
    </row>
    <row r="322" spans="1:11" ht="12.75">
      <c r="A322" s="282"/>
      <c r="B322" s="272"/>
      <c r="C322" s="283"/>
      <c r="D322" s="198"/>
      <c r="E322" s="265"/>
      <c r="F322" s="265"/>
      <c r="G322" s="285"/>
      <c r="H322" s="285"/>
      <c r="I322" s="285"/>
      <c r="J322" s="285"/>
      <c r="K322" s="285"/>
    </row>
    <row r="323" spans="1:11" ht="12.75">
      <c r="A323" s="282"/>
      <c r="B323" s="272"/>
      <c r="C323" s="283"/>
      <c r="D323" s="198"/>
      <c r="E323" s="265"/>
      <c r="F323" s="265"/>
      <c r="G323" s="285"/>
      <c r="H323" s="285"/>
      <c r="I323" s="285"/>
      <c r="J323" s="285"/>
      <c r="K323" s="285"/>
    </row>
    <row r="324" spans="1:11" ht="12.75">
      <c r="A324" s="282"/>
      <c r="B324" s="272"/>
      <c r="C324" s="283"/>
      <c r="D324" s="198"/>
      <c r="E324" s="265"/>
      <c r="F324" s="265"/>
      <c r="G324" s="285"/>
      <c r="H324" s="285"/>
      <c r="I324" s="285"/>
      <c r="J324" s="285"/>
      <c r="K324" s="285"/>
    </row>
    <row r="325" spans="1:11" ht="12.75">
      <c r="A325" s="282"/>
      <c r="B325" s="272"/>
      <c r="C325" s="283"/>
      <c r="D325" s="198"/>
      <c r="E325" s="265"/>
      <c r="F325" s="265"/>
      <c r="G325" s="285"/>
      <c r="H325" s="285"/>
      <c r="I325" s="285"/>
      <c r="J325" s="285"/>
      <c r="K325" s="285"/>
    </row>
    <row r="326" spans="1:11" ht="12.75">
      <c r="A326" s="282"/>
      <c r="B326" s="272"/>
      <c r="C326" s="283"/>
      <c r="D326" s="198"/>
      <c r="E326" s="265"/>
      <c r="F326" s="265"/>
      <c r="G326" s="285"/>
      <c r="H326" s="285"/>
      <c r="I326" s="285"/>
      <c r="J326" s="285"/>
      <c r="K326" s="285"/>
    </row>
    <row r="327" spans="1:11" ht="12.75">
      <c r="A327" s="282"/>
      <c r="B327" s="272"/>
      <c r="C327" s="283"/>
      <c r="D327" s="198"/>
      <c r="E327" s="265"/>
      <c r="F327" s="265"/>
      <c r="G327" s="285"/>
      <c r="H327" s="285"/>
      <c r="I327" s="285"/>
      <c r="J327" s="285"/>
      <c r="K327" s="285"/>
    </row>
    <row r="328" spans="1:11" ht="12.75">
      <c r="A328" s="282"/>
      <c r="B328" s="272"/>
      <c r="C328" s="283"/>
      <c r="D328" s="198"/>
      <c r="E328" s="265"/>
      <c r="F328" s="265"/>
      <c r="G328" s="285"/>
      <c r="H328" s="285"/>
      <c r="I328" s="285"/>
      <c r="J328" s="285"/>
      <c r="K328" s="285"/>
    </row>
    <row r="329" spans="1:11" ht="12.75">
      <c r="A329" s="282"/>
      <c r="B329" s="272"/>
      <c r="C329" s="283"/>
      <c r="D329" s="198"/>
      <c r="E329" s="265"/>
      <c r="F329" s="265"/>
      <c r="G329" s="285"/>
      <c r="H329" s="285"/>
      <c r="I329" s="285"/>
      <c r="J329" s="285"/>
      <c r="K329" s="285"/>
    </row>
    <row r="330" spans="1:11" ht="12.75">
      <c r="A330" s="282"/>
      <c r="B330" s="272"/>
      <c r="C330" s="283"/>
      <c r="D330" s="198"/>
      <c r="E330" s="265"/>
      <c r="F330" s="265"/>
      <c r="G330" s="285"/>
      <c r="H330" s="285"/>
      <c r="I330" s="285"/>
      <c r="J330" s="285"/>
      <c r="K330" s="285"/>
    </row>
    <row r="331" spans="1:11" ht="12.75">
      <c r="A331" s="282"/>
      <c r="B331" s="272"/>
      <c r="C331" s="283"/>
      <c r="D331" s="198"/>
      <c r="E331" s="265"/>
      <c r="F331" s="265"/>
      <c r="G331" s="285"/>
      <c r="H331" s="285"/>
      <c r="I331" s="285"/>
      <c r="J331" s="285"/>
      <c r="K331" s="285"/>
    </row>
    <row r="332" spans="1:11" ht="12.75">
      <c r="A332" s="282"/>
      <c r="B332" s="272"/>
      <c r="C332" s="283"/>
      <c r="D332" s="198"/>
      <c r="E332" s="265"/>
      <c r="F332" s="265"/>
      <c r="G332" s="285"/>
      <c r="H332" s="285"/>
      <c r="I332" s="285"/>
      <c r="J332" s="285"/>
      <c r="K332" s="285"/>
    </row>
    <row r="333" spans="1:11" ht="12.75">
      <c r="A333" s="282"/>
      <c r="B333" s="272"/>
      <c r="C333" s="283"/>
      <c r="D333" s="198"/>
      <c r="E333" s="265"/>
      <c r="F333" s="265"/>
      <c r="G333" s="285"/>
      <c r="H333" s="285"/>
      <c r="I333" s="285"/>
      <c r="J333" s="285"/>
      <c r="K333" s="285"/>
    </row>
    <row r="334" spans="1:11" ht="12.75">
      <c r="A334" s="282"/>
      <c r="B334" s="272"/>
      <c r="C334" s="283"/>
      <c r="D334" s="198"/>
      <c r="E334" s="265"/>
      <c r="F334" s="265"/>
      <c r="G334" s="285"/>
      <c r="H334" s="285"/>
      <c r="I334" s="285"/>
      <c r="J334" s="285"/>
      <c r="K334" s="285"/>
    </row>
    <row r="335" spans="1:11" ht="12.75">
      <c r="A335" s="282"/>
      <c r="B335" s="272"/>
      <c r="C335" s="283"/>
      <c r="D335" s="198"/>
      <c r="E335" s="265"/>
      <c r="F335" s="265"/>
      <c r="G335" s="285"/>
      <c r="H335" s="285"/>
      <c r="I335" s="285"/>
      <c r="J335" s="285"/>
      <c r="K335" s="285"/>
    </row>
    <row r="336" spans="1:11" ht="12.75">
      <c r="A336" s="282"/>
      <c r="B336" s="272"/>
      <c r="C336" s="283"/>
      <c r="D336" s="198"/>
      <c r="E336" s="265"/>
      <c r="F336" s="265"/>
      <c r="G336" s="285"/>
      <c r="H336" s="285"/>
      <c r="I336" s="285"/>
      <c r="J336" s="285"/>
      <c r="K336" s="285"/>
    </row>
    <row r="337" spans="1:11" ht="12.75">
      <c r="A337" s="282"/>
      <c r="B337" s="272"/>
      <c r="C337" s="283"/>
      <c r="D337" s="198"/>
      <c r="E337" s="265"/>
      <c r="F337" s="265"/>
      <c r="G337" s="285"/>
      <c r="H337" s="285"/>
      <c r="I337" s="285"/>
      <c r="J337" s="285"/>
      <c r="K337" s="285"/>
    </row>
    <row r="338" spans="1:11" ht="12.75">
      <c r="A338" s="282"/>
      <c r="B338" s="272"/>
      <c r="C338" s="283"/>
      <c r="D338" s="198"/>
      <c r="E338" s="265"/>
      <c r="F338" s="265"/>
      <c r="G338" s="285"/>
      <c r="H338" s="285"/>
      <c r="I338" s="285"/>
      <c r="J338" s="285"/>
      <c r="K338" s="285"/>
    </row>
    <row r="339" spans="1:11" ht="12.75">
      <c r="A339" s="282"/>
      <c r="B339" s="272"/>
      <c r="C339" s="283"/>
      <c r="D339" s="198"/>
      <c r="E339" s="265"/>
      <c r="F339" s="265"/>
      <c r="G339" s="285"/>
      <c r="H339" s="285"/>
      <c r="I339" s="285"/>
      <c r="J339" s="285"/>
      <c r="K339" s="285"/>
    </row>
    <row r="340" spans="1:11" ht="12.75">
      <c r="A340" s="282"/>
      <c r="B340" s="272"/>
      <c r="C340" s="283"/>
      <c r="D340" s="198"/>
      <c r="E340" s="265"/>
      <c r="F340" s="265"/>
      <c r="G340" s="285"/>
      <c r="H340" s="285"/>
      <c r="I340" s="285"/>
      <c r="J340" s="285"/>
      <c r="K340" s="285"/>
    </row>
    <row r="341" spans="1:11" ht="12.75">
      <c r="A341" s="282"/>
      <c r="B341" s="272"/>
      <c r="C341" s="283"/>
      <c r="D341" s="198"/>
      <c r="E341" s="265"/>
      <c r="F341" s="265"/>
      <c r="G341" s="285"/>
      <c r="H341" s="285"/>
      <c r="I341" s="285"/>
      <c r="J341" s="285"/>
      <c r="K341" s="285"/>
    </row>
    <row r="342" spans="1:11" ht="12.75">
      <c r="A342" s="282"/>
      <c r="B342" s="272"/>
      <c r="C342" s="283"/>
      <c r="D342" s="198"/>
      <c r="E342" s="265"/>
      <c r="F342" s="265"/>
      <c r="G342" s="285"/>
      <c r="H342" s="285"/>
      <c r="I342" s="285"/>
      <c r="J342" s="285"/>
      <c r="K342" s="285"/>
    </row>
    <row r="343" spans="1:11" ht="12.75">
      <c r="A343" s="282"/>
      <c r="B343" s="272"/>
      <c r="C343" s="283"/>
      <c r="D343" s="198"/>
      <c r="E343" s="265"/>
      <c r="F343" s="265"/>
      <c r="G343" s="285"/>
      <c r="H343" s="285"/>
      <c r="I343" s="285"/>
      <c r="J343" s="285"/>
      <c r="K343" s="285"/>
    </row>
    <row r="344" spans="1:11" ht="12.75">
      <c r="A344" s="282"/>
      <c r="B344" s="272"/>
      <c r="C344" s="283"/>
      <c r="D344" s="198"/>
      <c r="E344" s="265"/>
      <c r="F344" s="265"/>
      <c r="G344" s="285"/>
      <c r="H344" s="285"/>
      <c r="I344" s="285"/>
      <c r="J344" s="285"/>
      <c r="K344" s="285"/>
    </row>
    <row r="345" spans="1:11" ht="12.75">
      <c r="A345" s="282"/>
      <c r="B345" s="272"/>
      <c r="C345" s="283"/>
      <c r="D345" s="198"/>
      <c r="E345" s="265"/>
      <c r="F345" s="265"/>
      <c r="G345" s="285"/>
      <c r="H345" s="285"/>
      <c r="I345" s="285"/>
      <c r="J345" s="285"/>
      <c r="K345" s="285"/>
    </row>
    <row r="346" spans="1:11" ht="12.75">
      <c r="A346" s="282"/>
      <c r="B346" s="272"/>
      <c r="C346" s="283"/>
      <c r="D346" s="198"/>
      <c r="E346" s="265"/>
      <c r="F346" s="265"/>
      <c r="G346" s="285"/>
      <c r="H346" s="285"/>
      <c r="I346" s="285"/>
      <c r="J346" s="285"/>
      <c r="K346" s="285"/>
    </row>
    <row r="347" spans="1:11" ht="12.75">
      <c r="A347" s="282"/>
      <c r="B347" s="272"/>
      <c r="C347" s="283"/>
      <c r="D347" s="198"/>
      <c r="E347" s="265"/>
      <c r="F347" s="265"/>
      <c r="G347" s="285"/>
      <c r="H347" s="285"/>
      <c r="I347" s="285"/>
      <c r="J347" s="285"/>
      <c r="K347" s="285"/>
    </row>
    <row r="348" spans="1:11" ht="12.75">
      <c r="A348" s="282"/>
      <c r="B348" s="272"/>
      <c r="C348" s="283"/>
      <c r="D348" s="198"/>
      <c r="E348" s="265"/>
      <c r="F348" s="265"/>
      <c r="G348" s="285"/>
      <c r="H348" s="285"/>
      <c r="I348" s="285"/>
      <c r="J348" s="285"/>
      <c r="K348" s="285"/>
    </row>
    <row r="349" spans="1:11" ht="12.75">
      <c r="A349" s="282"/>
      <c r="B349" s="272"/>
      <c r="C349" s="283"/>
      <c r="D349" s="198"/>
      <c r="E349" s="265"/>
      <c r="F349" s="265"/>
      <c r="G349" s="285"/>
      <c r="H349" s="285"/>
      <c r="I349" s="285"/>
      <c r="J349" s="285"/>
      <c r="K349" s="285"/>
    </row>
    <row r="350" spans="1:11" ht="12.75">
      <c r="A350" s="282"/>
      <c r="B350" s="272"/>
      <c r="C350" s="283"/>
      <c r="D350" s="198"/>
      <c r="E350" s="265"/>
      <c r="F350" s="265"/>
      <c r="G350" s="285"/>
      <c r="H350" s="285"/>
      <c r="I350" s="285"/>
      <c r="J350" s="285"/>
      <c r="K350" s="285"/>
    </row>
    <row r="351" spans="1:11" ht="12.75">
      <c r="A351" s="282"/>
      <c r="B351" s="272"/>
      <c r="C351" s="283"/>
      <c r="D351" s="198"/>
      <c r="E351" s="265"/>
      <c r="F351" s="265"/>
      <c r="G351" s="285"/>
      <c r="H351" s="285"/>
      <c r="I351" s="285"/>
      <c r="J351" s="285"/>
      <c r="K351" s="285"/>
    </row>
    <row r="352" spans="1:11" ht="12.75">
      <c r="A352" s="282"/>
      <c r="B352" s="272"/>
      <c r="C352" s="283"/>
      <c r="D352" s="198"/>
      <c r="E352" s="265"/>
      <c r="F352" s="265"/>
      <c r="G352" s="285"/>
      <c r="H352" s="285"/>
      <c r="I352" s="285"/>
      <c r="J352" s="285"/>
      <c r="K352" s="285"/>
    </row>
    <row r="353" spans="1:11" ht="12.75">
      <c r="A353" s="282"/>
      <c r="B353" s="272"/>
      <c r="C353" s="283"/>
      <c r="D353" s="198"/>
      <c r="E353" s="265"/>
      <c r="F353" s="265"/>
      <c r="G353" s="285"/>
      <c r="H353" s="285"/>
      <c r="I353" s="285"/>
      <c r="J353" s="285"/>
      <c r="K353" s="285"/>
    </row>
    <row r="354" spans="1:11" ht="12.75">
      <c r="A354" s="282"/>
      <c r="B354" s="272"/>
      <c r="C354" s="283"/>
      <c r="D354" s="198"/>
      <c r="E354" s="265"/>
      <c r="F354" s="265"/>
      <c r="G354" s="285"/>
      <c r="H354" s="285"/>
      <c r="I354" s="285"/>
      <c r="J354" s="285"/>
      <c r="K354" s="285"/>
    </row>
    <row r="355" spans="1:11" ht="12.75">
      <c r="A355" s="282"/>
      <c r="B355" s="272"/>
      <c r="C355" s="283"/>
      <c r="D355" s="198"/>
      <c r="E355" s="265"/>
      <c r="F355" s="265"/>
      <c r="G355" s="285"/>
      <c r="H355" s="285"/>
      <c r="I355" s="285"/>
      <c r="J355" s="285"/>
      <c r="K355" s="285"/>
    </row>
    <row r="356" spans="1:11" ht="12.75">
      <c r="A356" s="282"/>
      <c r="B356" s="272"/>
      <c r="C356" s="283"/>
      <c r="D356" s="198"/>
      <c r="E356" s="265"/>
      <c r="F356" s="265"/>
      <c r="G356" s="285"/>
      <c r="H356" s="285"/>
      <c r="I356" s="285"/>
      <c r="J356" s="285"/>
      <c r="K356" s="285"/>
    </row>
    <row r="357" spans="1:11" ht="12.75">
      <c r="A357" s="282"/>
      <c r="B357" s="272"/>
      <c r="C357" s="283"/>
      <c r="D357" s="198"/>
      <c r="E357" s="265"/>
      <c r="F357" s="265"/>
      <c r="G357" s="285"/>
      <c r="H357" s="285"/>
      <c r="I357" s="285"/>
      <c r="J357" s="285"/>
      <c r="K357" s="285"/>
    </row>
    <row r="358" spans="1:11" ht="12.75">
      <c r="A358" s="282"/>
      <c r="B358" s="272"/>
      <c r="C358" s="283"/>
      <c r="D358" s="198"/>
      <c r="E358" s="265"/>
      <c r="F358" s="265"/>
      <c r="G358" s="285"/>
      <c r="H358" s="285"/>
      <c r="I358" s="285"/>
      <c r="J358" s="285"/>
      <c r="K358" s="285"/>
    </row>
    <row r="359" spans="1:11" ht="12.75">
      <c r="A359" s="282"/>
      <c r="B359" s="272"/>
      <c r="C359" s="283"/>
      <c r="D359" s="198"/>
      <c r="E359" s="265"/>
      <c r="F359" s="265"/>
      <c r="G359" s="285"/>
      <c r="H359" s="285"/>
      <c r="I359" s="285"/>
      <c r="J359" s="285"/>
      <c r="K359" s="285"/>
    </row>
    <row r="360" spans="1:11" ht="12.75">
      <c r="A360" s="282"/>
      <c r="B360" s="272"/>
      <c r="C360" s="283"/>
      <c r="D360" s="198"/>
      <c r="E360" s="265"/>
      <c r="F360" s="265"/>
      <c r="G360" s="285"/>
      <c r="H360" s="285"/>
      <c r="I360" s="285"/>
      <c r="J360" s="285"/>
      <c r="K360" s="285"/>
    </row>
    <row r="361" spans="1:11" ht="12.75">
      <c r="A361" s="282"/>
      <c r="B361" s="272"/>
      <c r="C361" s="283"/>
      <c r="D361" s="198"/>
      <c r="E361" s="265"/>
      <c r="F361" s="265"/>
      <c r="G361" s="285"/>
      <c r="H361" s="285"/>
      <c r="I361" s="285"/>
      <c r="J361" s="285"/>
      <c r="K361" s="285"/>
    </row>
    <row r="362" spans="1:11" ht="12.75">
      <c r="A362" s="282"/>
      <c r="B362" s="272"/>
      <c r="C362" s="283"/>
      <c r="D362" s="198"/>
      <c r="E362" s="265"/>
      <c r="F362" s="265"/>
      <c r="G362" s="285"/>
      <c r="H362" s="285"/>
      <c r="I362" s="285"/>
      <c r="J362" s="285"/>
      <c r="K362" s="285"/>
    </row>
    <row r="363" spans="1:11" ht="12.75">
      <c r="A363" s="282"/>
      <c r="B363" s="272"/>
      <c r="C363" s="283"/>
      <c r="D363" s="198"/>
      <c r="E363" s="265"/>
      <c r="F363" s="265"/>
      <c r="G363" s="285"/>
      <c r="H363" s="285"/>
      <c r="I363" s="285"/>
      <c r="J363" s="285"/>
      <c r="K363" s="285"/>
    </row>
    <row r="364" spans="1:11" ht="12.75">
      <c r="A364" s="282"/>
      <c r="B364" s="272"/>
      <c r="C364" s="283"/>
      <c r="D364" s="198"/>
      <c r="E364" s="265"/>
      <c r="F364" s="265"/>
      <c r="G364" s="285"/>
      <c r="H364" s="285"/>
      <c r="I364" s="285"/>
      <c r="J364" s="285"/>
      <c r="K364" s="285"/>
    </row>
    <row r="365" spans="1:11" ht="12.75">
      <c r="A365" s="282"/>
      <c r="B365" s="272"/>
      <c r="C365" s="283"/>
      <c r="D365" s="198"/>
      <c r="E365" s="265"/>
      <c r="F365" s="265"/>
      <c r="G365" s="285"/>
      <c r="H365" s="285"/>
      <c r="I365" s="285"/>
      <c r="J365" s="285"/>
      <c r="K365" s="285"/>
    </row>
    <row r="366" spans="1:11" ht="12.75">
      <c r="A366" s="282"/>
      <c r="B366" s="272"/>
      <c r="C366" s="283"/>
      <c r="D366" s="198"/>
      <c r="E366" s="265"/>
      <c r="F366" s="265"/>
      <c r="G366" s="285"/>
      <c r="H366" s="285"/>
      <c r="I366" s="285"/>
      <c r="J366" s="285"/>
      <c r="K366" s="285"/>
    </row>
    <row r="367" spans="1:11" ht="12.75">
      <c r="A367" s="282"/>
      <c r="B367" s="272"/>
      <c r="C367" s="283"/>
      <c r="D367" s="198"/>
      <c r="E367" s="265"/>
      <c r="F367" s="265"/>
      <c r="G367" s="285"/>
      <c r="H367" s="285"/>
      <c r="I367" s="285"/>
      <c r="J367" s="285"/>
      <c r="K367" s="285"/>
    </row>
    <row r="368" spans="1:11" ht="12.75">
      <c r="A368" s="282"/>
      <c r="B368" s="272"/>
      <c r="C368" s="283"/>
      <c r="D368" s="198"/>
      <c r="E368" s="265"/>
      <c r="F368" s="265"/>
      <c r="G368" s="285"/>
      <c r="H368" s="285"/>
      <c r="I368" s="285"/>
      <c r="J368" s="285"/>
      <c r="K368" s="285"/>
    </row>
    <row r="369" spans="1:11" ht="12.75">
      <c r="A369" s="282"/>
      <c r="B369" s="272"/>
      <c r="C369" s="283"/>
      <c r="D369" s="198"/>
      <c r="E369" s="265"/>
      <c r="F369" s="265"/>
      <c r="G369" s="285"/>
      <c r="H369" s="285"/>
      <c r="I369" s="285"/>
      <c r="J369" s="285"/>
      <c r="K369" s="285"/>
    </row>
    <row r="370" spans="1:11" ht="12.75">
      <c r="A370" s="282"/>
      <c r="B370" s="272"/>
      <c r="C370" s="283"/>
      <c r="D370" s="198"/>
      <c r="E370" s="265"/>
      <c r="F370" s="265"/>
      <c r="G370" s="285"/>
      <c r="H370" s="285"/>
      <c r="I370" s="285"/>
      <c r="J370" s="285"/>
      <c r="K370" s="285"/>
    </row>
    <row r="371" spans="1:11" ht="12.75">
      <c r="A371" s="282"/>
      <c r="B371" s="272"/>
      <c r="C371" s="283"/>
      <c r="D371" s="198"/>
      <c r="E371" s="265"/>
      <c r="F371" s="265"/>
      <c r="G371" s="285"/>
      <c r="H371" s="285"/>
      <c r="I371" s="285"/>
      <c r="J371" s="285"/>
      <c r="K371" s="285"/>
    </row>
    <row r="372" spans="1:11" ht="12.75">
      <c r="A372" s="282"/>
      <c r="B372" s="272"/>
      <c r="C372" s="283"/>
      <c r="D372" s="198"/>
      <c r="E372" s="265"/>
      <c r="F372" s="265"/>
      <c r="G372" s="285"/>
      <c r="H372" s="285"/>
      <c r="I372" s="285"/>
      <c r="J372" s="285"/>
      <c r="K372" s="285"/>
    </row>
    <row r="373" spans="1:11" ht="12.75">
      <c r="A373" s="282"/>
      <c r="B373" s="272"/>
      <c r="C373" s="283"/>
      <c r="D373" s="198"/>
      <c r="E373" s="265"/>
      <c r="F373" s="265"/>
      <c r="G373" s="285"/>
      <c r="H373" s="285"/>
      <c r="I373" s="285"/>
      <c r="J373" s="285"/>
      <c r="K373" s="285"/>
    </row>
    <row r="374" spans="1:11" ht="12.75">
      <c r="A374" s="282"/>
      <c r="B374" s="272"/>
      <c r="C374" s="283"/>
      <c r="D374" s="198"/>
      <c r="E374" s="265"/>
      <c r="F374" s="265"/>
      <c r="G374" s="285"/>
      <c r="H374" s="285"/>
      <c r="I374" s="285"/>
      <c r="J374" s="285"/>
      <c r="K374" s="285"/>
    </row>
    <row r="375" spans="1:11" ht="12.75">
      <c r="A375" s="282"/>
      <c r="B375" s="272"/>
      <c r="C375" s="283"/>
      <c r="D375" s="198"/>
      <c r="E375" s="265"/>
      <c r="F375" s="265"/>
      <c r="G375" s="285"/>
      <c r="H375" s="285"/>
      <c r="I375" s="285"/>
      <c r="J375" s="285"/>
      <c r="K375" s="285"/>
    </row>
    <row r="376" spans="1:11" ht="12.75">
      <c r="A376" s="282"/>
      <c r="B376" s="272"/>
      <c r="C376" s="283"/>
      <c r="D376" s="198"/>
      <c r="E376" s="265"/>
      <c r="F376" s="265"/>
      <c r="G376" s="285"/>
      <c r="H376" s="285"/>
      <c r="I376" s="285"/>
      <c r="J376" s="285"/>
      <c r="K376" s="285"/>
    </row>
    <row r="377" spans="1:11" ht="12.75">
      <c r="A377" s="282"/>
      <c r="B377" s="272"/>
      <c r="C377" s="283"/>
      <c r="D377" s="198"/>
      <c r="E377" s="265"/>
      <c r="F377" s="265"/>
      <c r="G377" s="285"/>
      <c r="H377" s="285"/>
      <c r="I377" s="285"/>
      <c r="J377" s="285"/>
      <c r="K377" s="285"/>
    </row>
    <row r="378" spans="1:11" ht="12.75">
      <c r="A378" s="282"/>
      <c r="B378" s="272"/>
      <c r="C378" s="283"/>
      <c r="D378" s="198"/>
      <c r="E378" s="265"/>
      <c r="F378" s="265"/>
      <c r="G378" s="285"/>
      <c r="H378" s="285"/>
      <c r="I378" s="285"/>
      <c r="J378" s="285"/>
      <c r="K378" s="285"/>
    </row>
    <row r="379" spans="1:11" ht="12.75">
      <c r="A379" s="282"/>
      <c r="B379" s="272"/>
      <c r="C379" s="283"/>
      <c r="D379" s="198"/>
      <c r="E379" s="265"/>
      <c r="F379" s="265"/>
      <c r="G379" s="285"/>
      <c r="H379" s="285"/>
      <c r="I379" s="285"/>
      <c r="J379" s="285"/>
      <c r="K379" s="285"/>
    </row>
    <row r="380" spans="1:11" ht="12.75">
      <c r="A380" s="282"/>
      <c r="B380" s="272"/>
      <c r="C380" s="283"/>
      <c r="D380" s="198"/>
      <c r="E380" s="265"/>
      <c r="F380" s="265"/>
      <c r="G380" s="285"/>
      <c r="H380" s="285"/>
      <c r="I380" s="285"/>
      <c r="J380" s="285"/>
      <c r="K380" s="285"/>
    </row>
    <row r="381" spans="1:11" ht="12.75">
      <c r="A381" s="282"/>
      <c r="B381" s="272"/>
      <c r="C381" s="283"/>
      <c r="D381" s="198"/>
      <c r="E381" s="265"/>
      <c r="F381" s="265"/>
      <c r="G381" s="285"/>
      <c r="H381" s="285"/>
      <c r="I381" s="285"/>
      <c r="J381" s="285"/>
      <c r="K381" s="285"/>
    </row>
    <row r="382" spans="1:11" ht="12.75">
      <c r="A382" s="282"/>
      <c r="B382" s="272"/>
      <c r="C382" s="283"/>
      <c r="D382" s="198"/>
      <c r="E382" s="265"/>
      <c r="F382" s="265"/>
      <c r="G382" s="285"/>
      <c r="H382" s="285"/>
      <c r="I382" s="285"/>
      <c r="J382" s="285"/>
      <c r="K382" s="285"/>
    </row>
    <row r="383" spans="1:11" ht="12.75">
      <c r="A383" s="282"/>
      <c r="B383" s="272"/>
      <c r="C383" s="283"/>
      <c r="D383" s="198"/>
      <c r="E383" s="265"/>
      <c r="F383" s="265"/>
      <c r="G383" s="285"/>
      <c r="H383" s="285"/>
      <c r="I383" s="285"/>
      <c r="J383" s="285"/>
      <c r="K383" s="285"/>
    </row>
    <row r="384" spans="1:11" ht="12.75">
      <c r="A384" s="282"/>
      <c r="B384" s="272"/>
      <c r="C384" s="283"/>
      <c r="D384" s="198"/>
      <c r="E384" s="265"/>
      <c r="F384" s="265"/>
      <c r="G384" s="285"/>
      <c r="H384" s="285"/>
      <c r="I384" s="285"/>
      <c r="J384" s="285"/>
      <c r="K384" s="285"/>
    </row>
    <row r="385" spans="1:11" ht="12.75">
      <c r="A385" s="282"/>
      <c r="B385" s="272"/>
      <c r="C385" s="283"/>
      <c r="D385" s="198"/>
      <c r="E385" s="265"/>
      <c r="F385" s="265"/>
      <c r="G385" s="285"/>
      <c r="H385" s="285"/>
      <c r="I385" s="285"/>
      <c r="J385" s="285"/>
      <c r="K385" s="285"/>
    </row>
    <row r="386" spans="1:11" ht="12.75">
      <c r="A386" s="282"/>
      <c r="B386" s="272"/>
      <c r="C386" s="283"/>
      <c r="D386" s="198"/>
      <c r="E386" s="265"/>
      <c r="F386" s="265"/>
      <c r="G386" s="285"/>
      <c r="H386" s="285"/>
      <c r="I386" s="285"/>
      <c r="J386" s="285"/>
      <c r="K386" s="285"/>
    </row>
    <row r="387" spans="1:11" ht="12.75">
      <c r="A387" s="282"/>
      <c r="B387" s="272"/>
      <c r="C387" s="283"/>
      <c r="D387" s="198"/>
      <c r="E387" s="265"/>
      <c r="F387" s="265"/>
      <c r="G387" s="285"/>
      <c r="H387" s="285"/>
      <c r="I387" s="285"/>
      <c r="J387" s="285"/>
      <c r="K387" s="285"/>
    </row>
    <row r="388" spans="1:11" ht="12.75">
      <c r="A388" s="282"/>
      <c r="B388" s="272"/>
      <c r="C388" s="283"/>
      <c r="D388" s="198"/>
      <c r="E388" s="265"/>
      <c r="F388" s="265"/>
      <c r="G388" s="285"/>
      <c r="H388" s="285"/>
      <c r="I388" s="285"/>
      <c r="J388" s="285"/>
      <c r="K388" s="285"/>
    </row>
    <row r="389" spans="1:11" ht="12.75">
      <c r="A389" s="282"/>
      <c r="B389" s="272"/>
      <c r="C389" s="283"/>
      <c r="D389" s="198"/>
      <c r="E389" s="265"/>
      <c r="F389" s="265"/>
      <c r="G389" s="285"/>
      <c r="H389" s="285"/>
      <c r="I389" s="285"/>
      <c r="J389" s="285"/>
      <c r="K389" s="285"/>
    </row>
    <row r="390" spans="1:11" ht="12.75">
      <c r="A390" s="282"/>
      <c r="B390" s="272"/>
      <c r="C390" s="283"/>
      <c r="D390" s="198"/>
      <c r="E390" s="265"/>
      <c r="F390" s="265"/>
      <c r="G390" s="285"/>
      <c r="H390" s="285"/>
      <c r="I390" s="285"/>
      <c r="J390" s="285"/>
      <c r="K390" s="285"/>
    </row>
    <row r="391" spans="1:11" ht="12.75">
      <c r="A391" s="282"/>
      <c r="B391" s="272"/>
      <c r="C391" s="283"/>
      <c r="D391" s="198"/>
      <c r="E391" s="265"/>
      <c r="F391" s="265"/>
      <c r="G391" s="285"/>
      <c r="H391" s="285"/>
      <c r="I391" s="285"/>
      <c r="J391" s="285"/>
      <c r="K391" s="285"/>
    </row>
    <row r="392" spans="1:11" ht="12.75">
      <c r="A392" s="282"/>
      <c r="B392" s="272"/>
      <c r="C392" s="283"/>
      <c r="D392" s="198"/>
      <c r="E392" s="265"/>
      <c r="F392" s="265"/>
      <c r="G392" s="285"/>
      <c r="H392" s="285"/>
      <c r="I392" s="285"/>
      <c r="J392" s="285"/>
      <c r="K392" s="285"/>
    </row>
    <row r="393" spans="1:11" ht="12.75">
      <c r="A393" s="282"/>
      <c r="B393" s="272"/>
      <c r="C393" s="283"/>
      <c r="D393" s="198"/>
      <c r="E393" s="265"/>
      <c r="F393" s="265"/>
      <c r="G393" s="285"/>
      <c r="H393" s="285"/>
      <c r="I393" s="285"/>
      <c r="J393" s="285"/>
      <c r="K393" s="285"/>
    </row>
    <row r="394" spans="1:11" ht="12.75">
      <c r="A394" s="282"/>
      <c r="B394" s="272"/>
      <c r="C394" s="283"/>
      <c r="D394" s="198"/>
      <c r="E394" s="265"/>
      <c r="F394" s="265"/>
      <c r="G394" s="285"/>
      <c r="H394" s="285"/>
      <c r="I394" s="285"/>
      <c r="J394" s="285"/>
      <c r="K394" s="285"/>
    </row>
    <row r="395" spans="1:11" ht="12.75">
      <c r="A395" s="282"/>
      <c r="B395" s="272"/>
      <c r="C395" s="283"/>
      <c r="D395" s="198"/>
      <c r="E395" s="265"/>
      <c r="F395" s="265"/>
      <c r="G395" s="285"/>
      <c r="H395" s="285"/>
      <c r="I395" s="285"/>
      <c r="J395" s="285"/>
      <c r="K395" s="285"/>
    </row>
    <row r="396" spans="1:11" ht="12.75">
      <c r="A396" s="282"/>
      <c r="B396" s="272"/>
      <c r="C396" s="283"/>
      <c r="D396" s="198"/>
      <c r="E396" s="265"/>
      <c r="F396" s="265"/>
      <c r="G396" s="285"/>
      <c r="H396" s="285"/>
      <c r="I396" s="285"/>
      <c r="J396" s="285"/>
      <c r="K396" s="285"/>
    </row>
    <row r="397" spans="1:11" ht="12.75">
      <c r="A397" s="282"/>
      <c r="B397" s="272"/>
      <c r="C397" s="283"/>
      <c r="D397" s="198"/>
      <c r="E397" s="265"/>
      <c r="F397" s="265"/>
      <c r="G397" s="285"/>
      <c r="H397" s="285"/>
      <c r="I397" s="285"/>
      <c r="J397" s="285"/>
      <c r="K397" s="285"/>
    </row>
    <row r="398" spans="1:11" ht="12.75">
      <c r="A398" s="282"/>
      <c r="B398" s="272"/>
      <c r="C398" s="283"/>
      <c r="D398" s="198"/>
      <c r="E398" s="265"/>
      <c r="F398" s="265"/>
      <c r="G398" s="285"/>
      <c r="H398" s="285"/>
      <c r="I398" s="285"/>
      <c r="J398" s="285"/>
      <c r="K398" s="285"/>
    </row>
    <row r="399" spans="1:11" ht="12.75">
      <c r="A399" s="282"/>
      <c r="B399" s="272"/>
      <c r="C399" s="283"/>
      <c r="D399" s="198"/>
      <c r="E399" s="265"/>
      <c r="F399" s="265"/>
      <c r="G399" s="285"/>
      <c r="H399" s="285"/>
      <c r="I399" s="285"/>
      <c r="J399" s="285"/>
      <c r="K399" s="285"/>
    </row>
    <row r="400" spans="1:11" ht="12.75">
      <c r="A400" s="282"/>
      <c r="B400" s="272"/>
      <c r="C400" s="283"/>
      <c r="D400" s="198"/>
      <c r="E400" s="265"/>
      <c r="F400" s="265"/>
      <c r="G400" s="285"/>
      <c r="H400" s="285"/>
      <c r="I400" s="285"/>
      <c r="J400" s="285"/>
      <c r="K400" s="285"/>
    </row>
    <row r="401" spans="1:11" ht="12.75">
      <c r="A401" s="282"/>
      <c r="B401" s="272"/>
      <c r="C401" s="283"/>
      <c r="D401" s="198"/>
      <c r="E401" s="265"/>
      <c r="F401" s="265"/>
      <c r="G401" s="285"/>
      <c r="H401" s="285"/>
      <c r="I401" s="285"/>
      <c r="J401" s="285"/>
      <c r="K401" s="285"/>
    </row>
    <row r="402" spans="1:11" ht="12.75">
      <c r="A402" s="282"/>
      <c r="B402" s="272"/>
      <c r="C402" s="283"/>
      <c r="D402" s="198"/>
      <c r="E402" s="265"/>
      <c r="F402" s="265"/>
      <c r="G402" s="285"/>
      <c r="H402" s="285"/>
      <c r="I402" s="285"/>
      <c r="J402" s="285"/>
      <c r="K402" s="285"/>
    </row>
    <row r="403" spans="1:11" ht="12.75">
      <c r="A403" s="282"/>
      <c r="B403" s="272"/>
      <c r="C403" s="283"/>
      <c r="D403" s="198"/>
      <c r="E403" s="265"/>
      <c r="F403" s="265"/>
      <c r="G403" s="285"/>
      <c r="H403" s="285"/>
      <c r="I403" s="285"/>
      <c r="J403" s="285"/>
      <c r="K403" s="285"/>
    </row>
    <row r="404" spans="1:11" ht="12.75">
      <c r="A404" s="282"/>
      <c r="B404" s="272"/>
      <c r="C404" s="283"/>
      <c r="D404" s="198"/>
      <c r="E404" s="265"/>
      <c r="F404" s="265"/>
      <c r="G404" s="285"/>
      <c r="H404" s="285"/>
      <c r="I404" s="285"/>
      <c r="J404" s="285"/>
      <c r="K404" s="285"/>
    </row>
    <row r="405" spans="1:11" ht="12.75">
      <c r="A405" s="282"/>
      <c r="B405" s="272"/>
      <c r="C405" s="283"/>
      <c r="D405" s="198"/>
      <c r="E405" s="265"/>
      <c r="F405" s="265"/>
      <c r="G405" s="285"/>
      <c r="H405" s="285"/>
      <c r="I405" s="285"/>
      <c r="J405" s="285"/>
      <c r="K405" s="285"/>
    </row>
    <row r="406" spans="1:11" ht="12.75">
      <c r="A406" s="282"/>
      <c r="B406" s="272"/>
      <c r="C406" s="283"/>
      <c r="D406" s="198"/>
      <c r="E406" s="265"/>
      <c r="F406" s="265"/>
      <c r="G406" s="285"/>
      <c r="H406" s="285"/>
      <c r="I406" s="285"/>
      <c r="J406" s="285"/>
      <c r="K406" s="285"/>
    </row>
    <row r="407" spans="1:11" ht="12.75">
      <c r="A407" s="282"/>
      <c r="B407" s="272"/>
      <c r="C407" s="283"/>
      <c r="D407" s="198"/>
      <c r="E407" s="265"/>
      <c r="F407" s="265"/>
      <c r="G407" s="285"/>
      <c r="H407" s="285"/>
      <c r="I407" s="285"/>
      <c r="J407" s="285"/>
      <c r="K407" s="285"/>
    </row>
    <row r="408" spans="1:11" ht="12.75">
      <c r="A408" s="282"/>
      <c r="B408" s="272"/>
      <c r="C408" s="283"/>
      <c r="D408" s="198"/>
      <c r="E408" s="265"/>
      <c r="F408" s="265"/>
      <c r="G408" s="285"/>
      <c r="H408" s="285"/>
      <c r="I408" s="285"/>
      <c r="J408" s="285"/>
      <c r="K408" s="285"/>
    </row>
    <row r="409" spans="1:11" ht="12.75">
      <c r="A409" s="282"/>
      <c r="B409" s="272"/>
      <c r="C409" s="283"/>
      <c r="D409" s="198"/>
      <c r="E409" s="265"/>
      <c r="F409" s="265"/>
      <c r="G409" s="285"/>
      <c r="H409" s="285"/>
      <c r="I409" s="285"/>
      <c r="J409" s="285"/>
      <c r="K409" s="285"/>
    </row>
    <row r="410" spans="1:11" ht="12.75">
      <c r="A410" s="282"/>
      <c r="B410" s="272"/>
      <c r="C410" s="283"/>
      <c r="D410" s="198"/>
      <c r="E410" s="265"/>
      <c r="F410" s="265"/>
      <c r="G410" s="285"/>
      <c r="H410" s="285"/>
      <c r="I410" s="285"/>
      <c r="J410" s="285"/>
      <c r="K410" s="285"/>
    </row>
    <row r="411" spans="1:11" ht="12.75">
      <c r="A411" s="282"/>
      <c r="B411" s="272"/>
      <c r="C411" s="283"/>
      <c r="D411" s="198"/>
      <c r="E411" s="265"/>
      <c r="F411" s="265"/>
      <c r="G411" s="285"/>
      <c r="H411" s="285"/>
      <c r="I411" s="285"/>
      <c r="J411" s="285"/>
      <c r="K411" s="285"/>
    </row>
    <row r="412" spans="1:11" ht="12.75">
      <c r="A412" s="282"/>
      <c r="B412" s="272"/>
      <c r="C412" s="283"/>
      <c r="D412" s="198"/>
      <c r="E412" s="265"/>
      <c r="F412" s="265"/>
      <c r="G412" s="285"/>
      <c r="H412" s="285"/>
      <c r="I412" s="285"/>
      <c r="J412" s="285"/>
      <c r="K412" s="285"/>
    </row>
    <row r="413" spans="1:11" ht="12.75">
      <c r="A413" s="282"/>
      <c r="B413" s="272"/>
      <c r="C413" s="283"/>
      <c r="D413" s="198"/>
      <c r="E413" s="265"/>
      <c r="F413" s="265"/>
      <c r="G413" s="285"/>
      <c r="H413" s="285"/>
      <c r="I413" s="285"/>
      <c r="J413" s="285"/>
      <c r="K413" s="285"/>
    </row>
    <row r="414" spans="1:11" ht="12.75">
      <c r="A414" s="282"/>
      <c r="B414" s="272"/>
      <c r="C414" s="283"/>
      <c r="D414" s="198"/>
      <c r="E414" s="265"/>
      <c r="F414" s="265"/>
      <c r="G414" s="285"/>
      <c r="H414" s="285"/>
      <c r="I414" s="285"/>
      <c r="J414" s="285"/>
      <c r="K414" s="285"/>
    </row>
    <row r="415" spans="1:11" ht="12.75">
      <c r="A415" s="282"/>
      <c r="B415" s="272"/>
      <c r="C415" s="283"/>
      <c r="D415" s="198"/>
      <c r="E415" s="265"/>
      <c r="F415" s="265"/>
      <c r="G415" s="285"/>
      <c r="H415" s="285"/>
      <c r="I415" s="285"/>
      <c r="J415" s="285"/>
      <c r="K415" s="285"/>
    </row>
    <row r="416" spans="1:11" ht="12.75">
      <c r="A416" s="282"/>
      <c r="B416" s="272"/>
      <c r="C416" s="283"/>
      <c r="D416" s="198"/>
      <c r="E416" s="265"/>
      <c r="F416" s="265"/>
      <c r="G416" s="285"/>
      <c r="H416" s="285"/>
      <c r="I416" s="285"/>
      <c r="J416" s="285"/>
      <c r="K416" s="285"/>
    </row>
    <row r="417" spans="1:11" ht="12.75">
      <c r="A417" s="282"/>
      <c r="B417" s="272"/>
      <c r="C417" s="283"/>
      <c r="D417" s="198"/>
      <c r="E417" s="265"/>
      <c r="F417" s="265"/>
      <c r="G417" s="285"/>
      <c r="H417" s="285"/>
      <c r="I417" s="285"/>
      <c r="J417" s="285"/>
      <c r="K417" s="285"/>
    </row>
    <row r="418" spans="1:11" ht="12.75">
      <c r="A418" s="282"/>
      <c r="B418" s="272"/>
      <c r="C418" s="283"/>
      <c r="D418" s="198"/>
      <c r="E418" s="265"/>
      <c r="F418" s="265"/>
      <c r="G418" s="285"/>
      <c r="H418" s="285"/>
      <c r="I418" s="285"/>
      <c r="J418" s="285"/>
      <c r="K418" s="285"/>
    </row>
    <row r="419" spans="1:11" ht="12.75">
      <c r="A419" s="282"/>
      <c r="B419" s="272"/>
      <c r="C419" s="283"/>
      <c r="D419" s="198"/>
      <c r="E419" s="265"/>
      <c r="F419" s="265"/>
      <c r="G419" s="285"/>
      <c r="H419" s="285"/>
      <c r="I419" s="285"/>
      <c r="J419" s="285"/>
      <c r="K419" s="285"/>
    </row>
    <row r="420" spans="1:11" ht="12.75">
      <c r="A420" s="282"/>
      <c r="B420" s="272"/>
      <c r="C420" s="283"/>
      <c r="D420" s="198"/>
      <c r="E420" s="265"/>
      <c r="F420" s="265"/>
      <c r="G420" s="285"/>
      <c r="H420" s="285"/>
      <c r="I420" s="285"/>
      <c r="J420" s="285"/>
      <c r="K420" s="285"/>
    </row>
    <row r="421" spans="1:11" ht="12.75">
      <c r="A421" s="282"/>
      <c r="B421" s="272"/>
      <c r="C421" s="283"/>
      <c r="D421" s="198"/>
      <c r="E421" s="265"/>
      <c r="F421" s="265"/>
      <c r="G421" s="285"/>
      <c r="H421" s="285"/>
      <c r="I421" s="285"/>
      <c r="J421" s="285"/>
      <c r="K421" s="285"/>
    </row>
    <row r="422" spans="1:11" ht="12.75">
      <c r="A422" s="282"/>
      <c r="B422" s="272"/>
      <c r="C422" s="283"/>
      <c r="D422" s="198"/>
      <c r="E422" s="265"/>
      <c r="F422" s="265"/>
      <c r="G422" s="285"/>
      <c r="H422" s="285"/>
      <c r="I422" s="285"/>
      <c r="J422" s="285"/>
      <c r="K422" s="285"/>
    </row>
    <row r="423" spans="1:11" ht="12.75">
      <c r="A423" s="282"/>
      <c r="B423" s="272"/>
      <c r="C423" s="283"/>
      <c r="D423" s="198"/>
      <c r="E423" s="265"/>
      <c r="F423" s="265"/>
      <c r="G423" s="285"/>
      <c r="H423" s="285"/>
      <c r="I423" s="285"/>
      <c r="J423" s="285"/>
      <c r="K423" s="285"/>
    </row>
    <row r="424" spans="1:11" ht="12.75">
      <c r="A424" s="282"/>
      <c r="B424" s="272"/>
      <c r="C424" s="283"/>
      <c r="D424" s="198"/>
      <c r="E424" s="265"/>
      <c r="F424" s="265"/>
      <c r="G424" s="285"/>
      <c r="H424" s="285"/>
      <c r="I424" s="285"/>
      <c r="J424" s="285"/>
      <c r="K424" s="285"/>
    </row>
    <row r="425" spans="1:11" ht="12.75">
      <c r="A425" s="282"/>
      <c r="B425" s="272"/>
      <c r="C425" s="283"/>
      <c r="D425" s="198"/>
      <c r="E425" s="265"/>
      <c r="F425" s="265"/>
      <c r="G425" s="285"/>
      <c r="H425" s="285"/>
      <c r="I425" s="285"/>
      <c r="J425" s="285"/>
      <c r="K425" s="285"/>
    </row>
    <row r="426" spans="1:11" ht="12.75">
      <c r="A426" s="282"/>
      <c r="B426" s="272"/>
      <c r="C426" s="283"/>
      <c r="D426" s="198"/>
      <c r="E426" s="265"/>
      <c r="F426" s="265"/>
      <c r="G426" s="285"/>
      <c r="H426" s="285"/>
      <c r="I426" s="285"/>
      <c r="J426" s="285"/>
      <c r="K426" s="285"/>
    </row>
    <row r="427" spans="1:11" ht="12.75">
      <c r="A427" s="282"/>
      <c r="B427" s="272"/>
      <c r="C427" s="283"/>
      <c r="D427" s="198"/>
      <c r="E427" s="265"/>
      <c r="F427" s="265"/>
      <c r="G427" s="285"/>
      <c r="H427" s="285"/>
      <c r="I427" s="285"/>
      <c r="J427" s="285"/>
      <c r="K427" s="285"/>
    </row>
    <row r="428" spans="1:11" ht="12.75">
      <c r="A428" s="282"/>
      <c r="B428" s="272"/>
      <c r="C428" s="283"/>
      <c r="D428" s="198"/>
      <c r="E428" s="265"/>
      <c r="F428" s="265"/>
      <c r="G428" s="285"/>
      <c r="H428" s="285"/>
      <c r="I428" s="285"/>
      <c r="J428" s="285"/>
      <c r="K428" s="285"/>
    </row>
    <row r="429" spans="1:11" ht="12.75">
      <c r="A429" s="282"/>
      <c r="B429" s="272"/>
      <c r="C429" s="283"/>
      <c r="D429" s="198"/>
      <c r="E429" s="265"/>
      <c r="F429" s="265"/>
      <c r="G429" s="285"/>
      <c r="H429" s="285"/>
      <c r="I429" s="285"/>
      <c r="J429" s="285"/>
      <c r="K429" s="285"/>
    </row>
    <row r="430" spans="1:11" ht="12.75">
      <c r="A430" s="282"/>
      <c r="B430" s="272"/>
      <c r="C430" s="283"/>
      <c r="D430" s="198"/>
      <c r="E430" s="265"/>
      <c r="F430" s="265"/>
      <c r="G430" s="285"/>
      <c r="H430" s="285"/>
      <c r="I430" s="285"/>
      <c r="J430" s="285"/>
      <c r="K430" s="285"/>
    </row>
    <row r="431" spans="1:11" ht="12.75">
      <c r="A431" s="282"/>
      <c r="B431" s="272"/>
      <c r="C431" s="283"/>
      <c r="D431" s="198"/>
      <c r="E431" s="265"/>
      <c r="F431" s="265"/>
      <c r="G431" s="285"/>
      <c r="H431" s="285"/>
      <c r="I431" s="285"/>
      <c r="J431" s="285"/>
      <c r="K431" s="285"/>
    </row>
    <row r="432" spans="1:11" ht="12.75">
      <c r="A432" s="282"/>
      <c r="B432" s="272"/>
      <c r="C432" s="283"/>
      <c r="D432" s="198"/>
      <c r="E432" s="265"/>
      <c r="F432" s="265"/>
      <c r="G432" s="285"/>
      <c r="H432" s="285"/>
      <c r="I432" s="285"/>
      <c r="J432" s="285"/>
      <c r="K432" s="285"/>
    </row>
    <row r="433" spans="1:11" ht="12.75">
      <c r="A433" s="282"/>
      <c r="B433" s="272"/>
      <c r="C433" s="283"/>
      <c r="D433" s="198"/>
      <c r="E433" s="265"/>
      <c r="F433" s="265"/>
      <c r="G433" s="285"/>
      <c r="H433" s="285"/>
      <c r="I433" s="285"/>
      <c r="J433" s="285"/>
      <c r="K433" s="285"/>
    </row>
    <row r="434" spans="1:11" ht="12.75">
      <c r="A434" s="282"/>
      <c r="B434" s="272"/>
      <c r="C434" s="283"/>
      <c r="D434" s="198"/>
      <c r="E434" s="265"/>
      <c r="F434" s="265"/>
      <c r="G434" s="285"/>
      <c r="H434" s="285"/>
      <c r="I434" s="285"/>
      <c r="J434" s="285"/>
      <c r="K434" s="285"/>
    </row>
    <row r="435" spans="1:11" ht="12.75">
      <c r="A435" s="282"/>
      <c r="B435" s="272"/>
      <c r="C435" s="283"/>
      <c r="D435" s="198"/>
      <c r="E435" s="265"/>
      <c r="F435" s="265"/>
      <c r="G435" s="285"/>
      <c r="H435" s="285"/>
      <c r="I435" s="285"/>
      <c r="J435" s="285"/>
      <c r="K435" s="285"/>
    </row>
    <row r="436" spans="1:11" ht="12.75">
      <c r="A436" s="282"/>
      <c r="B436" s="272"/>
      <c r="C436" s="283"/>
      <c r="D436" s="198"/>
      <c r="E436" s="265"/>
      <c r="F436" s="265"/>
      <c r="G436" s="285"/>
      <c r="H436" s="285"/>
      <c r="I436" s="285"/>
      <c r="J436" s="285"/>
      <c r="K436" s="285"/>
    </row>
    <row r="437" spans="1:11" ht="12.75">
      <c r="A437" s="282"/>
      <c r="B437" s="272"/>
      <c r="C437" s="283"/>
      <c r="D437" s="198"/>
      <c r="E437" s="265"/>
      <c r="F437" s="265"/>
      <c r="G437" s="285"/>
      <c r="H437" s="285"/>
      <c r="I437" s="285"/>
      <c r="J437" s="285"/>
      <c r="K437" s="285"/>
    </row>
    <row r="438" spans="1:11" ht="12.75">
      <c r="A438" s="282"/>
      <c r="B438" s="272"/>
      <c r="C438" s="283"/>
      <c r="D438" s="198"/>
      <c r="E438" s="265"/>
      <c r="F438" s="265"/>
      <c r="G438" s="285"/>
      <c r="H438" s="285"/>
      <c r="I438" s="285"/>
      <c r="J438" s="285"/>
      <c r="K438" s="285"/>
    </row>
    <row r="439" spans="1:11" ht="12.75">
      <c r="A439" s="282"/>
      <c r="B439" s="272"/>
      <c r="C439" s="283"/>
      <c r="D439" s="198"/>
      <c r="E439" s="265"/>
      <c r="F439" s="265"/>
      <c r="G439" s="285"/>
      <c r="H439" s="285"/>
      <c r="I439" s="285"/>
      <c r="J439" s="285"/>
      <c r="K439" s="285"/>
    </row>
    <row r="440" spans="1:11" ht="12.75">
      <c r="A440" s="282"/>
      <c r="B440" s="272"/>
      <c r="C440" s="283"/>
      <c r="D440" s="198"/>
      <c r="E440" s="265"/>
      <c r="F440" s="265"/>
      <c r="G440" s="285"/>
      <c r="H440" s="285"/>
      <c r="I440" s="285"/>
      <c r="J440" s="285"/>
      <c r="K440" s="285"/>
    </row>
    <row r="441" spans="1:11" ht="12.75">
      <c r="A441" s="282"/>
      <c r="B441" s="272"/>
      <c r="C441" s="283"/>
      <c r="D441" s="198"/>
      <c r="E441" s="265"/>
      <c r="F441" s="265"/>
      <c r="G441" s="285"/>
      <c r="H441" s="285"/>
      <c r="I441" s="285"/>
      <c r="J441" s="285"/>
      <c r="K441" s="285"/>
    </row>
    <row r="442" spans="1:11" ht="12.75">
      <c r="A442" s="282"/>
      <c r="B442" s="272"/>
      <c r="C442" s="283"/>
      <c r="D442" s="198"/>
      <c r="E442" s="265"/>
      <c r="F442" s="265"/>
      <c r="G442" s="285"/>
      <c r="H442" s="285"/>
      <c r="I442" s="285"/>
      <c r="J442" s="285"/>
      <c r="K442" s="285"/>
    </row>
    <row r="443" spans="1:11" ht="12.75">
      <c r="A443" s="282"/>
      <c r="B443" s="272"/>
      <c r="C443" s="283"/>
      <c r="D443" s="198"/>
      <c r="E443" s="265"/>
      <c r="F443" s="265"/>
      <c r="G443" s="285"/>
      <c r="H443" s="285"/>
      <c r="I443" s="285"/>
      <c r="J443" s="285"/>
      <c r="K443" s="285"/>
    </row>
    <row r="444" spans="1:11" ht="12.75">
      <c r="A444" s="282"/>
      <c r="B444" s="272"/>
      <c r="C444" s="283"/>
      <c r="D444" s="198"/>
      <c r="E444" s="265"/>
      <c r="F444" s="265"/>
      <c r="G444" s="285"/>
      <c r="H444" s="285"/>
      <c r="I444" s="285"/>
      <c r="J444" s="285"/>
      <c r="K444" s="285"/>
    </row>
    <row r="445" spans="1:11" ht="12.75">
      <c r="A445" s="282"/>
      <c r="B445" s="272"/>
      <c r="C445" s="283"/>
      <c r="D445" s="198"/>
      <c r="E445" s="265"/>
      <c r="F445" s="265"/>
      <c r="G445" s="285"/>
      <c r="H445" s="285"/>
      <c r="I445" s="285"/>
      <c r="J445" s="285"/>
      <c r="K445" s="285"/>
    </row>
    <row r="446" spans="1:11" ht="12.75">
      <c r="A446" s="282"/>
      <c r="B446" s="272"/>
      <c r="C446" s="283"/>
      <c r="D446" s="198"/>
      <c r="E446" s="265"/>
      <c r="F446" s="265"/>
      <c r="G446" s="285"/>
      <c r="H446" s="285"/>
      <c r="I446" s="285"/>
      <c r="J446" s="285"/>
      <c r="K446" s="285"/>
    </row>
    <row r="447" spans="1:11" ht="12.75">
      <c r="A447" s="282"/>
      <c r="B447" s="272"/>
      <c r="C447" s="283"/>
      <c r="D447" s="198"/>
      <c r="E447" s="265"/>
      <c r="F447" s="265"/>
      <c r="G447" s="285"/>
      <c r="H447" s="285"/>
      <c r="I447" s="285"/>
      <c r="J447" s="285"/>
      <c r="K447" s="285"/>
    </row>
    <row r="448" spans="1:11" ht="12.75">
      <c r="A448" s="282"/>
      <c r="B448" s="272"/>
      <c r="C448" s="283"/>
      <c r="D448" s="198"/>
      <c r="E448" s="265"/>
      <c r="F448" s="265"/>
      <c r="G448" s="285"/>
      <c r="H448" s="285"/>
      <c r="I448" s="285"/>
      <c r="J448" s="285"/>
      <c r="K448" s="285"/>
    </row>
    <row r="449" spans="1:11" ht="12.75">
      <c r="A449" s="282"/>
      <c r="B449" s="272"/>
      <c r="C449" s="283"/>
      <c r="D449" s="198"/>
      <c r="E449" s="265"/>
      <c r="F449" s="265"/>
      <c r="G449" s="285"/>
      <c r="H449" s="285"/>
      <c r="I449" s="285"/>
      <c r="J449" s="285"/>
      <c r="K449" s="285"/>
    </row>
    <row r="450" spans="1:11" ht="12.75">
      <c r="A450" s="282"/>
      <c r="B450" s="272"/>
      <c r="C450" s="283"/>
      <c r="D450" s="198"/>
      <c r="E450" s="265"/>
      <c r="F450" s="265"/>
      <c r="G450" s="285"/>
      <c r="H450" s="285"/>
      <c r="I450" s="285"/>
      <c r="J450" s="285"/>
      <c r="K450" s="285"/>
    </row>
    <row r="451" spans="1:11" ht="12.75">
      <c r="A451" s="282"/>
      <c r="B451" s="272"/>
      <c r="C451" s="283"/>
      <c r="D451" s="198"/>
      <c r="E451" s="265"/>
      <c r="F451" s="265"/>
      <c r="G451" s="285"/>
      <c r="H451" s="285"/>
      <c r="I451" s="285"/>
      <c r="J451" s="285"/>
      <c r="K451" s="285"/>
    </row>
    <row r="452" spans="1:11" ht="12.75">
      <c r="A452" s="282"/>
      <c r="B452" s="272"/>
      <c r="C452" s="283"/>
      <c r="D452" s="198"/>
      <c r="E452" s="265"/>
      <c r="F452" s="265"/>
      <c r="G452" s="285"/>
      <c r="H452" s="285"/>
      <c r="I452" s="285"/>
      <c r="J452" s="285"/>
      <c r="K452" s="285"/>
    </row>
    <row r="453" spans="1:11" ht="12.75">
      <c r="A453" s="282"/>
      <c r="B453" s="272"/>
      <c r="C453" s="283"/>
      <c r="D453" s="198"/>
      <c r="E453" s="265"/>
      <c r="F453" s="265"/>
      <c r="G453" s="285"/>
      <c r="H453" s="285"/>
      <c r="I453" s="285"/>
      <c r="J453" s="285"/>
      <c r="K453" s="285"/>
    </row>
    <row r="454" spans="1:11" ht="12.75">
      <c r="A454" s="282"/>
      <c r="B454" s="272"/>
      <c r="C454" s="283"/>
      <c r="D454" s="198"/>
      <c r="E454" s="265"/>
      <c r="F454" s="265"/>
      <c r="G454" s="285"/>
      <c r="H454" s="285"/>
      <c r="I454" s="285"/>
      <c r="J454" s="285"/>
      <c r="K454" s="285"/>
    </row>
    <row r="455" spans="1:11" ht="12.75">
      <c r="A455" s="282"/>
      <c r="B455" s="272"/>
      <c r="C455" s="283"/>
      <c r="D455" s="198"/>
      <c r="E455" s="265"/>
      <c r="F455" s="265"/>
      <c r="G455" s="285"/>
      <c r="H455" s="285"/>
      <c r="I455" s="285"/>
      <c r="J455" s="285"/>
      <c r="K455" s="285"/>
    </row>
    <row r="456" spans="1:11" ht="12.75">
      <c r="A456" s="282"/>
      <c r="B456" s="272"/>
      <c r="C456" s="283"/>
      <c r="D456" s="198"/>
      <c r="E456" s="265"/>
      <c r="F456" s="265"/>
      <c r="G456" s="285"/>
      <c r="H456" s="285"/>
      <c r="I456" s="285"/>
      <c r="J456" s="285"/>
      <c r="K456" s="285"/>
    </row>
    <row r="457" spans="1:11" ht="12.75">
      <c r="A457" s="282"/>
      <c r="B457" s="272"/>
      <c r="C457" s="283"/>
      <c r="D457" s="198"/>
      <c r="E457" s="265"/>
      <c r="F457" s="265"/>
      <c r="G457" s="285"/>
      <c r="H457" s="285"/>
      <c r="I457" s="285"/>
      <c r="J457" s="285"/>
      <c r="K457" s="285"/>
    </row>
    <row r="458" spans="1:11" ht="12.75">
      <c r="A458" s="282"/>
      <c r="B458" s="272"/>
      <c r="C458" s="283"/>
      <c r="D458" s="198"/>
      <c r="E458" s="265"/>
      <c r="F458" s="265"/>
      <c r="G458" s="285"/>
      <c r="H458" s="285"/>
      <c r="I458" s="285"/>
      <c r="J458" s="285"/>
      <c r="K458" s="285"/>
    </row>
    <row r="459" spans="1:11" ht="12.75">
      <c r="A459" s="282"/>
      <c r="B459" s="272"/>
      <c r="C459" s="283"/>
      <c r="D459" s="198"/>
      <c r="E459" s="265"/>
      <c r="F459" s="265"/>
      <c r="G459" s="285"/>
      <c r="H459" s="285"/>
      <c r="I459" s="285"/>
      <c r="J459" s="285"/>
      <c r="K459" s="285"/>
    </row>
    <row r="460" spans="1:11" ht="12.75">
      <c r="A460" s="282"/>
      <c r="B460" s="272"/>
      <c r="C460" s="283"/>
      <c r="D460" s="198"/>
      <c r="E460" s="265"/>
      <c r="F460" s="265"/>
      <c r="G460" s="285"/>
      <c r="H460" s="285"/>
      <c r="I460" s="285"/>
      <c r="J460" s="285"/>
      <c r="K460" s="285"/>
    </row>
    <row r="461" spans="1:11" ht="12.75">
      <c r="A461" s="282"/>
      <c r="B461" s="272"/>
      <c r="C461" s="283"/>
      <c r="D461" s="198"/>
      <c r="E461" s="265"/>
      <c r="F461" s="265"/>
      <c r="G461" s="285"/>
      <c r="H461" s="285"/>
      <c r="I461" s="285"/>
      <c r="J461" s="285"/>
      <c r="K461" s="285"/>
    </row>
    <row r="462" spans="1:11" ht="12.75">
      <c r="A462" s="282"/>
      <c r="B462" s="272"/>
      <c r="C462" s="283"/>
      <c r="D462" s="198"/>
      <c r="E462" s="265"/>
      <c r="F462" s="265"/>
      <c r="G462" s="285"/>
      <c r="H462" s="285"/>
      <c r="I462" s="285"/>
      <c r="J462" s="285"/>
      <c r="K462" s="285"/>
    </row>
    <row r="463" spans="1:11" ht="12.75">
      <c r="A463" s="282"/>
      <c r="B463" s="272"/>
      <c r="C463" s="283"/>
      <c r="D463" s="198"/>
      <c r="E463" s="265"/>
      <c r="F463" s="265"/>
      <c r="G463" s="285"/>
      <c r="H463" s="285"/>
      <c r="I463" s="285"/>
      <c r="J463" s="285"/>
      <c r="K463" s="285"/>
    </row>
    <row r="464" spans="1:11" ht="12.75">
      <c r="A464" s="282"/>
      <c r="B464" s="272"/>
      <c r="C464" s="283"/>
      <c r="D464" s="198"/>
      <c r="E464" s="265"/>
      <c r="F464" s="265"/>
      <c r="G464" s="285"/>
      <c r="H464" s="285"/>
      <c r="I464" s="285"/>
      <c r="J464" s="285"/>
      <c r="K464" s="285"/>
    </row>
    <row r="465" spans="1:11" ht="12.75">
      <c r="A465" s="282"/>
      <c r="B465" s="272"/>
      <c r="C465" s="283"/>
      <c r="D465" s="198"/>
      <c r="E465" s="265"/>
      <c r="F465" s="265"/>
      <c r="G465" s="285"/>
      <c r="H465" s="285"/>
      <c r="I465" s="285"/>
      <c r="J465" s="285"/>
      <c r="K465" s="285"/>
    </row>
    <row r="466" spans="1:11" ht="12.75">
      <c r="A466" s="282"/>
      <c r="B466" s="272"/>
      <c r="C466" s="283"/>
      <c r="D466" s="198"/>
      <c r="E466" s="265"/>
      <c r="F466" s="265"/>
      <c r="G466" s="285"/>
      <c r="H466" s="285"/>
      <c r="I466" s="285"/>
      <c r="J466" s="285"/>
      <c r="K466" s="285"/>
    </row>
    <row r="467" spans="1:11" ht="12.75">
      <c r="A467" s="282"/>
      <c r="B467" s="272"/>
      <c r="C467" s="283"/>
      <c r="D467" s="198"/>
      <c r="E467" s="265"/>
      <c r="F467" s="265"/>
      <c r="G467" s="285"/>
      <c r="H467" s="285"/>
      <c r="I467" s="285"/>
      <c r="J467" s="285"/>
      <c r="K467" s="285"/>
    </row>
    <row r="468" spans="1:11" ht="12.75">
      <c r="A468" s="282"/>
      <c r="B468" s="272"/>
      <c r="C468" s="283"/>
      <c r="D468" s="198"/>
      <c r="E468" s="265"/>
      <c r="F468" s="265"/>
      <c r="G468" s="285"/>
      <c r="H468" s="285"/>
      <c r="I468" s="285"/>
      <c r="J468" s="285"/>
      <c r="K468" s="285"/>
    </row>
    <row r="469" spans="1:11" ht="12.75">
      <c r="A469" s="282"/>
      <c r="B469" s="272"/>
      <c r="C469" s="283"/>
      <c r="D469" s="198"/>
      <c r="E469" s="265"/>
      <c r="F469" s="265"/>
      <c r="G469" s="285"/>
      <c r="H469" s="285"/>
      <c r="I469" s="285"/>
      <c r="J469" s="285"/>
      <c r="K469" s="285"/>
    </row>
    <row r="470" spans="1:11" ht="12.75">
      <c r="A470" s="282"/>
      <c r="B470" s="272"/>
      <c r="C470" s="283"/>
      <c r="D470" s="198"/>
      <c r="E470" s="265"/>
      <c r="F470" s="265"/>
      <c r="G470" s="285"/>
      <c r="H470" s="285"/>
      <c r="I470" s="285"/>
      <c r="J470" s="285"/>
      <c r="K470" s="285"/>
    </row>
    <row r="471" spans="1:11" ht="12.75">
      <c r="A471" s="282"/>
      <c r="B471" s="272"/>
      <c r="C471" s="283"/>
      <c r="D471" s="198"/>
      <c r="E471" s="265"/>
      <c r="F471" s="265"/>
      <c r="G471" s="285"/>
      <c r="H471" s="285"/>
      <c r="I471" s="285"/>
      <c r="J471" s="285"/>
      <c r="K471" s="285"/>
    </row>
    <row r="472" spans="1:11" ht="12.75">
      <c r="A472" s="282"/>
      <c r="B472" s="272"/>
      <c r="C472" s="283"/>
      <c r="D472" s="198"/>
      <c r="E472" s="265"/>
      <c r="F472" s="265"/>
      <c r="G472" s="285"/>
      <c r="H472" s="285"/>
      <c r="I472" s="285"/>
      <c r="J472" s="285"/>
      <c r="K472" s="285"/>
    </row>
    <row r="473" spans="1:11" ht="12.75">
      <c r="A473" s="282"/>
      <c r="B473" s="272"/>
      <c r="C473" s="283"/>
      <c r="D473" s="198"/>
      <c r="E473" s="265"/>
      <c r="F473" s="265"/>
      <c r="G473" s="285"/>
      <c r="H473" s="285"/>
      <c r="I473" s="285"/>
      <c r="J473" s="285"/>
      <c r="K473" s="285"/>
    </row>
    <row r="474" spans="1:11" ht="12.75">
      <c r="A474" s="282"/>
      <c r="B474" s="272"/>
      <c r="C474" s="283"/>
      <c r="D474" s="198"/>
      <c r="E474" s="265"/>
      <c r="F474" s="265"/>
      <c r="G474" s="285"/>
      <c r="H474" s="285"/>
      <c r="I474" s="285"/>
      <c r="J474" s="285"/>
      <c r="K474" s="285"/>
    </row>
    <row r="475" spans="1:11" ht="12.75">
      <c r="A475" s="282"/>
      <c r="B475" s="272"/>
      <c r="C475" s="283"/>
      <c r="D475" s="198"/>
      <c r="E475" s="265"/>
      <c r="F475" s="265"/>
      <c r="G475" s="285"/>
      <c r="H475" s="285"/>
      <c r="I475" s="285"/>
      <c r="J475" s="285"/>
      <c r="K475" s="285"/>
    </row>
    <row r="476" spans="1:11" ht="12.75">
      <c r="A476" s="282"/>
      <c r="B476" s="272"/>
      <c r="C476" s="283"/>
      <c r="D476" s="198"/>
      <c r="E476" s="265"/>
      <c r="F476" s="265"/>
      <c r="G476" s="285"/>
      <c r="H476" s="285"/>
      <c r="I476" s="285"/>
      <c r="J476" s="285"/>
      <c r="K476" s="285"/>
    </row>
    <row r="477" spans="1:11" ht="12.75">
      <c r="A477" s="282"/>
      <c r="B477" s="272"/>
      <c r="C477" s="283"/>
      <c r="D477" s="198"/>
      <c r="E477" s="265"/>
      <c r="F477" s="265"/>
      <c r="G477" s="285"/>
      <c r="H477" s="285"/>
      <c r="I477" s="285"/>
      <c r="J477" s="285"/>
      <c r="K477" s="285"/>
    </row>
    <row r="478" spans="1:11" ht="12.75">
      <c r="A478" s="282"/>
      <c r="B478" s="272"/>
      <c r="C478" s="283"/>
      <c r="D478" s="198"/>
      <c r="E478" s="265"/>
      <c r="F478" s="265"/>
      <c r="G478" s="285"/>
      <c r="H478" s="285"/>
      <c r="I478" s="285"/>
      <c r="J478" s="285"/>
      <c r="K478" s="285"/>
    </row>
    <row r="479" spans="1:11" ht="12.75">
      <c r="A479" s="282"/>
      <c r="B479" s="272"/>
      <c r="C479" s="283"/>
      <c r="D479" s="198"/>
      <c r="E479" s="265"/>
      <c r="F479" s="265"/>
      <c r="G479" s="285"/>
      <c r="H479" s="285"/>
      <c r="I479" s="285"/>
      <c r="J479" s="285"/>
      <c r="K479" s="285"/>
    </row>
    <row r="480" spans="1:11" ht="12.75">
      <c r="A480" s="282"/>
      <c r="B480" s="272"/>
      <c r="C480" s="283"/>
      <c r="D480" s="198"/>
      <c r="E480" s="265"/>
      <c r="F480" s="265"/>
      <c r="G480" s="285"/>
      <c r="H480" s="285"/>
      <c r="I480" s="285"/>
      <c r="J480" s="285"/>
      <c r="K480" s="285"/>
    </row>
    <row r="481" spans="1:11" ht="12.75">
      <c r="A481" s="282"/>
      <c r="B481" s="272"/>
      <c r="C481" s="283"/>
      <c r="D481" s="198"/>
      <c r="E481" s="265"/>
      <c r="F481" s="265"/>
      <c r="G481" s="285"/>
      <c r="H481" s="285"/>
      <c r="I481" s="285"/>
      <c r="J481" s="285"/>
      <c r="K481" s="285"/>
    </row>
    <row r="482" spans="1:11" ht="12.75">
      <c r="A482" s="282"/>
      <c r="B482" s="272"/>
      <c r="C482" s="283"/>
      <c r="D482" s="198"/>
      <c r="E482" s="265"/>
      <c r="F482" s="265"/>
      <c r="G482" s="285"/>
      <c r="H482" s="285"/>
      <c r="I482" s="285"/>
      <c r="J482" s="285"/>
      <c r="K482" s="285"/>
    </row>
    <row r="483" spans="1:11" ht="12.75">
      <c r="A483" s="282"/>
      <c r="B483" s="272"/>
      <c r="C483" s="283"/>
      <c r="D483" s="198"/>
      <c r="E483" s="265"/>
      <c r="F483" s="265"/>
      <c r="G483" s="285"/>
      <c r="H483" s="285"/>
      <c r="I483" s="285"/>
      <c r="J483" s="285"/>
      <c r="K483" s="285"/>
    </row>
    <row r="484" spans="1:11" ht="12.75">
      <c r="A484" s="282"/>
      <c r="B484" s="272"/>
      <c r="C484" s="283"/>
      <c r="D484" s="198"/>
      <c r="E484" s="265"/>
      <c r="F484" s="265"/>
      <c r="G484" s="285"/>
      <c r="H484" s="285"/>
      <c r="I484" s="285"/>
      <c r="J484" s="285"/>
      <c r="K484" s="285"/>
    </row>
    <row r="485" spans="1:11" ht="12.75">
      <c r="A485" s="282"/>
      <c r="B485" s="272"/>
      <c r="C485" s="283"/>
      <c r="D485" s="198"/>
      <c r="E485" s="265"/>
      <c r="F485" s="265"/>
      <c r="G485" s="285"/>
      <c r="H485" s="285"/>
      <c r="I485" s="285"/>
      <c r="J485" s="285"/>
      <c r="K485" s="285"/>
    </row>
    <row r="486" spans="1:11" ht="12.75">
      <c r="A486" s="282"/>
      <c r="B486" s="272"/>
      <c r="C486" s="283"/>
      <c r="D486" s="198"/>
      <c r="E486" s="265"/>
      <c r="F486" s="265"/>
      <c r="G486" s="285"/>
      <c r="H486" s="285"/>
      <c r="I486" s="285"/>
      <c r="J486" s="285"/>
      <c r="K486" s="285"/>
    </row>
    <row r="487" spans="1:11" ht="12.75">
      <c r="A487" s="282"/>
      <c r="B487" s="272"/>
      <c r="C487" s="283"/>
      <c r="D487" s="198"/>
      <c r="E487" s="265"/>
      <c r="F487" s="265"/>
      <c r="G487" s="285"/>
      <c r="H487" s="285"/>
      <c r="I487" s="285"/>
      <c r="J487" s="285"/>
      <c r="K487" s="285"/>
    </row>
    <row r="488" spans="1:11" ht="12.75">
      <c r="A488" s="282"/>
      <c r="B488" s="272"/>
      <c r="C488" s="283"/>
      <c r="D488" s="198"/>
      <c r="E488" s="265"/>
      <c r="F488" s="265"/>
      <c r="G488" s="285"/>
      <c r="H488" s="285"/>
      <c r="I488" s="285"/>
      <c r="J488" s="285"/>
      <c r="K488" s="285"/>
    </row>
    <row r="489" spans="1:11" ht="12.75">
      <c r="A489" s="282"/>
      <c r="B489" s="272"/>
      <c r="C489" s="283"/>
      <c r="D489" s="198"/>
      <c r="E489" s="265"/>
      <c r="F489" s="265"/>
      <c r="G489" s="285"/>
      <c r="H489" s="285"/>
      <c r="I489" s="285"/>
      <c r="J489" s="285"/>
      <c r="K489" s="285"/>
    </row>
    <row r="490" spans="1:11" ht="12.75">
      <c r="A490" s="282"/>
      <c r="B490" s="272"/>
      <c r="C490" s="283"/>
      <c r="D490" s="198"/>
      <c r="E490" s="265"/>
      <c r="F490" s="265"/>
      <c r="G490" s="285"/>
      <c r="H490" s="285"/>
      <c r="I490" s="285"/>
      <c r="J490" s="285"/>
      <c r="K490" s="285"/>
    </row>
    <row r="491" spans="1:11" ht="12.75">
      <c r="A491" s="282"/>
      <c r="B491" s="272"/>
      <c r="C491" s="283"/>
      <c r="D491" s="198"/>
      <c r="E491" s="265"/>
      <c r="F491" s="265"/>
      <c r="G491" s="285"/>
      <c r="H491" s="285"/>
      <c r="I491" s="285"/>
      <c r="J491" s="285"/>
      <c r="K491" s="285"/>
    </row>
    <row r="492" spans="1:11" ht="12.75">
      <c r="A492" s="282"/>
      <c r="B492" s="272"/>
      <c r="C492" s="283"/>
      <c r="D492" s="198"/>
      <c r="E492" s="265"/>
      <c r="F492" s="265"/>
      <c r="G492" s="285"/>
      <c r="H492" s="285"/>
      <c r="I492" s="285"/>
      <c r="J492" s="285"/>
      <c r="K492" s="285"/>
    </row>
    <row r="493" spans="1:11" ht="12.75">
      <c r="A493" s="282"/>
      <c r="B493" s="272"/>
      <c r="C493" s="283"/>
      <c r="D493" s="198"/>
      <c r="E493" s="265"/>
      <c r="F493" s="265"/>
      <c r="G493" s="285"/>
      <c r="H493" s="285"/>
      <c r="I493" s="285"/>
      <c r="J493" s="285"/>
      <c r="K493" s="285"/>
    </row>
    <row r="494" spans="1:11" ht="12.75">
      <c r="A494" s="282"/>
      <c r="B494" s="272"/>
      <c r="C494" s="283"/>
      <c r="D494" s="198"/>
      <c r="E494" s="265"/>
      <c r="F494" s="265"/>
      <c r="G494" s="285"/>
      <c r="H494" s="285"/>
      <c r="I494" s="285"/>
      <c r="J494" s="285"/>
      <c r="K494" s="285"/>
    </row>
    <row r="495" spans="1:11" ht="12.75">
      <c r="A495" s="282"/>
      <c r="B495" s="272"/>
      <c r="C495" s="283"/>
      <c r="D495" s="198"/>
      <c r="E495" s="265"/>
      <c r="F495" s="265"/>
      <c r="G495" s="285"/>
      <c r="H495" s="285"/>
      <c r="I495" s="285"/>
      <c r="J495" s="285"/>
      <c r="K495" s="285"/>
    </row>
    <row r="496" spans="1:11" ht="12.75">
      <c r="A496" s="282"/>
      <c r="B496" s="272"/>
      <c r="C496" s="283"/>
      <c r="D496" s="198"/>
      <c r="E496" s="265"/>
      <c r="F496" s="265"/>
      <c r="G496" s="285"/>
      <c r="H496" s="285"/>
      <c r="I496" s="285"/>
      <c r="J496" s="285"/>
      <c r="K496" s="285"/>
    </row>
    <row r="497" spans="1:11" ht="12.75">
      <c r="A497" s="282"/>
      <c r="B497" s="272"/>
      <c r="C497" s="283"/>
      <c r="D497" s="198"/>
      <c r="E497" s="265"/>
      <c r="F497" s="265"/>
      <c r="G497" s="285"/>
      <c r="H497" s="285"/>
      <c r="I497" s="285"/>
      <c r="J497" s="285"/>
      <c r="K497" s="285"/>
    </row>
    <row r="498" spans="1:11" ht="12.75">
      <c r="A498" s="282"/>
      <c r="B498" s="272"/>
      <c r="C498" s="283"/>
      <c r="D498" s="198"/>
      <c r="E498" s="265"/>
      <c r="F498" s="265"/>
      <c r="G498" s="285"/>
      <c r="H498" s="285"/>
      <c r="I498" s="285"/>
      <c r="J498" s="285"/>
      <c r="K498" s="285"/>
    </row>
    <row r="499" spans="1:11" ht="12.75">
      <c r="A499" s="282"/>
      <c r="B499" s="272"/>
      <c r="C499" s="283"/>
      <c r="D499" s="198"/>
      <c r="E499" s="265"/>
      <c r="F499" s="265"/>
      <c r="G499" s="285"/>
      <c r="H499" s="285"/>
      <c r="I499" s="285"/>
      <c r="J499" s="285"/>
      <c r="K499" s="285"/>
    </row>
    <row r="500" spans="1:11" ht="12.75">
      <c r="A500" s="282"/>
      <c r="B500" s="272"/>
      <c r="C500" s="283"/>
      <c r="D500" s="198"/>
      <c r="E500" s="265"/>
      <c r="F500" s="265"/>
      <c r="G500" s="285"/>
      <c r="H500" s="285"/>
      <c r="I500" s="285"/>
      <c r="J500" s="285"/>
      <c r="K500" s="285"/>
    </row>
    <row r="501" spans="1:11" ht="12.75">
      <c r="A501" s="282"/>
      <c r="B501" s="272"/>
      <c r="C501" s="283"/>
      <c r="D501" s="198"/>
      <c r="E501" s="265"/>
      <c r="F501" s="265"/>
      <c r="G501" s="285"/>
      <c r="H501" s="285"/>
      <c r="I501" s="285"/>
      <c r="J501" s="285"/>
      <c r="K501" s="285"/>
    </row>
    <row r="502" spans="1:11" ht="12.75">
      <c r="A502" s="282"/>
      <c r="B502" s="272"/>
      <c r="C502" s="283"/>
      <c r="D502" s="198"/>
      <c r="E502" s="265"/>
      <c r="F502" s="265"/>
      <c r="G502" s="285"/>
      <c r="H502" s="285"/>
      <c r="I502" s="285"/>
      <c r="J502" s="285"/>
      <c r="K502" s="285"/>
    </row>
    <row r="503" spans="1:11" ht="12.75">
      <c r="A503" s="282"/>
      <c r="B503" s="272"/>
      <c r="C503" s="283"/>
      <c r="D503" s="198"/>
      <c r="E503" s="265"/>
      <c r="F503" s="265"/>
      <c r="G503" s="285"/>
      <c r="H503" s="285"/>
      <c r="I503" s="285"/>
      <c r="J503" s="285"/>
      <c r="K503" s="285"/>
    </row>
    <row r="504" spans="1:11" ht="12.75">
      <c r="A504" s="282"/>
      <c r="B504" s="272"/>
      <c r="C504" s="283"/>
      <c r="D504" s="198"/>
      <c r="E504" s="265"/>
      <c r="F504" s="265"/>
      <c r="G504" s="285"/>
      <c r="H504" s="285"/>
      <c r="I504" s="285"/>
      <c r="J504" s="285"/>
      <c r="K504" s="285"/>
    </row>
    <row r="505" spans="1:11" ht="12.75">
      <c r="A505" s="282"/>
      <c r="B505" s="272"/>
      <c r="C505" s="283"/>
      <c r="D505" s="198"/>
      <c r="E505" s="265"/>
      <c r="F505" s="265"/>
      <c r="G505" s="285"/>
      <c r="H505" s="285"/>
      <c r="I505" s="285"/>
      <c r="J505" s="285"/>
      <c r="K505" s="285"/>
    </row>
    <row r="506" spans="1:11" ht="12.75">
      <c r="A506" s="282"/>
      <c r="B506" s="272"/>
      <c r="C506" s="283"/>
      <c r="D506" s="198"/>
      <c r="E506" s="265"/>
      <c r="F506" s="265"/>
      <c r="G506" s="285"/>
      <c r="H506" s="285"/>
      <c r="I506" s="285"/>
      <c r="J506" s="285"/>
      <c r="K506" s="285"/>
    </row>
    <row r="507" spans="1:11" ht="12.75">
      <c r="A507" s="282"/>
      <c r="B507" s="272"/>
      <c r="C507" s="283"/>
      <c r="D507" s="198"/>
      <c r="E507" s="265"/>
      <c r="F507" s="265"/>
      <c r="G507" s="285"/>
      <c r="H507" s="285"/>
      <c r="I507" s="285"/>
      <c r="J507" s="285"/>
      <c r="K507" s="285"/>
    </row>
    <row r="508" spans="1:11" ht="12.75">
      <c r="A508" s="282"/>
      <c r="B508" s="272"/>
      <c r="C508" s="283"/>
      <c r="D508" s="198"/>
      <c r="E508" s="265"/>
      <c r="F508" s="265"/>
      <c r="G508" s="285"/>
      <c r="H508" s="285"/>
      <c r="I508" s="285"/>
      <c r="J508" s="285"/>
      <c r="K508" s="285"/>
    </row>
    <row r="509" spans="1:11" ht="12.75">
      <c r="A509" s="282"/>
      <c r="B509" s="272"/>
      <c r="C509" s="283"/>
      <c r="D509" s="198"/>
      <c r="E509" s="265"/>
      <c r="F509" s="265"/>
      <c r="G509" s="285"/>
      <c r="H509" s="285"/>
      <c r="I509" s="285"/>
      <c r="J509" s="285"/>
      <c r="K509" s="285"/>
    </row>
    <row r="510" spans="1:11" ht="12.75">
      <c r="A510" s="282"/>
      <c r="B510" s="272"/>
      <c r="C510" s="283"/>
      <c r="D510" s="198"/>
      <c r="E510" s="265"/>
      <c r="F510" s="265"/>
      <c r="G510" s="285"/>
      <c r="H510" s="285"/>
      <c r="I510" s="285"/>
      <c r="J510" s="285"/>
      <c r="K510" s="285"/>
    </row>
    <row r="511" spans="1:11" ht="12.75">
      <c r="A511" s="282"/>
      <c r="B511" s="272"/>
      <c r="C511" s="283"/>
      <c r="D511" s="198"/>
      <c r="E511" s="265"/>
      <c r="F511" s="265"/>
      <c r="G511" s="285"/>
      <c r="H511" s="285"/>
      <c r="I511" s="285"/>
      <c r="J511" s="285"/>
      <c r="K511" s="285"/>
    </row>
    <row r="512" spans="1:11" ht="12.75">
      <c r="A512" s="282"/>
      <c r="B512" s="272"/>
      <c r="C512" s="283"/>
      <c r="D512" s="198"/>
      <c r="E512" s="265"/>
      <c r="F512" s="265"/>
      <c r="G512" s="285"/>
      <c r="H512" s="285"/>
      <c r="I512" s="285"/>
      <c r="J512" s="285"/>
      <c r="K512" s="285"/>
    </row>
    <row r="513" spans="1:11" ht="12.75">
      <c r="A513" s="282"/>
      <c r="B513" s="272"/>
      <c r="C513" s="283"/>
      <c r="D513" s="198"/>
      <c r="E513" s="265"/>
      <c r="F513" s="265"/>
      <c r="G513" s="285"/>
      <c r="H513" s="285"/>
      <c r="I513" s="285"/>
      <c r="J513" s="285"/>
      <c r="K513" s="285"/>
    </row>
    <row r="514" spans="1:11" ht="12.75">
      <c r="A514" s="282"/>
      <c r="B514" s="272"/>
      <c r="C514" s="283"/>
      <c r="D514" s="198"/>
      <c r="E514" s="265"/>
      <c r="F514" s="265"/>
      <c r="G514" s="285"/>
      <c r="H514" s="285"/>
      <c r="I514" s="285"/>
      <c r="J514" s="285"/>
      <c r="K514" s="285"/>
    </row>
    <row r="515" spans="1:11" ht="12.75">
      <c r="A515" s="282"/>
      <c r="B515" s="272"/>
      <c r="C515" s="283"/>
      <c r="D515" s="198"/>
      <c r="E515" s="265"/>
      <c r="F515" s="265"/>
      <c r="G515" s="285"/>
      <c r="H515" s="285"/>
      <c r="I515" s="285"/>
      <c r="J515" s="285"/>
      <c r="K515" s="285"/>
    </row>
    <row r="516" spans="1:11" ht="12.75">
      <c r="A516" s="282"/>
      <c r="B516" s="272"/>
      <c r="C516" s="283"/>
      <c r="D516" s="198"/>
      <c r="E516" s="265"/>
      <c r="F516" s="265"/>
      <c r="G516" s="285"/>
      <c r="H516" s="285"/>
      <c r="I516" s="285"/>
      <c r="J516" s="285"/>
      <c r="K516" s="285"/>
    </row>
    <row r="517" spans="1:11" ht="12.75">
      <c r="A517" s="282"/>
      <c r="B517" s="272"/>
      <c r="C517" s="283"/>
      <c r="D517" s="198"/>
      <c r="E517" s="265"/>
      <c r="F517" s="265"/>
      <c r="G517" s="285"/>
      <c r="H517" s="285"/>
      <c r="I517" s="285"/>
      <c r="J517" s="285"/>
      <c r="K517" s="285"/>
    </row>
    <row r="518" spans="1:11" ht="12.75">
      <c r="A518" s="282"/>
      <c r="B518" s="272"/>
      <c r="C518" s="283"/>
      <c r="D518" s="198"/>
      <c r="E518" s="265"/>
      <c r="F518" s="265"/>
      <c r="G518" s="285"/>
      <c r="H518" s="285"/>
      <c r="I518" s="285"/>
      <c r="J518" s="285"/>
      <c r="K518" s="285"/>
    </row>
    <row r="519" spans="1:11" ht="12.75">
      <c r="A519" s="282"/>
      <c r="B519" s="272"/>
      <c r="C519" s="283"/>
      <c r="D519" s="198"/>
      <c r="E519" s="265"/>
      <c r="F519" s="265"/>
      <c r="G519" s="285"/>
      <c r="H519" s="285"/>
      <c r="I519" s="285"/>
      <c r="J519" s="285"/>
      <c r="K519" s="285"/>
    </row>
    <row r="520" spans="1:11" ht="12.75">
      <c r="A520" s="282"/>
      <c r="B520" s="272"/>
      <c r="C520" s="283"/>
      <c r="D520" s="198"/>
      <c r="E520" s="265"/>
      <c r="F520" s="265"/>
      <c r="G520" s="285"/>
      <c r="H520" s="285"/>
      <c r="I520" s="285"/>
      <c r="J520" s="285"/>
      <c r="K520" s="285"/>
    </row>
    <row r="521" spans="1:11" ht="12.75">
      <c r="A521" s="282"/>
      <c r="B521" s="272"/>
      <c r="C521" s="283"/>
      <c r="D521" s="198"/>
      <c r="E521" s="265"/>
      <c r="F521" s="265"/>
      <c r="G521" s="285"/>
      <c r="H521" s="285"/>
      <c r="I521" s="285"/>
      <c r="J521" s="285"/>
      <c r="K521" s="285"/>
    </row>
    <row r="522" spans="1:11" ht="12.75">
      <c r="A522" s="282"/>
      <c r="B522" s="272"/>
      <c r="C522" s="283"/>
      <c r="D522" s="198"/>
      <c r="E522" s="265"/>
      <c r="F522" s="265"/>
      <c r="G522" s="285"/>
      <c r="H522" s="285"/>
      <c r="I522" s="285"/>
      <c r="J522" s="285"/>
      <c r="K522" s="285"/>
    </row>
    <row r="523" spans="1:11" ht="12.75">
      <c r="A523" s="282"/>
      <c r="B523" s="272"/>
      <c r="C523" s="283"/>
      <c r="D523" s="198"/>
      <c r="E523" s="265"/>
      <c r="F523" s="265"/>
      <c r="G523" s="285"/>
      <c r="H523" s="285"/>
      <c r="I523" s="285"/>
      <c r="J523" s="285"/>
      <c r="K523" s="285"/>
    </row>
    <row r="524" spans="1:11" ht="12.75">
      <c r="A524" s="282"/>
      <c r="B524" s="272"/>
      <c r="C524" s="283"/>
      <c r="D524" s="198"/>
      <c r="E524" s="265"/>
      <c r="F524" s="265"/>
      <c r="G524" s="285"/>
      <c r="H524" s="285"/>
      <c r="I524" s="285"/>
      <c r="J524" s="285"/>
      <c r="K524" s="285"/>
    </row>
    <row r="525" spans="1:11" ht="12.75">
      <c r="A525" s="282"/>
      <c r="B525" s="272"/>
      <c r="C525" s="283"/>
      <c r="D525" s="198"/>
      <c r="E525" s="265"/>
      <c r="F525" s="265"/>
      <c r="G525" s="285"/>
      <c r="H525" s="285"/>
      <c r="I525" s="285"/>
      <c r="J525" s="285"/>
      <c r="K525" s="285"/>
    </row>
    <row r="526" spans="1:11" ht="12.75">
      <c r="A526" s="282"/>
      <c r="B526" s="272"/>
      <c r="C526" s="283"/>
      <c r="D526" s="198"/>
      <c r="E526" s="265"/>
      <c r="F526" s="265"/>
      <c r="G526" s="285"/>
      <c r="H526" s="285"/>
      <c r="I526" s="285"/>
      <c r="J526" s="285"/>
      <c r="K526" s="285"/>
    </row>
    <row r="527" spans="1:11" ht="12.75">
      <c r="A527" s="282"/>
      <c r="B527" s="272"/>
      <c r="C527" s="283"/>
      <c r="D527" s="198"/>
      <c r="E527" s="265"/>
      <c r="F527" s="265"/>
      <c r="G527" s="285"/>
      <c r="H527" s="285"/>
      <c r="I527" s="285"/>
      <c r="J527" s="285"/>
      <c r="K527" s="285"/>
    </row>
    <row r="528" spans="1:11" ht="12.75">
      <c r="A528" s="282"/>
      <c r="B528" s="272"/>
      <c r="C528" s="283"/>
      <c r="D528" s="198"/>
      <c r="E528" s="265"/>
      <c r="F528" s="265"/>
      <c r="G528" s="285"/>
      <c r="H528" s="285"/>
      <c r="I528" s="285"/>
      <c r="J528" s="285"/>
      <c r="K528" s="285"/>
    </row>
    <row r="529" spans="1:11" ht="12.75">
      <c r="A529" s="282"/>
      <c r="B529" s="272"/>
      <c r="C529" s="283"/>
      <c r="D529" s="198"/>
      <c r="E529" s="265"/>
      <c r="F529" s="265"/>
      <c r="G529" s="285"/>
      <c r="H529" s="285"/>
      <c r="I529" s="285"/>
      <c r="J529" s="285"/>
      <c r="K529" s="285"/>
    </row>
    <row r="530" spans="1:11" ht="12.75">
      <c r="A530" s="282"/>
      <c r="B530" s="272"/>
      <c r="C530" s="283"/>
      <c r="D530" s="198"/>
      <c r="E530" s="265"/>
      <c r="F530" s="265"/>
      <c r="G530" s="285"/>
      <c r="H530" s="285"/>
      <c r="I530" s="285"/>
      <c r="J530" s="285"/>
      <c r="K530" s="285"/>
    </row>
    <row r="531" spans="1:11" ht="12.75">
      <c r="A531" s="282"/>
      <c r="B531" s="272"/>
      <c r="C531" s="283"/>
      <c r="D531" s="198"/>
      <c r="E531" s="265"/>
      <c r="F531" s="265"/>
      <c r="G531" s="285"/>
      <c r="H531" s="285"/>
      <c r="I531" s="285"/>
      <c r="J531" s="285"/>
      <c r="K531" s="285"/>
    </row>
    <row r="532" spans="1:11" ht="12.75">
      <c r="A532" s="282"/>
      <c r="B532" s="272"/>
      <c r="C532" s="283"/>
      <c r="D532" s="198"/>
      <c r="E532" s="265"/>
      <c r="F532" s="265"/>
      <c r="G532" s="285"/>
      <c r="H532" s="285"/>
      <c r="I532" s="285"/>
      <c r="J532" s="285"/>
      <c r="K532" s="285"/>
    </row>
    <row r="533" spans="1:11" ht="12.75">
      <c r="A533" s="282"/>
      <c r="B533" s="272"/>
      <c r="C533" s="283"/>
      <c r="D533" s="198"/>
      <c r="E533" s="265"/>
      <c r="F533" s="265"/>
      <c r="G533" s="285"/>
      <c r="H533" s="285"/>
      <c r="I533" s="285"/>
      <c r="J533" s="285"/>
      <c r="K533" s="285"/>
    </row>
    <row r="534" spans="1:11" ht="12.75">
      <c r="A534" s="282"/>
      <c r="B534" s="272"/>
      <c r="C534" s="283"/>
      <c r="D534" s="198"/>
      <c r="E534" s="265"/>
      <c r="F534" s="265"/>
      <c r="G534" s="285"/>
      <c r="H534" s="285"/>
      <c r="I534" s="285"/>
      <c r="J534" s="285"/>
      <c r="K534" s="285"/>
    </row>
    <row r="535" spans="1:11" ht="12.75">
      <c r="A535" s="282"/>
      <c r="B535" s="272"/>
      <c r="C535" s="283"/>
      <c r="D535" s="198"/>
      <c r="E535" s="265"/>
      <c r="F535" s="265"/>
      <c r="G535" s="285"/>
      <c r="H535" s="285"/>
      <c r="I535" s="285"/>
      <c r="J535" s="285"/>
      <c r="K535" s="285"/>
    </row>
    <row r="536" spans="1:11" ht="12.75">
      <c r="A536" s="282"/>
      <c r="B536" s="272"/>
      <c r="C536" s="283"/>
      <c r="D536" s="198"/>
      <c r="E536" s="265"/>
      <c r="F536" s="265"/>
      <c r="G536" s="285"/>
      <c r="H536" s="285"/>
      <c r="I536" s="285"/>
      <c r="J536" s="285"/>
      <c r="K536" s="285"/>
    </row>
    <row r="537" spans="1:11" ht="12.75">
      <c r="A537" s="282"/>
      <c r="B537" s="272"/>
      <c r="C537" s="283"/>
      <c r="D537" s="198"/>
      <c r="E537" s="265"/>
      <c r="F537" s="265"/>
      <c r="G537" s="285"/>
      <c r="H537" s="285"/>
      <c r="I537" s="285"/>
      <c r="J537" s="285"/>
      <c r="K537" s="285"/>
    </row>
    <row r="538" spans="1:11" ht="12.75">
      <c r="A538" s="282"/>
      <c r="B538" s="272"/>
      <c r="C538" s="283"/>
      <c r="D538" s="198"/>
      <c r="E538" s="265"/>
      <c r="F538" s="265"/>
      <c r="G538" s="285"/>
      <c r="H538" s="285"/>
      <c r="I538" s="285"/>
      <c r="J538" s="285"/>
      <c r="K538" s="285"/>
    </row>
    <row r="539" spans="1:11" ht="12.75">
      <c r="A539" s="282"/>
      <c r="B539" s="272"/>
      <c r="C539" s="283"/>
      <c r="D539" s="198"/>
      <c r="E539" s="265"/>
      <c r="F539" s="265"/>
      <c r="G539" s="285"/>
      <c r="H539" s="285"/>
      <c r="I539" s="285"/>
      <c r="J539" s="285"/>
      <c r="K539" s="285"/>
    </row>
    <row r="540" spans="1:11" ht="12.75">
      <c r="A540" s="282"/>
      <c r="B540" s="272"/>
      <c r="C540" s="283"/>
      <c r="D540" s="198"/>
      <c r="E540" s="265"/>
      <c r="F540" s="265"/>
      <c r="G540" s="285"/>
      <c r="H540" s="285"/>
      <c r="I540" s="285"/>
      <c r="J540" s="285"/>
      <c r="K540" s="285"/>
    </row>
    <row r="541" spans="1:11" ht="12.75">
      <c r="A541" s="282"/>
      <c r="B541" s="272"/>
      <c r="C541" s="283"/>
      <c r="D541" s="198"/>
      <c r="E541" s="265"/>
      <c r="F541" s="265"/>
      <c r="G541" s="285"/>
      <c r="H541" s="285"/>
      <c r="I541" s="285"/>
      <c r="J541" s="285"/>
      <c r="K541" s="285"/>
    </row>
    <row r="542" spans="1:11" ht="12.75">
      <c r="A542" s="282"/>
      <c r="B542" s="272"/>
      <c r="C542" s="283"/>
      <c r="D542" s="198"/>
      <c r="E542" s="265"/>
      <c r="F542" s="265"/>
      <c r="G542" s="285"/>
      <c r="H542" s="285"/>
      <c r="I542" s="285"/>
      <c r="J542" s="285"/>
      <c r="K542" s="285"/>
    </row>
    <row r="543" spans="1:11" ht="12.75">
      <c r="A543" s="282"/>
      <c r="B543" s="272"/>
      <c r="C543" s="283"/>
      <c r="D543" s="198"/>
      <c r="E543" s="265"/>
      <c r="F543" s="265"/>
      <c r="G543" s="285"/>
      <c r="H543" s="285"/>
      <c r="I543" s="285"/>
      <c r="J543" s="285"/>
      <c r="K543" s="285"/>
    </row>
    <row r="544" spans="1:11" ht="12.75">
      <c r="A544" s="282"/>
      <c r="B544" s="272"/>
      <c r="C544" s="283"/>
      <c r="D544" s="198"/>
      <c r="E544" s="265"/>
      <c r="F544" s="265"/>
      <c r="G544" s="285"/>
      <c r="H544" s="285"/>
      <c r="I544" s="285"/>
      <c r="J544" s="285"/>
      <c r="K544" s="285"/>
    </row>
    <row r="545" spans="1:11" ht="12.75">
      <c r="A545" s="282"/>
      <c r="B545" s="272"/>
      <c r="C545" s="283"/>
      <c r="D545" s="198"/>
      <c r="E545" s="265"/>
      <c r="F545" s="265"/>
      <c r="G545" s="285"/>
      <c r="H545" s="285"/>
      <c r="I545" s="285"/>
      <c r="J545" s="285"/>
      <c r="K545" s="285"/>
    </row>
    <row r="546" spans="1:11" ht="12.75">
      <c r="A546" s="282"/>
      <c r="B546" s="272"/>
      <c r="C546" s="283"/>
      <c r="D546" s="198"/>
      <c r="E546" s="265"/>
      <c r="F546" s="265"/>
      <c r="G546" s="285"/>
      <c r="H546" s="285"/>
      <c r="I546" s="285"/>
      <c r="J546" s="285"/>
      <c r="K546" s="285"/>
    </row>
    <row r="547" spans="1:11" ht="12.75">
      <c r="A547" s="282"/>
      <c r="B547" s="272"/>
      <c r="C547" s="283"/>
      <c r="D547" s="198"/>
      <c r="E547" s="265"/>
      <c r="F547" s="265"/>
      <c r="G547" s="285"/>
      <c r="H547" s="285"/>
      <c r="I547" s="285"/>
      <c r="J547" s="285"/>
      <c r="K547" s="285"/>
    </row>
    <row r="548" spans="1:11" ht="12.75">
      <c r="A548" s="282"/>
      <c r="B548" s="272"/>
      <c r="C548" s="283"/>
      <c r="D548" s="198"/>
      <c r="E548" s="265"/>
      <c r="F548" s="265"/>
      <c r="G548" s="285"/>
      <c r="H548" s="285"/>
      <c r="I548" s="285"/>
      <c r="J548" s="285"/>
      <c r="K548" s="285"/>
    </row>
    <row r="549" spans="1:11" ht="12.75">
      <c r="A549" s="282"/>
      <c r="B549" s="272"/>
      <c r="C549" s="283"/>
      <c r="D549" s="198"/>
      <c r="E549" s="265"/>
      <c r="F549" s="265"/>
      <c r="G549" s="285"/>
      <c r="H549" s="285"/>
      <c r="I549" s="285"/>
      <c r="J549" s="285"/>
      <c r="K549" s="285"/>
    </row>
    <row r="550" spans="1:11" ht="12.75">
      <c r="A550" s="282"/>
      <c r="B550" s="272"/>
      <c r="C550" s="283"/>
      <c r="D550" s="198"/>
      <c r="E550" s="265"/>
      <c r="F550" s="265"/>
      <c r="G550" s="285"/>
      <c r="H550" s="285"/>
      <c r="I550" s="285"/>
      <c r="J550" s="285"/>
      <c r="K550" s="285"/>
    </row>
    <row r="551" spans="1:11" ht="12.75">
      <c r="A551" s="282"/>
      <c r="B551" s="272"/>
      <c r="C551" s="283"/>
      <c r="D551" s="198"/>
      <c r="E551" s="265"/>
      <c r="F551" s="265"/>
      <c r="G551" s="285"/>
      <c r="H551" s="285"/>
      <c r="I551" s="285"/>
      <c r="J551" s="285"/>
      <c r="K551" s="285"/>
    </row>
    <row r="552" spans="1:11" ht="12.75">
      <c r="A552" s="282"/>
      <c r="B552" s="272"/>
      <c r="C552" s="283"/>
      <c r="D552" s="198"/>
      <c r="E552" s="265"/>
      <c r="F552" s="265"/>
      <c r="G552" s="285"/>
      <c r="H552" s="285"/>
      <c r="I552" s="285"/>
      <c r="J552" s="285"/>
      <c r="K552" s="285"/>
    </row>
    <row r="553" spans="1:11" ht="12.75">
      <c r="A553" s="282"/>
      <c r="B553" s="272"/>
      <c r="C553" s="283"/>
      <c r="D553" s="198"/>
      <c r="E553" s="265"/>
      <c r="F553" s="265"/>
      <c r="G553" s="285"/>
      <c r="H553" s="285"/>
      <c r="I553" s="285"/>
      <c r="J553" s="285"/>
      <c r="K553" s="285"/>
    </row>
    <row r="554" spans="1:11" ht="12.75">
      <c r="A554" s="282"/>
      <c r="B554" s="272"/>
      <c r="C554" s="283"/>
      <c r="D554" s="198"/>
      <c r="E554" s="265"/>
      <c r="F554" s="265"/>
      <c r="G554" s="285"/>
      <c r="H554" s="285"/>
      <c r="I554" s="285"/>
      <c r="J554" s="285"/>
      <c r="K554" s="285"/>
    </row>
    <row r="555" spans="1:11" ht="12.75">
      <c r="A555" s="282"/>
      <c r="B555" s="272"/>
      <c r="C555" s="283"/>
      <c r="D555" s="198"/>
      <c r="E555" s="265"/>
      <c r="F555" s="265"/>
      <c r="G555" s="285"/>
      <c r="H555" s="285"/>
      <c r="I555" s="285"/>
      <c r="J555" s="285"/>
      <c r="K555" s="285"/>
    </row>
    <row r="556" spans="1:11" ht="12.75">
      <c r="A556" s="282"/>
      <c r="B556" s="272"/>
      <c r="C556" s="283"/>
      <c r="D556" s="198"/>
      <c r="E556" s="265"/>
      <c r="F556" s="265"/>
      <c r="G556" s="285"/>
      <c r="H556" s="285"/>
      <c r="I556" s="285"/>
      <c r="J556" s="285"/>
      <c r="K556" s="285"/>
    </row>
    <row r="557" spans="1:11" ht="12.75">
      <c r="A557" s="282"/>
      <c r="B557" s="272"/>
      <c r="C557" s="283"/>
      <c r="D557" s="198"/>
      <c r="E557" s="265"/>
      <c r="F557" s="265"/>
      <c r="G557" s="285"/>
      <c r="H557" s="285"/>
      <c r="I557" s="285"/>
      <c r="J557" s="285"/>
      <c r="K557" s="285"/>
    </row>
    <row r="558" spans="1:11" ht="12.75">
      <c r="A558" s="282"/>
      <c r="B558" s="272"/>
      <c r="C558" s="283"/>
      <c r="D558" s="198"/>
      <c r="E558" s="265"/>
      <c r="F558" s="265"/>
      <c r="G558" s="285"/>
      <c r="H558" s="285"/>
      <c r="I558" s="285"/>
      <c r="J558" s="285"/>
      <c r="K558" s="285"/>
    </row>
    <row r="559" spans="1:11" ht="12.75">
      <c r="A559" s="282"/>
      <c r="B559" s="272"/>
      <c r="C559" s="283"/>
      <c r="D559" s="198"/>
      <c r="E559" s="265"/>
      <c r="F559" s="265"/>
      <c r="G559" s="285"/>
      <c r="H559" s="285"/>
      <c r="I559" s="285"/>
      <c r="J559" s="285"/>
      <c r="K559" s="285"/>
    </row>
    <row r="560" spans="1:11" ht="12.75">
      <c r="A560" s="282"/>
      <c r="B560" s="272"/>
      <c r="C560" s="283"/>
      <c r="D560" s="198"/>
      <c r="E560" s="265"/>
      <c r="F560" s="265"/>
      <c r="G560" s="285"/>
      <c r="H560" s="285"/>
      <c r="I560" s="285"/>
      <c r="J560" s="285"/>
      <c r="K560" s="285"/>
    </row>
    <row r="561" spans="1:11" ht="12.75">
      <c r="A561" s="282"/>
      <c r="B561" s="272"/>
      <c r="C561" s="283"/>
      <c r="D561" s="198"/>
      <c r="E561" s="265"/>
      <c r="F561" s="265"/>
      <c r="G561" s="285"/>
      <c r="H561" s="285"/>
      <c r="I561" s="285"/>
      <c r="J561" s="285"/>
      <c r="K561" s="285"/>
    </row>
    <row r="562" spans="1:11" ht="12.75">
      <c r="A562" s="282"/>
      <c r="B562" s="272"/>
      <c r="C562" s="283"/>
      <c r="D562" s="198"/>
      <c r="E562" s="265"/>
      <c r="F562" s="265"/>
      <c r="G562" s="285"/>
      <c r="H562" s="285"/>
      <c r="I562" s="285"/>
      <c r="J562" s="285"/>
      <c r="K562" s="285"/>
    </row>
    <row r="563" spans="1:11" ht="12.75">
      <c r="A563" s="282"/>
      <c r="B563" s="272"/>
      <c r="C563" s="283"/>
      <c r="D563" s="198"/>
      <c r="E563" s="265"/>
      <c r="F563" s="265"/>
      <c r="G563" s="285"/>
      <c r="H563" s="285"/>
      <c r="I563" s="285"/>
      <c r="J563" s="285"/>
      <c r="K563" s="285"/>
    </row>
    <row r="564" spans="1:11" ht="12.75">
      <c r="A564" s="282"/>
      <c r="B564" s="272"/>
      <c r="C564" s="283"/>
      <c r="D564" s="198"/>
      <c r="E564" s="265"/>
      <c r="F564" s="265"/>
      <c r="G564" s="285"/>
      <c r="H564" s="285"/>
      <c r="I564" s="285"/>
      <c r="J564" s="285"/>
      <c r="K564" s="285"/>
    </row>
    <row r="565" spans="1:11" ht="12.75">
      <c r="A565" s="282"/>
      <c r="B565" s="272"/>
      <c r="C565" s="283"/>
      <c r="D565" s="198"/>
      <c r="E565" s="265"/>
      <c r="F565" s="265"/>
      <c r="G565" s="285"/>
      <c r="H565" s="285"/>
      <c r="I565" s="285"/>
      <c r="J565" s="285"/>
      <c r="K565" s="285"/>
    </row>
    <row r="566" spans="1:11" ht="12.75">
      <c r="A566" s="282"/>
      <c r="B566" s="272"/>
      <c r="C566" s="283"/>
      <c r="D566" s="198"/>
      <c r="E566" s="265"/>
      <c r="F566" s="265"/>
      <c r="G566" s="285"/>
      <c r="H566" s="285"/>
      <c r="I566" s="285"/>
      <c r="J566" s="285"/>
      <c r="K566" s="285"/>
    </row>
    <row r="567" spans="1:11" ht="12.75">
      <c r="A567" s="282"/>
      <c r="B567" s="272"/>
      <c r="C567" s="283"/>
      <c r="D567" s="198"/>
      <c r="E567" s="265"/>
      <c r="F567" s="265"/>
      <c r="G567" s="285"/>
      <c r="H567" s="285"/>
      <c r="I567" s="285"/>
      <c r="J567" s="285"/>
      <c r="K567" s="285"/>
    </row>
    <row r="568" spans="1:11" ht="12.75">
      <c r="A568" s="282"/>
      <c r="B568" s="272"/>
      <c r="C568" s="283"/>
      <c r="D568" s="198"/>
      <c r="E568" s="265"/>
      <c r="F568" s="265"/>
      <c r="G568" s="285"/>
      <c r="H568" s="285"/>
      <c r="I568" s="285"/>
      <c r="J568" s="285"/>
      <c r="K568" s="285"/>
    </row>
    <row r="569" spans="1:11" ht="12.75">
      <c r="A569" s="282"/>
      <c r="B569" s="272"/>
      <c r="C569" s="283"/>
      <c r="D569" s="198"/>
      <c r="E569" s="265"/>
      <c r="F569" s="265"/>
      <c r="G569" s="285"/>
      <c r="H569" s="285"/>
      <c r="I569" s="285"/>
      <c r="J569" s="285"/>
      <c r="K569" s="285"/>
    </row>
    <row r="570" spans="1:11" ht="12.75">
      <c r="A570" s="282"/>
      <c r="B570" s="272"/>
      <c r="C570" s="283"/>
      <c r="D570" s="198"/>
      <c r="E570" s="265"/>
      <c r="F570" s="265"/>
      <c r="G570" s="285"/>
      <c r="H570" s="285"/>
      <c r="I570" s="285"/>
      <c r="J570" s="285"/>
      <c r="K570" s="285"/>
    </row>
    <row r="571" spans="1:11" ht="12.75">
      <c r="A571" s="282"/>
      <c r="B571" s="272"/>
      <c r="C571" s="283"/>
      <c r="D571" s="198"/>
      <c r="E571" s="265"/>
      <c r="F571" s="265"/>
      <c r="G571" s="285"/>
      <c r="H571" s="285"/>
      <c r="I571" s="285"/>
      <c r="J571" s="285"/>
      <c r="K571" s="285"/>
    </row>
    <row r="572" spans="1:11" ht="12.75">
      <c r="A572" s="282"/>
      <c r="B572" s="272"/>
      <c r="C572" s="283"/>
      <c r="D572" s="198"/>
      <c r="E572" s="265"/>
      <c r="F572" s="265"/>
      <c r="G572" s="285"/>
      <c r="H572" s="285"/>
      <c r="I572" s="285"/>
      <c r="J572" s="285"/>
      <c r="K572" s="285"/>
    </row>
    <row r="573" spans="1:11" ht="12.75">
      <c r="A573" s="282"/>
      <c r="B573" s="272"/>
      <c r="C573" s="283"/>
      <c r="D573" s="198"/>
      <c r="E573" s="265"/>
      <c r="F573" s="265"/>
      <c r="G573" s="285"/>
      <c r="H573" s="285"/>
      <c r="I573" s="285"/>
      <c r="J573" s="285"/>
      <c r="K573" s="285"/>
    </row>
    <row r="574" spans="1:11" ht="12.75">
      <c r="A574" s="282"/>
      <c r="B574" s="272"/>
      <c r="C574" s="283"/>
      <c r="D574" s="198"/>
      <c r="E574" s="265"/>
      <c r="F574" s="265"/>
      <c r="G574" s="285"/>
      <c r="H574" s="285"/>
      <c r="I574" s="285"/>
      <c r="J574" s="285"/>
      <c r="K574" s="285"/>
    </row>
    <row r="575" spans="1:11" ht="12.75">
      <c r="A575" s="282"/>
      <c r="B575" s="272"/>
      <c r="C575" s="283"/>
      <c r="D575" s="198"/>
      <c r="E575" s="265"/>
      <c r="F575" s="265"/>
      <c r="G575" s="285"/>
      <c r="H575" s="285"/>
      <c r="I575" s="285"/>
      <c r="J575" s="285"/>
      <c r="K575" s="285"/>
    </row>
    <row r="576" spans="1:11" ht="12.75">
      <c r="A576" s="282"/>
      <c r="B576" s="272"/>
      <c r="C576" s="283"/>
      <c r="D576" s="198"/>
      <c r="E576" s="265"/>
      <c r="F576" s="265"/>
      <c r="G576" s="285"/>
      <c r="H576" s="285"/>
      <c r="I576" s="285"/>
      <c r="J576" s="285"/>
      <c r="K576" s="285"/>
    </row>
    <row r="577" spans="1:11" ht="12.75">
      <c r="A577" s="282"/>
      <c r="B577" s="272"/>
      <c r="C577" s="283"/>
      <c r="D577" s="198"/>
      <c r="E577" s="265"/>
      <c r="F577" s="265"/>
      <c r="G577" s="285"/>
      <c r="H577" s="285"/>
      <c r="I577" s="285"/>
      <c r="J577" s="285"/>
      <c r="K577" s="285"/>
    </row>
    <row r="578" spans="1:11" ht="12.75">
      <c r="A578" s="282"/>
      <c r="B578" s="272"/>
      <c r="C578" s="283"/>
      <c r="D578" s="198"/>
      <c r="E578" s="265"/>
      <c r="F578" s="265"/>
      <c r="G578" s="285"/>
      <c r="H578" s="285"/>
      <c r="I578" s="285"/>
      <c r="J578" s="285"/>
      <c r="K578" s="285"/>
    </row>
    <row r="579" spans="1:11" ht="12.75">
      <c r="A579" s="282"/>
      <c r="B579" s="272"/>
      <c r="C579" s="283"/>
      <c r="D579" s="198"/>
      <c r="E579" s="265"/>
      <c r="F579" s="265"/>
      <c r="G579" s="285"/>
      <c r="H579" s="285"/>
      <c r="I579" s="285"/>
      <c r="J579" s="285"/>
      <c r="K579" s="285"/>
    </row>
    <row r="580" spans="1:11" ht="12.75">
      <c r="A580" s="282"/>
      <c r="B580" s="272"/>
      <c r="C580" s="283"/>
      <c r="D580" s="198"/>
      <c r="E580" s="265"/>
      <c r="F580" s="265"/>
      <c r="G580" s="285"/>
      <c r="H580" s="285"/>
      <c r="I580" s="285"/>
      <c r="J580" s="285"/>
      <c r="K580" s="285"/>
    </row>
    <row r="581" spans="1:11" ht="12.75">
      <c r="A581" s="282"/>
      <c r="B581" s="272"/>
      <c r="C581" s="283"/>
      <c r="D581" s="198"/>
      <c r="E581" s="265"/>
      <c r="F581" s="265"/>
      <c r="G581" s="285"/>
      <c r="H581" s="285"/>
      <c r="I581" s="285"/>
      <c r="J581" s="285"/>
      <c r="K581" s="285"/>
    </row>
    <row r="582" spans="1:11" ht="12.75">
      <c r="A582" s="282"/>
      <c r="B582" s="272"/>
      <c r="C582" s="283"/>
      <c r="D582" s="198"/>
      <c r="E582" s="265"/>
      <c r="F582" s="265"/>
      <c r="G582" s="285"/>
      <c r="H582" s="285"/>
      <c r="I582" s="285"/>
      <c r="J582" s="285"/>
      <c r="K582" s="285"/>
    </row>
    <row r="583" spans="1:11" ht="12.75">
      <c r="A583" s="282"/>
      <c r="B583" s="272"/>
      <c r="C583" s="283"/>
      <c r="D583" s="198"/>
      <c r="E583" s="265"/>
      <c r="F583" s="265"/>
      <c r="G583" s="285"/>
      <c r="H583" s="285"/>
      <c r="I583" s="285"/>
      <c r="J583" s="285"/>
      <c r="K583" s="285"/>
    </row>
    <row r="584" spans="1:11" ht="12.75">
      <c r="A584" s="282"/>
      <c r="B584" s="272"/>
      <c r="C584" s="283"/>
      <c r="D584" s="198"/>
      <c r="E584" s="265"/>
      <c r="F584" s="265"/>
      <c r="G584" s="285"/>
      <c r="H584" s="285"/>
      <c r="I584" s="285"/>
      <c r="J584" s="285"/>
      <c r="K584" s="285"/>
    </row>
    <row r="585" spans="1:11" ht="12.75">
      <c r="A585" s="282"/>
      <c r="B585" s="272"/>
      <c r="C585" s="283"/>
      <c r="D585" s="198"/>
      <c r="E585" s="265"/>
      <c r="F585" s="265"/>
      <c r="G585" s="285"/>
      <c r="H585" s="285"/>
      <c r="I585" s="285"/>
      <c r="J585" s="285"/>
      <c r="K585" s="285"/>
    </row>
    <row r="586" spans="1:11" ht="12.75">
      <c r="A586" s="282"/>
      <c r="B586" s="272"/>
      <c r="C586" s="283"/>
      <c r="D586" s="198"/>
      <c r="E586" s="265"/>
      <c r="F586" s="265"/>
      <c r="G586" s="285"/>
      <c r="H586" s="285"/>
      <c r="I586" s="285"/>
      <c r="J586" s="285"/>
      <c r="K586" s="285"/>
    </row>
    <row r="587" spans="1:11" ht="12.75">
      <c r="A587" s="282"/>
      <c r="B587" s="272"/>
      <c r="C587" s="283"/>
      <c r="D587" s="198"/>
      <c r="E587" s="265"/>
      <c r="F587" s="265"/>
      <c r="G587" s="285"/>
      <c r="H587" s="285"/>
      <c r="I587" s="285"/>
      <c r="J587" s="285"/>
      <c r="K587" s="285"/>
    </row>
    <row r="588" spans="1:11" ht="12.75">
      <c r="A588" s="282"/>
      <c r="B588" s="272"/>
      <c r="C588" s="283"/>
      <c r="D588" s="198"/>
      <c r="E588" s="265"/>
      <c r="F588" s="265"/>
      <c r="G588" s="285"/>
      <c r="H588" s="285"/>
      <c r="I588" s="285"/>
      <c r="J588" s="285"/>
      <c r="K588" s="285"/>
    </row>
    <row r="589" spans="1:11" ht="12.75">
      <c r="A589" s="282"/>
      <c r="B589" s="272"/>
      <c r="C589" s="283"/>
      <c r="D589" s="198"/>
      <c r="E589" s="265"/>
      <c r="F589" s="265"/>
      <c r="G589" s="285"/>
      <c r="H589" s="285"/>
      <c r="I589" s="285"/>
      <c r="J589" s="285"/>
      <c r="K589" s="285"/>
    </row>
    <row r="590" spans="1:11" ht="12.75">
      <c r="A590" s="282"/>
      <c r="B590" s="272"/>
      <c r="C590" s="283"/>
      <c r="D590" s="198"/>
      <c r="E590" s="265"/>
      <c r="F590" s="265"/>
      <c r="G590" s="285"/>
      <c r="H590" s="285"/>
      <c r="I590" s="285"/>
      <c r="J590" s="285"/>
      <c r="K590" s="285"/>
    </row>
    <row r="591" spans="1:11" ht="12.75">
      <c r="A591" s="282"/>
      <c r="B591" s="272"/>
      <c r="C591" s="283"/>
      <c r="D591" s="198"/>
      <c r="E591" s="265"/>
      <c r="F591" s="265"/>
      <c r="G591" s="285"/>
      <c r="H591" s="285"/>
      <c r="I591" s="285"/>
      <c r="J591" s="285"/>
      <c r="K591" s="285"/>
    </row>
    <row r="592" spans="1:11" ht="12.75">
      <c r="A592" s="282"/>
      <c r="B592" s="272"/>
      <c r="C592" s="283"/>
      <c r="D592" s="198"/>
      <c r="E592" s="265"/>
      <c r="F592" s="265"/>
      <c r="G592" s="285"/>
      <c r="H592" s="285"/>
      <c r="I592" s="285"/>
      <c r="J592" s="285"/>
      <c r="K592" s="285"/>
    </row>
    <row r="593" spans="1:11" ht="12.75">
      <c r="A593" s="282"/>
      <c r="B593" s="272"/>
      <c r="C593" s="283"/>
      <c r="D593" s="198"/>
      <c r="E593" s="265"/>
      <c r="F593" s="265"/>
      <c r="G593" s="285"/>
      <c r="H593" s="285"/>
      <c r="I593" s="285"/>
      <c r="J593" s="285"/>
      <c r="K593" s="285"/>
    </row>
    <row r="594" spans="1:11" ht="12.75">
      <c r="A594" s="282"/>
      <c r="B594" s="272"/>
      <c r="C594" s="283"/>
      <c r="D594" s="198"/>
      <c r="E594" s="265"/>
      <c r="F594" s="265"/>
      <c r="G594" s="285"/>
      <c r="H594" s="285"/>
      <c r="I594" s="285"/>
      <c r="J594" s="285"/>
      <c r="K594" s="285"/>
    </row>
    <row r="595" spans="1:11" ht="12.75">
      <c r="A595" s="282"/>
      <c r="B595" s="272"/>
      <c r="C595" s="283"/>
      <c r="D595" s="198"/>
      <c r="E595" s="265"/>
      <c r="F595" s="265"/>
      <c r="G595" s="285"/>
      <c r="H595" s="285"/>
      <c r="I595" s="285"/>
      <c r="J595" s="285"/>
      <c r="K595" s="285"/>
    </row>
    <row r="596" spans="1:11" ht="12.75">
      <c r="A596" s="282"/>
      <c r="B596" s="272"/>
      <c r="C596" s="283"/>
      <c r="D596" s="198"/>
      <c r="E596" s="265"/>
      <c r="F596" s="265"/>
      <c r="G596" s="285"/>
      <c r="H596" s="285"/>
      <c r="I596" s="285"/>
      <c r="J596" s="285"/>
      <c r="K596" s="285"/>
    </row>
    <row r="597" spans="1:11" ht="12.75">
      <c r="A597" s="282"/>
      <c r="B597" s="272"/>
      <c r="C597" s="283"/>
      <c r="D597" s="198"/>
      <c r="E597" s="265"/>
      <c r="F597" s="265"/>
      <c r="G597" s="285"/>
      <c r="H597" s="285"/>
      <c r="I597" s="285"/>
      <c r="J597" s="285"/>
      <c r="K597" s="285"/>
    </row>
    <row r="598" spans="1:11" ht="12.75">
      <c r="A598" s="282"/>
      <c r="B598" s="272"/>
      <c r="C598" s="283"/>
      <c r="D598" s="198"/>
      <c r="E598" s="265"/>
      <c r="F598" s="265"/>
      <c r="G598" s="285"/>
      <c r="H598" s="285"/>
      <c r="I598" s="285"/>
      <c r="J598" s="285"/>
      <c r="K598" s="285"/>
    </row>
    <row r="599" spans="1:11" ht="12.75">
      <c r="A599" s="282"/>
      <c r="B599" s="272"/>
      <c r="C599" s="283"/>
      <c r="D599" s="198"/>
      <c r="E599" s="265"/>
      <c r="F599" s="265"/>
      <c r="G599" s="285"/>
      <c r="H599" s="285"/>
      <c r="I599" s="285"/>
      <c r="J599" s="285"/>
      <c r="K599" s="285"/>
    </row>
    <row r="600" spans="1:11" ht="12.75">
      <c r="A600" s="282"/>
      <c r="B600" s="272"/>
      <c r="C600" s="283"/>
      <c r="D600" s="198"/>
      <c r="E600" s="265"/>
      <c r="F600" s="265"/>
      <c r="G600" s="285"/>
      <c r="H600" s="285"/>
      <c r="I600" s="285"/>
      <c r="J600" s="285"/>
      <c r="K600" s="285"/>
    </row>
    <row r="601" spans="1:11" ht="12.75">
      <c r="A601" s="282"/>
      <c r="B601" s="272"/>
      <c r="C601" s="283"/>
      <c r="D601" s="198"/>
      <c r="E601" s="265"/>
      <c r="F601" s="265"/>
      <c r="G601" s="285"/>
      <c r="H601" s="285"/>
      <c r="I601" s="285"/>
      <c r="J601" s="285"/>
      <c r="K601" s="285"/>
    </row>
    <row r="602" spans="1:11" ht="12.75">
      <c r="A602" s="282"/>
      <c r="B602" s="272"/>
      <c r="C602" s="283"/>
      <c r="D602" s="198"/>
      <c r="E602" s="265"/>
      <c r="F602" s="265"/>
      <c r="G602" s="285"/>
      <c r="H602" s="285"/>
      <c r="I602" s="285"/>
      <c r="J602" s="285"/>
      <c r="K602" s="285"/>
    </row>
    <row r="603" spans="1:11" ht="12.75">
      <c r="A603" s="282"/>
      <c r="B603" s="272"/>
      <c r="C603" s="283"/>
      <c r="D603" s="198"/>
      <c r="E603" s="265"/>
      <c r="F603" s="265"/>
      <c r="G603" s="285"/>
      <c r="H603" s="285"/>
      <c r="I603" s="285"/>
      <c r="J603" s="285"/>
      <c r="K603" s="285"/>
    </row>
    <row r="604" spans="1:11" ht="12.75">
      <c r="A604" s="282"/>
      <c r="B604" s="272"/>
      <c r="C604" s="283"/>
      <c r="D604" s="198"/>
      <c r="E604" s="265"/>
      <c r="F604" s="265"/>
      <c r="G604" s="285"/>
      <c r="H604" s="285"/>
      <c r="I604" s="285"/>
      <c r="J604" s="285"/>
      <c r="K604" s="285"/>
    </row>
    <row r="605" spans="1:11" ht="12.75">
      <c r="A605" s="282"/>
      <c r="B605" s="272"/>
      <c r="C605" s="283"/>
      <c r="D605" s="198"/>
      <c r="E605" s="265"/>
      <c r="F605" s="265"/>
      <c r="G605" s="285"/>
      <c r="H605" s="285"/>
      <c r="I605" s="285"/>
      <c r="J605" s="285"/>
      <c r="K605" s="285"/>
    </row>
    <row r="606" spans="1:11" ht="12.75">
      <c r="A606" s="282"/>
      <c r="B606" s="272"/>
      <c r="C606" s="283"/>
      <c r="D606" s="198"/>
      <c r="E606" s="265"/>
      <c r="F606" s="265"/>
      <c r="G606" s="285"/>
      <c r="H606" s="285"/>
      <c r="I606" s="285"/>
      <c r="J606" s="285"/>
      <c r="K606" s="285"/>
    </row>
    <row r="607" spans="1:11" ht="12.75">
      <c r="A607" s="282"/>
      <c r="B607" s="272"/>
      <c r="C607" s="283"/>
      <c r="D607" s="198"/>
      <c r="E607" s="265"/>
      <c r="F607" s="265"/>
      <c r="G607" s="285"/>
      <c r="H607" s="285"/>
      <c r="I607" s="285"/>
      <c r="J607" s="285"/>
      <c r="K607" s="285"/>
    </row>
    <row r="608" spans="1:11" ht="12.75">
      <c r="A608" s="282"/>
      <c r="B608" s="272"/>
      <c r="C608" s="283"/>
      <c r="D608" s="198"/>
      <c r="E608" s="265"/>
      <c r="F608" s="265"/>
      <c r="G608" s="285"/>
      <c r="H608" s="285"/>
      <c r="I608" s="285"/>
      <c r="J608" s="285"/>
      <c r="K608" s="285"/>
    </row>
    <row r="609" spans="1:11" ht="12.75">
      <c r="A609" s="282"/>
      <c r="B609" s="272"/>
      <c r="C609" s="283"/>
      <c r="D609" s="198"/>
      <c r="E609" s="265"/>
      <c r="F609" s="265"/>
      <c r="G609" s="285"/>
      <c r="H609" s="285"/>
      <c r="I609" s="285"/>
      <c r="J609" s="285"/>
      <c r="K609" s="285"/>
    </row>
    <row r="610" spans="1:11" ht="12.75">
      <c r="A610" s="282"/>
      <c r="B610" s="272"/>
      <c r="C610" s="283"/>
      <c r="D610" s="198"/>
      <c r="E610" s="265"/>
      <c r="F610" s="265"/>
      <c r="G610" s="285"/>
      <c r="H610" s="285"/>
      <c r="I610" s="285"/>
      <c r="J610" s="285"/>
      <c r="K610" s="285"/>
    </row>
    <row r="611" spans="1:11" ht="12.75">
      <c r="A611" s="282"/>
      <c r="B611" s="272"/>
      <c r="C611" s="283"/>
      <c r="D611" s="198"/>
      <c r="E611" s="265"/>
      <c r="F611" s="265"/>
      <c r="G611" s="285"/>
      <c r="H611" s="285"/>
      <c r="I611" s="285"/>
      <c r="J611" s="285"/>
      <c r="K611" s="285"/>
    </row>
    <row r="612" spans="1:11" ht="12.75">
      <c r="A612" s="282"/>
      <c r="B612" s="272"/>
      <c r="C612" s="283"/>
      <c r="D612" s="198"/>
      <c r="E612" s="265"/>
      <c r="F612" s="265"/>
      <c r="G612" s="285"/>
      <c r="H612" s="285"/>
      <c r="I612" s="285"/>
      <c r="J612" s="285"/>
      <c r="K612" s="285"/>
    </row>
    <row r="613" spans="1:11" ht="12.75">
      <c r="A613" s="282"/>
      <c r="B613" s="272"/>
      <c r="C613" s="283"/>
      <c r="D613" s="198"/>
      <c r="E613" s="265"/>
      <c r="F613" s="265"/>
      <c r="G613" s="285"/>
      <c r="H613" s="285"/>
      <c r="I613" s="285"/>
      <c r="J613" s="285"/>
      <c r="K613" s="285"/>
    </row>
    <row r="614" spans="1:11" ht="12.75">
      <c r="A614" s="282"/>
      <c r="B614" s="272"/>
      <c r="C614" s="283"/>
      <c r="D614" s="198"/>
      <c r="E614" s="265"/>
      <c r="F614" s="265"/>
      <c r="G614" s="285"/>
      <c r="H614" s="285"/>
      <c r="I614" s="285"/>
      <c r="J614" s="285"/>
      <c r="K614" s="285"/>
    </row>
    <row r="615" spans="1:11" ht="12.75">
      <c r="A615" s="282"/>
      <c r="B615" s="272"/>
      <c r="C615" s="283"/>
      <c r="D615" s="198"/>
      <c r="E615" s="265"/>
      <c r="F615" s="265"/>
      <c r="G615" s="285"/>
      <c r="H615" s="285"/>
      <c r="I615" s="285"/>
      <c r="J615" s="285"/>
      <c r="K615" s="285"/>
    </row>
    <row r="616" spans="1:11" ht="12.75">
      <c r="A616" s="282"/>
      <c r="B616" s="272"/>
      <c r="C616" s="283"/>
      <c r="D616" s="198"/>
      <c r="E616" s="265"/>
      <c r="F616" s="265"/>
      <c r="G616" s="285"/>
      <c r="H616" s="285"/>
      <c r="I616" s="285"/>
      <c r="J616" s="285"/>
      <c r="K616" s="285"/>
    </row>
    <row r="617" spans="1:11" ht="12.75">
      <c r="A617" s="282"/>
      <c r="B617" s="272"/>
      <c r="C617" s="283"/>
      <c r="D617" s="198"/>
      <c r="E617" s="265"/>
      <c r="F617" s="265"/>
      <c r="G617" s="285"/>
      <c r="H617" s="285"/>
      <c r="I617" s="285"/>
      <c r="J617" s="285"/>
      <c r="K617" s="285"/>
    </row>
    <row r="618" spans="1:11" ht="12.75">
      <c r="A618" s="282"/>
      <c r="B618" s="272"/>
      <c r="C618" s="283"/>
      <c r="D618" s="198"/>
      <c r="E618" s="265"/>
      <c r="F618" s="265"/>
      <c r="G618" s="285"/>
      <c r="H618" s="285"/>
      <c r="I618" s="285"/>
      <c r="J618" s="285"/>
      <c r="K618" s="285"/>
    </row>
    <row r="619" spans="1:11" ht="12.75">
      <c r="A619" s="282"/>
      <c r="B619" s="272"/>
      <c r="C619" s="283"/>
      <c r="D619" s="198"/>
      <c r="E619" s="265"/>
      <c r="F619" s="265"/>
      <c r="G619" s="285"/>
      <c r="H619" s="285"/>
      <c r="I619" s="285"/>
      <c r="J619" s="285"/>
      <c r="K619" s="285"/>
    </row>
    <row r="620" spans="1:11" ht="12.75">
      <c r="A620" s="282"/>
      <c r="B620" s="272"/>
      <c r="C620" s="283"/>
      <c r="D620" s="198"/>
      <c r="E620" s="265"/>
      <c r="F620" s="265"/>
      <c r="G620" s="285"/>
      <c r="H620" s="285"/>
      <c r="I620" s="285"/>
      <c r="J620" s="285"/>
      <c r="K620" s="285"/>
    </row>
    <row r="621" spans="1:11" ht="12.75">
      <c r="A621" s="282"/>
      <c r="B621" s="272"/>
      <c r="C621" s="283"/>
      <c r="D621" s="198"/>
      <c r="E621" s="265"/>
      <c r="F621" s="265"/>
      <c r="G621" s="285"/>
      <c r="H621" s="285"/>
      <c r="I621" s="285"/>
      <c r="J621" s="285"/>
      <c r="K621" s="285"/>
    </row>
    <row r="622" spans="1:11" ht="12.75">
      <c r="A622" s="282"/>
      <c r="B622" s="272"/>
      <c r="C622" s="283"/>
      <c r="D622" s="198"/>
      <c r="E622" s="265"/>
      <c r="F622" s="265"/>
      <c r="G622" s="285"/>
      <c r="H622" s="285"/>
      <c r="I622" s="285"/>
      <c r="J622" s="285"/>
      <c r="K622" s="285"/>
    </row>
    <row r="623" spans="1:11" ht="12.75">
      <c r="A623" s="282"/>
      <c r="B623" s="272"/>
      <c r="C623" s="283"/>
      <c r="D623" s="198"/>
      <c r="E623" s="265"/>
      <c r="F623" s="265"/>
      <c r="G623" s="285"/>
      <c r="H623" s="285"/>
      <c r="I623" s="285"/>
      <c r="J623" s="285"/>
      <c r="K623" s="285"/>
    </row>
    <row r="624" spans="1:11" ht="12.75">
      <c r="A624" s="282"/>
      <c r="B624" s="272"/>
      <c r="C624" s="283"/>
      <c r="D624" s="198"/>
      <c r="E624" s="265"/>
      <c r="F624" s="265"/>
      <c r="G624" s="285"/>
      <c r="H624" s="285"/>
      <c r="I624" s="285"/>
      <c r="J624" s="285"/>
      <c r="K624" s="285"/>
    </row>
    <row r="625" spans="1:11" ht="12.75">
      <c r="A625" s="282"/>
      <c r="B625" s="272"/>
      <c r="C625" s="283"/>
      <c r="D625" s="198"/>
      <c r="E625" s="265"/>
      <c r="F625" s="265"/>
      <c r="G625" s="285"/>
      <c r="H625" s="285"/>
      <c r="I625" s="285"/>
      <c r="J625" s="285"/>
      <c r="K625" s="285"/>
    </row>
    <row r="626" spans="1:11" ht="12.75">
      <c r="A626" s="282"/>
      <c r="B626" s="272"/>
      <c r="C626" s="283"/>
      <c r="D626" s="198"/>
      <c r="E626" s="265"/>
      <c r="F626" s="265"/>
      <c r="G626" s="285"/>
      <c r="H626" s="285"/>
      <c r="I626" s="285"/>
      <c r="J626" s="285"/>
      <c r="K626" s="285"/>
    </row>
    <row r="627" spans="1:11" ht="12.75">
      <c r="A627" s="282"/>
      <c r="B627" s="272"/>
      <c r="C627" s="283"/>
      <c r="D627" s="198"/>
      <c r="E627" s="265"/>
      <c r="F627" s="265"/>
      <c r="G627" s="285"/>
      <c r="H627" s="285"/>
      <c r="I627" s="285"/>
      <c r="J627" s="285"/>
      <c r="K627" s="285"/>
    </row>
    <row r="628" spans="1:11" ht="12.75">
      <c r="A628" s="282"/>
      <c r="B628" s="272"/>
      <c r="C628" s="283"/>
      <c r="D628" s="198"/>
      <c r="E628" s="265"/>
      <c r="F628" s="265"/>
      <c r="G628" s="285"/>
      <c r="H628" s="285"/>
      <c r="I628" s="285"/>
      <c r="J628" s="285"/>
      <c r="K628" s="285"/>
    </row>
    <row r="629" spans="1:11" ht="12.75">
      <c r="A629" s="282"/>
      <c r="B629" s="272"/>
      <c r="C629" s="283"/>
      <c r="D629" s="198"/>
      <c r="E629" s="265"/>
      <c r="F629" s="265"/>
      <c r="G629" s="285"/>
      <c r="H629" s="285"/>
      <c r="I629" s="285"/>
      <c r="J629" s="285"/>
      <c r="K629" s="285"/>
    </row>
    <row r="630" spans="1:11" ht="12.75">
      <c r="A630" s="282"/>
      <c r="B630" s="272"/>
      <c r="C630" s="283"/>
      <c r="D630" s="198"/>
      <c r="E630" s="265"/>
      <c r="F630" s="265"/>
      <c r="G630" s="285"/>
      <c r="H630" s="285"/>
      <c r="I630" s="285"/>
      <c r="J630" s="285"/>
      <c r="K630" s="285"/>
    </row>
    <row r="631" spans="1:11" ht="12.75">
      <c r="A631" s="282"/>
      <c r="B631" s="272"/>
      <c r="C631" s="283"/>
      <c r="D631" s="198"/>
      <c r="E631" s="265"/>
      <c r="F631" s="265"/>
      <c r="G631" s="285"/>
      <c r="H631" s="285"/>
      <c r="I631" s="285"/>
      <c r="J631" s="285"/>
      <c r="K631" s="285"/>
    </row>
    <row r="632" spans="1:11" ht="12.75">
      <c r="A632" s="282"/>
      <c r="B632" s="272"/>
      <c r="C632" s="283"/>
      <c r="D632" s="198"/>
      <c r="E632" s="265"/>
      <c r="F632" s="265"/>
      <c r="G632" s="285"/>
      <c r="H632" s="285"/>
      <c r="I632" s="285"/>
      <c r="J632" s="285"/>
      <c r="K632" s="285"/>
    </row>
    <row r="633" spans="1:11" ht="12.75">
      <c r="A633" s="282"/>
      <c r="B633" s="272"/>
      <c r="C633" s="283"/>
      <c r="D633" s="198"/>
      <c r="E633" s="265"/>
      <c r="F633" s="265"/>
      <c r="G633" s="285"/>
      <c r="H633" s="285"/>
      <c r="I633" s="285"/>
      <c r="J633" s="285"/>
      <c r="K633" s="285"/>
    </row>
    <row r="634" spans="1:11" ht="12.75">
      <c r="A634" s="282"/>
      <c r="B634" s="272"/>
      <c r="C634" s="283"/>
      <c r="D634" s="198"/>
      <c r="E634" s="265"/>
      <c r="F634" s="265"/>
      <c r="G634" s="285"/>
      <c r="H634" s="285"/>
      <c r="I634" s="285"/>
      <c r="J634" s="285"/>
      <c r="K634" s="285"/>
    </row>
    <row r="635" spans="1:11" ht="12.75">
      <c r="A635" s="282"/>
      <c r="B635" s="272"/>
      <c r="C635" s="283"/>
      <c r="D635" s="198"/>
      <c r="E635" s="265"/>
      <c r="F635" s="265"/>
      <c r="G635" s="285"/>
      <c r="H635" s="285"/>
      <c r="I635" s="285"/>
      <c r="J635" s="285"/>
      <c r="K635" s="285"/>
    </row>
    <row r="636" spans="1:11" ht="12.75">
      <c r="A636" s="282"/>
      <c r="B636" s="272"/>
      <c r="C636" s="283"/>
      <c r="D636" s="198"/>
      <c r="E636" s="265"/>
      <c r="F636" s="265"/>
      <c r="G636" s="285"/>
      <c r="H636" s="285"/>
      <c r="I636" s="285"/>
      <c r="J636" s="285"/>
      <c r="K636" s="285"/>
    </row>
    <row r="637" spans="1:11" ht="12.75">
      <c r="A637" s="282"/>
      <c r="B637" s="272"/>
      <c r="C637" s="283"/>
      <c r="D637" s="198"/>
      <c r="E637" s="265"/>
      <c r="F637" s="265"/>
      <c r="G637" s="285"/>
      <c r="H637" s="285"/>
      <c r="I637" s="285"/>
      <c r="J637" s="285"/>
      <c r="K637" s="285"/>
    </row>
    <row r="638" spans="1:11" ht="12.75">
      <c r="A638" s="282"/>
      <c r="B638" s="272"/>
      <c r="C638" s="283"/>
      <c r="D638" s="198"/>
      <c r="E638" s="265"/>
      <c r="F638" s="265"/>
      <c r="G638" s="285"/>
      <c r="H638" s="285"/>
      <c r="I638" s="285"/>
      <c r="J638" s="285"/>
      <c r="K638" s="285"/>
    </row>
    <row r="639" spans="1:11" ht="12.75">
      <c r="A639" s="282"/>
      <c r="B639" s="272"/>
      <c r="C639" s="283"/>
      <c r="D639" s="198"/>
      <c r="E639" s="265"/>
      <c r="F639" s="265"/>
      <c r="G639" s="285"/>
      <c r="H639" s="285"/>
      <c r="I639" s="285"/>
      <c r="J639" s="285"/>
      <c r="K639" s="285"/>
    </row>
    <row r="640" spans="1:11" ht="12.75">
      <c r="A640" s="282"/>
      <c r="B640" s="272"/>
      <c r="C640" s="283"/>
      <c r="D640" s="198"/>
      <c r="E640" s="265"/>
      <c r="F640" s="265"/>
      <c r="G640" s="285"/>
      <c r="H640" s="285"/>
      <c r="I640" s="285"/>
      <c r="J640" s="285"/>
      <c r="K640" s="285"/>
    </row>
    <row r="641" spans="1:11" ht="12.75">
      <c r="A641" s="282"/>
      <c r="B641" s="272"/>
      <c r="C641" s="283"/>
      <c r="D641" s="198"/>
      <c r="E641" s="265"/>
      <c r="F641" s="265"/>
      <c r="G641" s="285"/>
      <c r="H641" s="285"/>
      <c r="I641" s="285"/>
      <c r="J641" s="285"/>
      <c r="K641" s="285"/>
    </row>
    <row r="642" spans="1:11" ht="12.75">
      <c r="A642" s="282"/>
      <c r="B642" s="272"/>
      <c r="C642" s="283"/>
      <c r="D642" s="198"/>
      <c r="E642" s="265"/>
      <c r="F642" s="265"/>
      <c r="G642" s="285"/>
      <c r="H642" s="285"/>
      <c r="I642" s="285"/>
      <c r="J642" s="285"/>
      <c r="K642" s="285"/>
    </row>
    <row r="643" spans="1:11" ht="12.75">
      <c r="A643" s="282"/>
      <c r="B643" s="272"/>
      <c r="C643" s="283"/>
      <c r="D643" s="198"/>
      <c r="E643" s="265"/>
      <c r="F643" s="265"/>
      <c r="G643" s="285"/>
      <c r="H643" s="285"/>
      <c r="I643" s="285"/>
      <c r="J643" s="285"/>
      <c r="K643" s="285"/>
    </row>
    <row r="644" spans="1:11" ht="12.75">
      <c r="A644" s="282"/>
      <c r="B644" s="272"/>
      <c r="C644" s="283"/>
      <c r="D644" s="198"/>
      <c r="E644" s="265"/>
      <c r="F644" s="265"/>
      <c r="G644" s="285"/>
      <c r="H644" s="285"/>
      <c r="I644" s="285"/>
      <c r="J644" s="285"/>
      <c r="K644" s="285"/>
    </row>
    <row r="645" spans="1:11" ht="12.75">
      <c r="A645" s="282"/>
      <c r="B645" s="272"/>
      <c r="C645" s="283"/>
      <c r="D645" s="198"/>
      <c r="E645" s="265"/>
      <c r="F645" s="265"/>
      <c r="G645" s="285"/>
      <c r="H645" s="285"/>
      <c r="I645" s="285"/>
      <c r="J645" s="285"/>
      <c r="K645" s="285"/>
    </row>
    <row r="646" spans="1:11" ht="12.75">
      <c r="A646" s="282"/>
      <c r="B646" s="272"/>
      <c r="C646" s="283"/>
      <c r="D646" s="198"/>
      <c r="E646" s="265"/>
      <c r="F646" s="265"/>
      <c r="G646" s="285"/>
      <c r="H646" s="285"/>
      <c r="I646" s="285"/>
      <c r="J646" s="285"/>
      <c r="K646" s="285"/>
    </row>
    <row r="647" spans="1:11" ht="12.75">
      <c r="A647" s="282"/>
      <c r="B647" s="272"/>
      <c r="C647" s="283"/>
      <c r="D647" s="198"/>
      <c r="E647" s="265"/>
      <c r="F647" s="265"/>
      <c r="G647" s="285"/>
      <c r="H647" s="285"/>
      <c r="I647" s="285"/>
      <c r="J647" s="285"/>
      <c r="K647" s="285"/>
    </row>
    <row r="648" spans="1:11" ht="12.75">
      <c r="A648" s="282"/>
      <c r="B648" s="272"/>
      <c r="C648" s="283"/>
      <c r="D648" s="198"/>
      <c r="E648" s="265"/>
      <c r="F648" s="265"/>
      <c r="G648" s="285"/>
      <c r="H648" s="285"/>
      <c r="I648" s="285"/>
      <c r="J648" s="285"/>
      <c r="K648" s="285"/>
    </row>
    <row r="649" spans="1:11" ht="12.75">
      <c r="A649" s="282"/>
      <c r="B649" s="272"/>
      <c r="C649" s="283"/>
      <c r="D649" s="198"/>
      <c r="E649" s="265"/>
      <c r="F649" s="265"/>
      <c r="G649" s="285"/>
      <c r="H649" s="285"/>
      <c r="I649" s="285"/>
      <c r="J649" s="285"/>
      <c r="K649" s="285"/>
    </row>
    <row r="650" spans="1:11" ht="12.75">
      <c r="A650" s="282"/>
      <c r="B650" s="272"/>
      <c r="C650" s="283"/>
      <c r="D650" s="198"/>
      <c r="E650" s="265"/>
      <c r="F650" s="265"/>
      <c r="G650" s="285"/>
      <c r="H650" s="285"/>
      <c r="I650" s="285"/>
      <c r="J650" s="285"/>
      <c r="K650" s="285"/>
    </row>
    <row r="651" spans="1:11" ht="12.75">
      <c r="A651" s="282"/>
      <c r="B651" s="272"/>
      <c r="C651" s="283"/>
      <c r="D651" s="198"/>
      <c r="E651" s="265"/>
      <c r="F651" s="265"/>
      <c r="G651" s="285"/>
      <c r="H651" s="285"/>
      <c r="I651" s="285"/>
      <c r="J651" s="285"/>
      <c r="K651" s="285"/>
    </row>
    <row r="652" spans="1:11" ht="12.75">
      <c r="A652" s="282"/>
      <c r="B652" s="272"/>
      <c r="C652" s="283"/>
      <c r="D652" s="198"/>
      <c r="E652" s="265"/>
      <c r="F652" s="265"/>
      <c r="G652" s="285"/>
      <c r="H652" s="285"/>
      <c r="I652" s="285"/>
      <c r="J652" s="285"/>
      <c r="K652" s="285"/>
    </row>
    <row r="653" spans="1:11" ht="12.75">
      <c r="A653" s="282"/>
      <c r="B653" s="272"/>
      <c r="C653" s="283"/>
      <c r="D653" s="198"/>
      <c r="E653" s="265"/>
      <c r="F653" s="265"/>
      <c r="G653" s="285"/>
      <c r="H653" s="285"/>
      <c r="I653" s="285"/>
      <c r="J653" s="285"/>
      <c r="K653" s="285"/>
    </row>
    <row r="654" spans="1:11" ht="12.75">
      <c r="A654" s="282"/>
      <c r="B654" s="272"/>
      <c r="C654" s="283"/>
      <c r="D654" s="198"/>
      <c r="E654" s="265"/>
      <c r="F654" s="265"/>
      <c r="G654" s="285"/>
      <c r="H654" s="285"/>
      <c r="I654" s="285"/>
      <c r="J654" s="285"/>
      <c r="K654" s="285"/>
    </row>
    <row r="655" spans="1:11" ht="12.75">
      <c r="A655" s="282"/>
      <c r="B655" s="272"/>
      <c r="C655" s="283"/>
      <c r="D655" s="198"/>
      <c r="E655" s="265"/>
      <c r="F655" s="265"/>
      <c r="G655" s="285"/>
      <c r="H655" s="285"/>
      <c r="I655" s="285"/>
      <c r="J655" s="285"/>
      <c r="K655" s="285"/>
    </row>
    <row r="656" spans="1:11" ht="12.75">
      <c r="A656" s="282"/>
      <c r="B656" s="272"/>
      <c r="C656" s="283"/>
      <c r="D656" s="198"/>
      <c r="E656" s="265"/>
      <c r="F656" s="265"/>
      <c r="G656" s="285"/>
      <c r="H656" s="285"/>
      <c r="I656" s="285"/>
      <c r="J656" s="285"/>
      <c r="K656" s="285"/>
    </row>
    <row r="657" spans="1:11" ht="12.75">
      <c r="A657" s="282"/>
      <c r="B657" s="272"/>
      <c r="C657" s="283"/>
      <c r="D657" s="198"/>
      <c r="E657" s="265"/>
      <c r="F657" s="265"/>
      <c r="G657" s="285"/>
      <c r="H657" s="285"/>
      <c r="I657" s="285"/>
      <c r="J657" s="285"/>
      <c r="K657" s="285"/>
    </row>
    <row r="658" spans="1:11" ht="12.75">
      <c r="A658" s="282"/>
      <c r="B658" s="272"/>
      <c r="C658" s="283"/>
      <c r="D658" s="198"/>
      <c r="E658" s="265"/>
      <c r="F658" s="265"/>
      <c r="G658" s="285"/>
      <c r="H658" s="285"/>
      <c r="I658" s="285"/>
      <c r="J658" s="285"/>
      <c r="K658" s="285"/>
    </row>
    <row r="659" spans="1:11" ht="12.75">
      <c r="A659" s="282"/>
      <c r="B659" s="272"/>
      <c r="C659" s="283"/>
      <c r="D659" s="198"/>
      <c r="E659" s="265"/>
      <c r="F659" s="265"/>
      <c r="G659" s="285"/>
      <c r="H659" s="285"/>
      <c r="I659" s="285"/>
      <c r="J659" s="285"/>
      <c r="K659" s="285"/>
    </row>
    <row r="660" spans="1:11" ht="12.75">
      <c r="A660" s="282"/>
      <c r="B660" s="272"/>
      <c r="C660" s="283"/>
      <c r="D660" s="198"/>
      <c r="E660" s="265"/>
      <c r="F660" s="265"/>
      <c r="G660" s="285"/>
      <c r="H660" s="285"/>
      <c r="I660" s="285"/>
      <c r="J660" s="285"/>
      <c r="K660" s="285"/>
    </row>
    <row r="661" spans="1:11" ht="12.75">
      <c r="A661" s="282"/>
      <c r="B661" s="272"/>
      <c r="C661" s="283"/>
      <c r="D661" s="198"/>
      <c r="E661" s="265"/>
      <c r="F661" s="265"/>
      <c r="G661" s="285"/>
      <c r="H661" s="285"/>
      <c r="I661" s="285"/>
      <c r="J661" s="285"/>
      <c r="K661" s="285"/>
    </row>
    <row r="662" spans="1:11" ht="12.75">
      <c r="A662" s="282"/>
      <c r="B662" s="272"/>
      <c r="C662" s="283"/>
      <c r="D662" s="198"/>
      <c r="E662" s="265"/>
      <c r="F662" s="265"/>
      <c r="G662" s="285"/>
      <c r="H662" s="285"/>
      <c r="I662" s="285"/>
      <c r="J662" s="285"/>
      <c r="K662" s="285"/>
    </row>
    <row r="663" spans="1:11" ht="12.75">
      <c r="A663" s="282"/>
      <c r="B663" s="272"/>
      <c r="C663" s="283"/>
      <c r="D663" s="198"/>
      <c r="E663" s="265"/>
      <c r="F663" s="265"/>
      <c r="G663" s="285"/>
      <c r="H663" s="285"/>
      <c r="I663" s="285"/>
      <c r="J663" s="285"/>
      <c r="K663" s="285"/>
    </row>
    <row r="664" spans="1:11" ht="12.75">
      <c r="A664" s="282"/>
      <c r="B664" s="272"/>
      <c r="C664" s="283"/>
      <c r="D664" s="198"/>
      <c r="E664" s="265"/>
      <c r="F664" s="265"/>
      <c r="G664" s="285"/>
      <c r="H664" s="285"/>
      <c r="I664" s="285"/>
      <c r="J664" s="285"/>
      <c r="K664" s="285"/>
    </row>
    <row r="665" spans="1:11" ht="12.75">
      <c r="A665" s="282"/>
      <c r="B665" s="272"/>
      <c r="C665" s="283"/>
      <c r="D665" s="198"/>
      <c r="E665" s="265"/>
      <c r="F665" s="265"/>
      <c r="G665" s="285"/>
      <c r="H665" s="285"/>
      <c r="I665" s="285"/>
      <c r="J665" s="285"/>
      <c r="K665" s="285"/>
    </row>
    <row r="666" spans="1:11" ht="12.75">
      <c r="A666" s="282"/>
      <c r="B666" s="272"/>
      <c r="C666" s="283"/>
      <c r="D666" s="198"/>
      <c r="E666" s="265"/>
      <c r="F666" s="265"/>
      <c r="G666" s="285"/>
      <c r="H666" s="285"/>
      <c r="I666" s="285"/>
      <c r="J666" s="285"/>
      <c r="K666" s="285"/>
    </row>
    <row r="667" spans="1:11" ht="12.75">
      <c r="A667" s="282"/>
      <c r="B667" s="272"/>
      <c r="C667" s="283"/>
      <c r="D667" s="198"/>
      <c r="E667" s="265"/>
      <c r="F667" s="265"/>
      <c r="G667" s="285"/>
      <c r="H667" s="285"/>
      <c r="I667" s="285"/>
      <c r="J667" s="285"/>
      <c r="K667" s="285"/>
    </row>
    <row r="668" spans="1:11" ht="12.75">
      <c r="A668" s="282"/>
      <c r="B668" s="272"/>
      <c r="C668" s="283"/>
      <c r="D668" s="198"/>
      <c r="E668" s="265"/>
      <c r="F668" s="265"/>
      <c r="G668" s="285"/>
      <c r="H668" s="285"/>
      <c r="I668" s="285"/>
      <c r="J668" s="285"/>
      <c r="K668" s="285"/>
    </row>
    <row r="669" spans="1:11" ht="12.75">
      <c r="A669" s="282"/>
      <c r="B669" s="272"/>
      <c r="C669" s="283"/>
      <c r="D669" s="198"/>
      <c r="E669" s="265"/>
      <c r="F669" s="265"/>
      <c r="G669" s="285"/>
      <c r="H669" s="285"/>
      <c r="I669" s="285"/>
      <c r="J669" s="285"/>
      <c r="K669" s="285"/>
    </row>
    <row r="670" spans="1:11" ht="12.75">
      <c r="A670" s="282"/>
      <c r="B670" s="272"/>
      <c r="C670" s="283"/>
      <c r="D670" s="198"/>
      <c r="E670" s="265"/>
      <c r="F670" s="265"/>
      <c r="G670" s="285"/>
      <c r="H670" s="285"/>
      <c r="I670" s="285"/>
      <c r="J670" s="285"/>
      <c r="K670" s="285"/>
    </row>
    <row r="671" spans="1:11" ht="12.75">
      <c r="A671" s="282"/>
      <c r="B671" s="272"/>
      <c r="C671" s="283"/>
      <c r="D671" s="198"/>
      <c r="E671" s="265"/>
      <c r="F671" s="265"/>
      <c r="G671" s="285"/>
      <c r="H671" s="285"/>
      <c r="I671" s="285"/>
      <c r="J671" s="285"/>
      <c r="K671" s="285"/>
    </row>
    <row r="672" spans="1:11" ht="12.75">
      <c r="A672" s="282"/>
      <c r="B672" s="272"/>
      <c r="C672" s="283"/>
      <c r="D672" s="198"/>
      <c r="E672" s="265"/>
      <c r="F672" s="265"/>
      <c r="G672" s="285"/>
      <c r="H672" s="285"/>
      <c r="I672" s="285"/>
      <c r="J672" s="285"/>
      <c r="K672" s="285"/>
    </row>
    <row r="673" spans="1:11" ht="12.75">
      <c r="A673" s="282"/>
      <c r="B673" s="272"/>
      <c r="C673" s="283"/>
      <c r="D673" s="198"/>
      <c r="E673" s="265"/>
      <c r="F673" s="265"/>
      <c r="G673" s="285"/>
      <c r="H673" s="285"/>
      <c r="I673" s="285"/>
      <c r="J673" s="285"/>
      <c r="K673" s="285"/>
    </row>
    <row r="674" spans="1:11" ht="12.75">
      <c r="A674" s="282"/>
      <c r="B674" s="272"/>
      <c r="C674" s="283"/>
      <c r="D674" s="198"/>
      <c r="E674" s="265"/>
      <c r="F674" s="265"/>
      <c r="G674" s="285"/>
      <c r="H674" s="285"/>
      <c r="I674" s="285"/>
      <c r="J674" s="285"/>
      <c r="K674" s="285"/>
    </row>
    <row r="675" spans="1:11" ht="12.75">
      <c r="A675" s="282"/>
      <c r="B675" s="272"/>
      <c r="C675" s="283"/>
      <c r="D675" s="198"/>
      <c r="E675" s="265"/>
      <c r="F675" s="265"/>
      <c r="G675" s="285"/>
      <c r="H675" s="285"/>
      <c r="I675" s="285"/>
      <c r="J675" s="285"/>
      <c r="K675" s="285"/>
    </row>
    <row r="676" spans="1:11" ht="12.75">
      <c r="A676" s="282"/>
      <c r="B676" s="272"/>
      <c r="C676" s="283"/>
      <c r="D676" s="198"/>
      <c r="E676" s="265"/>
      <c r="F676" s="265"/>
      <c r="G676" s="285"/>
      <c r="H676" s="285"/>
      <c r="I676" s="285"/>
      <c r="J676" s="285"/>
      <c r="K676" s="285"/>
    </row>
    <row r="677" spans="1:11" ht="12.75">
      <c r="A677" s="282"/>
      <c r="B677" s="272"/>
      <c r="C677" s="283"/>
      <c r="D677" s="198"/>
      <c r="E677" s="265"/>
      <c r="F677" s="265"/>
      <c r="G677" s="285"/>
      <c r="H677" s="285"/>
      <c r="I677" s="285"/>
      <c r="J677" s="285"/>
      <c r="K677" s="285"/>
    </row>
    <row r="678" spans="1:11" ht="12.75">
      <c r="A678" s="282"/>
      <c r="B678" s="272"/>
      <c r="C678" s="283"/>
      <c r="D678" s="198"/>
      <c r="E678" s="265"/>
      <c r="F678" s="265"/>
      <c r="G678" s="285"/>
      <c r="H678" s="285"/>
      <c r="I678" s="285"/>
      <c r="J678" s="285"/>
      <c r="K678" s="285"/>
    </row>
    <row r="679" spans="1:11" ht="12.75">
      <c r="A679" s="282"/>
      <c r="B679" s="272"/>
      <c r="C679" s="283"/>
      <c r="D679" s="198"/>
      <c r="E679" s="265"/>
      <c r="F679" s="265"/>
      <c r="G679" s="285"/>
      <c r="H679" s="285"/>
      <c r="I679" s="285"/>
      <c r="J679" s="285"/>
      <c r="K679" s="285"/>
    </row>
    <row r="680" spans="1:11" ht="12.75">
      <c r="A680" s="282"/>
      <c r="B680" s="272"/>
      <c r="C680" s="283"/>
      <c r="D680" s="198"/>
      <c r="E680" s="265"/>
      <c r="F680" s="265"/>
      <c r="G680" s="285"/>
      <c r="H680" s="285"/>
      <c r="I680" s="285"/>
      <c r="J680" s="285"/>
      <c r="K680" s="285"/>
    </row>
    <row r="681" spans="1:11" ht="12.75">
      <c r="A681" s="282"/>
      <c r="B681" s="272"/>
      <c r="C681" s="283"/>
      <c r="D681" s="198"/>
      <c r="E681" s="265"/>
      <c r="F681" s="265"/>
      <c r="G681" s="285"/>
      <c r="H681" s="285"/>
      <c r="I681" s="285"/>
      <c r="J681" s="285"/>
      <c r="K681" s="285"/>
    </row>
    <row r="682" spans="1:11" ht="12.75">
      <c r="A682" s="282"/>
      <c r="B682" s="272"/>
      <c r="C682" s="283"/>
      <c r="D682" s="198"/>
      <c r="E682" s="265"/>
      <c r="F682" s="265"/>
      <c r="G682" s="285"/>
      <c r="H682" s="285"/>
      <c r="I682" s="285"/>
      <c r="J682" s="285"/>
      <c r="K682" s="285"/>
    </row>
    <row r="683" spans="1:11" ht="12.75">
      <c r="A683" s="282"/>
      <c r="B683" s="272"/>
      <c r="C683" s="283"/>
      <c r="D683" s="198"/>
      <c r="E683" s="265"/>
      <c r="F683" s="265"/>
      <c r="G683" s="285"/>
      <c r="H683" s="285"/>
      <c r="I683" s="285"/>
      <c r="J683" s="285"/>
      <c r="K683" s="285"/>
    </row>
    <row r="684" spans="1:11" ht="12.75">
      <c r="A684" s="282"/>
      <c r="B684" s="272"/>
      <c r="C684" s="283"/>
      <c r="D684" s="198"/>
      <c r="E684" s="265"/>
      <c r="F684" s="265"/>
      <c r="G684" s="285"/>
      <c r="H684" s="285"/>
      <c r="I684" s="285"/>
      <c r="J684" s="285"/>
      <c r="K684" s="285"/>
    </row>
    <row r="685" spans="1:11" ht="12.75">
      <c r="A685" s="282"/>
      <c r="B685" s="272"/>
      <c r="C685" s="283"/>
      <c r="D685" s="198"/>
      <c r="E685" s="265"/>
      <c r="F685" s="265"/>
      <c r="G685" s="285"/>
      <c r="H685" s="285"/>
      <c r="I685" s="285"/>
      <c r="J685" s="285"/>
      <c r="K685" s="285"/>
    </row>
    <row r="686" spans="1:11" ht="12.75">
      <c r="A686" s="282"/>
      <c r="B686" s="272"/>
      <c r="C686" s="283"/>
      <c r="D686" s="198"/>
      <c r="E686" s="265"/>
      <c r="F686" s="265"/>
      <c r="G686" s="285"/>
      <c r="H686" s="285"/>
      <c r="I686" s="285"/>
      <c r="J686" s="285"/>
      <c r="K686" s="285"/>
    </row>
    <row r="687" spans="1:11" ht="12.75">
      <c r="A687" s="282"/>
      <c r="B687" s="272"/>
      <c r="C687" s="283"/>
      <c r="D687" s="198"/>
      <c r="E687" s="265"/>
      <c r="F687" s="265"/>
      <c r="G687" s="285"/>
      <c r="H687" s="285"/>
      <c r="I687" s="285"/>
      <c r="J687" s="285"/>
      <c r="K687" s="285"/>
    </row>
    <row r="688" spans="1:11" ht="12.75">
      <c r="A688" s="282"/>
      <c r="B688" s="272"/>
      <c r="C688" s="283"/>
      <c r="D688" s="198"/>
      <c r="E688" s="265"/>
      <c r="F688" s="265"/>
      <c r="G688" s="285"/>
      <c r="H688" s="285"/>
      <c r="I688" s="285"/>
      <c r="J688" s="285"/>
      <c r="K688" s="285"/>
    </row>
    <row r="689" spans="1:11" ht="12.75">
      <c r="A689" s="282"/>
      <c r="B689" s="272"/>
      <c r="C689" s="283"/>
      <c r="D689" s="198"/>
      <c r="E689" s="265"/>
      <c r="F689" s="265"/>
      <c r="G689" s="285"/>
      <c r="H689" s="285"/>
      <c r="I689" s="285"/>
      <c r="J689" s="285"/>
      <c r="K689" s="285"/>
    </row>
    <row r="690" spans="1:11" ht="12.75">
      <c r="A690" s="282"/>
      <c r="B690" s="272"/>
      <c r="C690" s="283"/>
      <c r="D690" s="198"/>
      <c r="E690" s="265"/>
      <c r="F690" s="265"/>
      <c r="G690" s="285"/>
      <c r="H690" s="285"/>
      <c r="I690" s="285"/>
      <c r="J690" s="285"/>
      <c r="K690" s="285"/>
    </row>
    <row r="691" spans="1:11" ht="12.75">
      <c r="A691" s="282"/>
      <c r="B691" s="272"/>
      <c r="C691" s="283"/>
      <c r="D691" s="198"/>
      <c r="E691" s="265"/>
      <c r="F691" s="265"/>
      <c r="G691" s="285"/>
      <c r="H691" s="285"/>
      <c r="I691" s="285"/>
      <c r="J691" s="285"/>
      <c r="K691" s="285"/>
    </row>
    <row r="692" spans="1:11" ht="12.75">
      <c r="A692" s="282"/>
      <c r="B692" s="272"/>
      <c r="C692" s="283"/>
      <c r="D692" s="198"/>
      <c r="E692" s="265"/>
      <c r="F692" s="265"/>
      <c r="G692" s="285"/>
      <c r="H692" s="285"/>
      <c r="I692" s="285"/>
      <c r="J692" s="285"/>
      <c r="K692" s="285"/>
    </row>
    <row r="693" spans="1:11" ht="12.75">
      <c r="A693" s="282"/>
      <c r="B693" s="272"/>
      <c r="C693" s="283"/>
      <c r="D693" s="198"/>
      <c r="E693" s="265"/>
      <c r="F693" s="265"/>
      <c r="G693" s="285"/>
      <c r="H693" s="285"/>
      <c r="I693" s="285"/>
      <c r="J693" s="285"/>
      <c r="K693" s="285"/>
    </row>
    <row r="694" spans="1:11" ht="12.75">
      <c r="A694" s="282"/>
      <c r="B694" s="272"/>
      <c r="C694" s="283"/>
      <c r="D694" s="198"/>
      <c r="E694" s="265"/>
      <c r="F694" s="265"/>
      <c r="G694" s="285"/>
      <c r="H694" s="285"/>
      <c r="I694" s="285"/>
      <c r="J694" s="285"/>
      <c r="K694" s="285"/>
    </row>
    <row r="695" spans="1:11" ht="12.75">
      <c r="A695" s="282"/>
      <c r="B695" s="272"/>
      <c r="C695" s="283"/>
      <c r="D695" s="198"/>
      <c r="E695" s="265"/>
      <c r="F695" s="265"/>
      <c r="G695" s="285"/>
      <c r="H695" s="285"/>
      <c r="I695" s="285"/>
      <c r="J695" s="285"/>
      <c r="K695" s="285"/>
    </row>
    <row r="696" spans="1:11" ht="12.75">
      <c r="A696" s="282"/>
      <c r="B696" s="272"/>
      <c r="C696" s="283"/>
      <c r="D696" s="198"/>
      <c r="E696" s="265"/>
      <c r="F696" s="265"/>
      <c r="G696" s="285"/>
      <c r="H696" s="285"/>
      <c r="I696" s="285"/>
      <c r="J696" s="285"/>
      <c r="K696" s="285"/>
    </row>
    <row r="697" spans="1:11" ht="12.75">
      <c r="A697" s="282"/>
      <c r="B697" s="272"/>
      <c r="C697" s="283"/>
      <c r="D697" s="198"/>
      <c r="E697" s="265"/>
      <c r="F697" s="265"/>
      <c r="G697" s="285"/>
      <c r="H697" s="285"/>
      <c r="I697" s="285"/>
      <c r="J697" s="285"/>
      <c r="K697" s="285"/>
    </row>
    <row r="698" spans="1:11" ht="12.75">
      <c r="A698" s="282"/>
      <c r="B698" s="272"/>
      <c r="C698" s="283"/>
      <c r="D698" s="198"/>
      <c r="E698" s="265"/>
      <c r="F698" s="265"/>
      <c r="G698" s="285"/>
      <c r="H698" s="285"/>
      <c r="I698" s="285"/>
      <c r="J698" s="285"/>
      <c r="K698" s="285"/>
    </row>
    <row r="699" spans="1:11" ht="12.75">
      <c r="A699" s="282"/>
      <c r="B699" s="272"/>
      <c r="C699" s="283"/>
      <c r="D699" s="198"/>
      <c r="E699" s="265"/>
      <c r="F699" s="265"/>
      <c r="G699" s="285"/>
      <c r="H699" s="285"/>
      <c r="I699" s="285"/>
      <c r="J699" s="285"/>
      <c r="K699" s="285"/>
    </row>
    <row r="700" spans="1:11" ht="12.75">
      <c r="A700" s="282"/>
      <c r="B700" s="272"/>
      <c r="C700" s="283"/>
      <c r="D700" s="198"/>
      <c r="E700" s="265"/>
      <c r="F700" s="265"/>
      <c r="G700" s="285"/>
      <c r="H700" s="285"/>
      <c r="I700" s="285"/>
      <c r="J700" s="285"/>
      <c r="K700" s="285"/>
    </row>
    <row r="701" spans="1:11" ht="12.75">
      <c r="A701" s="282"/>
      <c r="B701" s="272"/>
      <c r="C701" s="283"/>
      <c r="D701" s="198"/>
      <c r="E701" s="265"/>
      <c r="F701" s="265"/>
      <c r="G701" s="285"/>
      <c r="H701" s="285"/>
      <c r="I701" s="285"/>
      <c r="J701" s="285"/>
      <c r="K701" s="285"/>
    </row>
    <row r="702" spans="1:11" ht="12.75">
      <c r="A702" s="282"/>
      <c r="B702" s="272"/>
      <c r="C702" s="283"/>
      <c r="D702" s="198"/>
      <c r="E702" s="265"/>
      <c r="F702" s="265"/>
      <c r="G702" s="285"/>
      <c r="H702" s="285"/>
      <c r="I702" s="285"/>
      <c r="J702" s="285"/>
      <c r="K702" s="285"/>
    </row>
    <row r="703" spans="1:11" ht="12.75">
      <c r="A703" s="282"/>
      <c r="B703" s="272"/>
      <c r="C703" s="283"/>
      <c r="D703" s="198"/>
      <c r="E703" s="265"/>
      <c r="F703" s="265"/>
      <c r="G703" s="285"/>
      <c r="H703" s="285"/>
      <c r="I703" s="285"/>
      <c r="J703" s="285"/>
      <c r="K703" s="285"/>
    </row>
    <row r="704" spans="1:11" ht="12.75">
      <c r="A704" s="282"/>
      <c r="B704" s="272"/>
      <c r="C704" s="283"/>
      <c r="D704" s="198"/>
      <c r="E704" s="265"/>
      <c r="F704" s="265"/>
      <c r="G704" s="285"/>
      <c r="H704" s="285"/>
      <c r="I704" s="285"/>
      <c r="J704" s="285"/>
      <c r="K704" s="285"/>
    </row>
    <row r="705" spans="1:11" ht="12.75">
      <c r="A705" s="282"/>
      <c r="B705" s="272"/>
      <c r="C705" s="283"/>
      <c r="D705" s="198"/>
      <c r="E705" s="265"/>
      <c r="F705" s="265"/>
      <c r="G705" s="285"/>
      <c r="H705" s="285"/>
      <c r="I705" s="285"/>
      <c r="J705" s="285"/>
      <c r="K705" s="285"/>
    </row>
    <row r="706" spans="1:11" ht="12.75">
      <c r="A706" s="282"/>
      <c r="B706" s="272"/>
      <c r="C706" s="283"/>
      <c r="D706" s="198"/>
      <c r="E706" s="265"/>
      <c r="F706" s="265"/>
      <c r="G706" s="285"/>
      <c r="H706" s="285"/>
      <c r="I706" s="285"/>
      <c r="J706" s="285"/>
      <c r="K706" s="285"/>
    </row>
    <row r="707" spans="1:11" ht="12.75">
      <c r="A707" s="282"/>
      <c r="B707" s="272"/>
      <c r="C707" s="283"/>
      <c r="D707" s="198"/>
      <c r="E707" s="265"/>
      <c r="F707" s="265"/>
      <c r="G707" s="285"/>
      <c r="H707" s="285"/>
      <c r="I707" s="285"/>
      <c r="J707" s="285"/>
      <c r="K707" s="285"/>
    </row>
    <row r="708" spans="1:11" ht="12.75">
      <c r="A708" s="282"/>
      <c r="B708" s="272"/>
      <c r="C708" s="283"/>
      <c r="D708" s="198"/>
      <c r="E708" s="265"/>
      <c r="F708" s="265"/>
      <c r="G708" s="285"/>
      <c r="H708" s="285"/>
      <c r="I708" s="285"/>
      <c r="J708" s="285"/>
      <c r="K708" s="285"/>
    </row>
    <row r="709" spans="1:11" ht="12.75">
      <c r="A709" s="282"/>
      <c r="B709" s="272"/>
      <c r="C709" s="283"/>
      <c r="D709" s="198"/>
      <c r="E709" s="265"/>
      <c r="F709" s="265"/>
      <c r="G709" s="285"/>
      <c r="H709" s="285"/>
      <c r="I709" s="285"/>
      <c r="J709" s="285"/>
      <c r="K709" s="285"/>
    </row>
    <row r="710" spans="1:11" ht="12.75">
      <c r="A710" s="282"/>
      <c r="B710" s="272"/>
      <c r="C710" s="283"/>
      <c r="D710" s="198"/>
      <c r="E710" s="265"/>
      <c r="F710" s="265"/>
      <c r="G710" s="285"/>
      <c r="H710" s="285"/>
      <c r="I710" s="285"/>
      <c r="J710" s="285"/>
      <c r="K710" s="285"/>
    </row>
    <row r="711" spans="1:11" ht="12.75">
      <c r="A711" s="282"/>
      <c r="B711" s="272"/>
      <c r="C711" s="283"/>
      <c r="D711" s="198"/>
      <c r="E711" s="265"/>
      <c r="F711" s="265"/>
      <c r="G711" s="285"/>
      <c r="H711" s="285"/>
      <c r="I711" s="285"/>
      <c r="J711" s="285"/>
      <c r="K711" s="285"/>
    </row>
    <row r="712" spans="1:11" ht="12.75">
      <c r="A712" s="282"/>
      <c r="B712" s="272"/>
      <c r="C712" s="283"/>
      <c r="D712" s="198"/>
      <c r="E712" s="265"/>
      <c r="F712" s="265"/>
      <c r="G712" s="285"/>
      <c r="H712" s="285"/>
      <c r="I712" s="285"/>
      <c r="J712" s="285"/>
      <c r="K712" s="285"/>
    </row>
    <row r="713" spans="1:11" ht="12.75">
      <c r="A713" s="282"/>
      <c r="B713" s="272"/>
      <c r="C713" s="283"/>
      <c r="D713" s="198"/>
      <c r="E713" s="265"/>
      <c r="F713" s="265"/>
      <c r="G713" s="285"/>
      <c r="H713" s="285"/>
      <c r="I713" s="285"/>
      <c r="J713" s="285"/>
      <c r="K713" s="285"/>
    </row>
    <row r="714" spans="1:11" ht="12.75">
      <c r="A714" s="282"/>
      <c r="B714" s="272"/>
      <c r="C714" s="283"/>
      <c r="D714" s="198"/>
      <c r="E714" s="265"/>
      <c r="F714" s="265"/>
      <c r="G714" s="285"/>
      <c r="H714" s="285"/>
      <c r="I714" s="285"/>
      <c r="J714" s="285"/>
      <c r="K714" s="285"/>
    </row>
    <row r="715" spans="1:11" ht="12.75">
      <c r="A715" s="282"/>
      <c r="B715" s="272"/>
      <c r="C715" s="283"/>
      <c r="D715" s="198"/>
      <c r="E715" s="265"/>
      <c r="F715" s="265"/>
      <c r="G715" s="285"/>
      <c r="H715" s="285"/>
      <c r="I715" s="285"/>
      <c r="J715" s="285"/>
      <c r="K715" s="285"/>
    </row>
    <row r="716" spans="1:11" ht="12.75">
      <c r="A716" s="282"/>
      <c r="B716" s="272"/>
      <c r="C716" s="283"/>
      <c r="D716" s="198"/>
      <c r="E716" s="265"/>
      <c r="F716" s="265"/>
      <c r="G716" s="285"/>
      <c r="H716" s="285"/>
      <c r="I716" s="285"/>
      <c r="J716" s="285"/>
      <c r="K716" s="285"/>
    </row>
    <row r="717" spans="1:11" ht="12.75">
      <c r="A717" s="282"/>
      <c r="B717" s="272"/>
      <c r="C717" s="283"/>
      <c r="D717" s="198"/>
      <c r="E717" s="265"/>
      <c r="F717" s="265"/>
      <c r="G717" s="285"/>
      <c r="H717" s="285"/>
      <c r="I717" s="285"/>
      <c r="J717" s="285"/>
      <c r="K717" s="285"/>
    </row>
    <row r="718" spans="1:11" ht="12.75">
      <c r="A718" s="282"/>
      <c r="B718" s="272"/>
      <c r="C718" s="283"/>
      <c r="D718" s="198"/>
      <c r="E718" s="265"/>
      <c r="F718" s="265"/>
      <c r="G718" s="285"/>
      <c r="H718" s="285"/>
      <c r="I718" s="285"/>
      <c r="J718" s="285"/>
      <c r="K718" s="285"/>
    </row>
    <row r="719" spans="1:11" ht="12.75">
      <c r="A719" s="282"/>
      <c r="B719" s="272"/>
      <c r="C719" s="283"/>
      <c r="D719" s="198"/>
      <c r="E719" s="265"/>
      <c r="F719" s="265"/>
      <c r="G719" s="285"/>
      <c r="H719" s="285"/>
      <c r="I719" s="285"/>
      <c r="J719" s="285"/>
      <c r="K719" s="285"/>
    </row>
    <row r="720" spans="1:11" ht="12.75">
      <c r="A720" s="282"/>
      <c r="B720" s="272"/>
      <c r="C720" s="283"/>
      <c r="D720" s="198"/>
      <c r="E720" s="265"/>
      <c r="F720" s="265"/>
      <c r="G720" s="285"/>
      <c r="H720" s="285"/>
      <c r="I720" s="285"/>
      <c r="J720" s="285"/>
      <c r="K720" s="285"/>
    </row>
    <row r="721" spans="1:11" ht="12.75">
      <c r="A721" s="282"/>
      <c r="B721" s="272"/>
      <c r="C721" s="283"/>
      <c r="D721" s="198"/>
      <c r="E721" s="265"/>
      <c r="F721" s="265"/>
      <c r="G721" s="285"/>
      <c r="H721" s="285"/>
      <c r="I721" s="285"/>
      <c r="J721" s="285"/>
      <c r="K721" s="285"/>
    </row>
    <row r="722" spans="1:11" ht="12.75">
      <c r="A722" s="282"/>
      <c r="B722" s="272"/>
      <c r="C722" s="283"/>
      <c r="D722" s="198"/>
      <c r="E722" s="265"/>
      <c r="F722" s="265"/>
      <c r="G722" s="285"/>
      <c r="H722" s="285"/>
      <c r="I722" s="285"/>
      <c r="J722" s="285"/>
      <c r="K722" s="285"/>
    </row>
    <row r="723" spans="1:11" ht="12.75">
      <c r="A723" s="282"/>
      <c r="B723" s="272"/>
      <c r="C723" s="283"/>
      <c r="D723" s="198"/>
      <c r="E723" s="265"/>
      <c r="F723" s="265"/>
      <c r="G723" s="285"/>
      <c r="H723" s="285"/>
      <c r="I723" s="285"/>
      <c r="J723" s="285"/>
      <c r="K723" s="285"/>
    </row>
    <row r="724" spans="1:11" ht="12.75">
      <c r="A724" s="282"/>
      <c r="B724" s="272"/>
      <c r="C724" s="283"/>
      <c r="D724" s="198"/>
      <c r="E724" s="265"/>
      <c r="F724" s="265"/>
      <c r="G724" s="285"/>
      <c r="H724" s="285"/>
      <c r="I724" s="285"/>
      <c r="J724" s="285"/>
      <c r="K724" s="285"/>
    </row>
    <row r="725" spans="1:11" ht="12.75">
      <c r="A725" s="282"/>
      <c r="B725" s="272"/>
      <c r="C725" s="283"/>
      <c r="D725" s="198"/>
      <c r="E725" s="265"/>
      <c r="F725" s="265"/>
      <c r="G725" s="285"/>
      <c r="H725" s="285"/>
      <c r="I725" s="285"/>
      <c r="J725" s="285"/>
      <c r="K725" s="285"/>
    </row>
    <row r="726" spans="1:11" ht="12.75">
      <c r="A726" s="282"/>
      <c r="B726" s="272"/>
      <c r="C726" s="283"/>
      <c r="D726" s="198"/>
      <c r="E726" s="265"/>
      <c r="F726" s="265"/>
      <c r="G726" s="285"/>
      <c r="H726" s="285"/>
      <c r="I726" s="285"/>
      <c r="J726" s="285"/>
      <c r="K726" s="285"/>
    </row>
    <row r="727" spans="1:11" ht="12.75">
      <c r="A727" s="282"/>
      <c r="B727" s="272"/>
      <c r="C727" s="283"/>
      <c r="D727" s="198"/>
      <c r="E727" s="265"/>
      <c r="F727" s="265"/>
      <c r="G727" s="285"/>
      <c r="H727" s="285"/>
      <c r="I727" s="285"/>
      <c r="J727" s="285"/>
      <c r="K727" s="285"/>
    </row>
    <row r="728" spans="1:11" ht="12.75">
      <c r="A728" s="282"/>
      <c r="B728" s="272"/>
      <c r="C728" s="283"/>
      <c r="D728" s="198"/>
      <c r="E728" s="265"/>
      <c r="F728" s="265"/>
      <c r="G728" s="285"/>
      <c r="H728" s="285"/>
      <c r="I728" s="285"/>
      <c r="J728" s="285"/>
      <c r="K728" s="285"/>
    </row>
    <row r="729" spans="1:11" ht="12.75">
      <c r="A729" s="282"/>
      <c r="B729" s="272"/>
      <c r="C729" s="283"/>
      <c r="D729" s="198"/>
      <c r="E729" s="265"/>
      <c r="F729" s="265"/>
      <c r="G729" s="285"/>
      <c r="H729" s="285"/>
      <c r="I729" s="285"/>
      <c r="J729" s="285"/>
      <c r="K729" s="285"/>
    </row>
    <row r="730" spans="1:11" ht="12.75">
      <c r="A730" s="282"/>
      <c r="B730" s="272"/>
      <c r="C730" s="283"/>
      <c r="D730" s="198"/>
      <c r="E730" s="265"/>
      <c r="F730" s="265"/>
      <c r="G730" s="285"/>
      <c r="H730" s="285"/>
      <c r="I730" s="285"/>
      <c r="J730" s="285"/>
      <c r="K730" s="285"/>
    </row>
    <row r="731" spans="1:11" ht="12.75">
      <c r="A731" s="282"/>
      <c r="B731" s="272"/>
      <c r="C731" s="283"/>
      <c r="D731" s="198"/>
      <c r="E731" s="265"/>
      <c r="F731" s="265"/>
      <c r="G731" s="285"/>
      <c r="H731" s="285"/>
      <c r="I731" s="285"/>
      <c r="J731" s="285"/>
      <c r="K731" s="285"/>
    </row>
    <row r="732" spans="1:11" ht="12.75">
      <c r="A732" s="282"/>
      <c r="B732" s="272"/>
      <c r="C732" s="283"/>
      <c r="D732" s="198"/>
      <c r="E732" s="265"/>
      <c r="F732" s="265"/>
      <c r="G732" s="285"/>
      <c r="H732" s="285"/>
      <c r="I732" s="285"/>
      <c r="J732" s="285"/>
      <c r="K732" s="285"/>
    </row>
    <row r="733" spans="1:11" ht="12.75">
      <c r="A733" s="282"/>
      <c r="B733" s="272"/>
      <c r="C733" s="283"/>
      <c r="D733" s="198"/>
      <c r="E733" s="265"/>
      <c r="F733" s="265"/>
      <c r="G733" s="285"/>
      <c r="H733" s="285"/>
      <c r="I733" s="285"/>
      <c r="J733" s="285"/>
      <c r="K733" s="285"/>
    </row>
    <row r="734" spans="1:11" ht="12.75">
      <c r="A734" s="282"/>
      <c r="B734" s="272"/>
      <c r="C734" s="283"/>
      <c r="D734" s="198"/>
      <c r="E734" s="265"/>
      <c r="F734" s="265"/>
      <c r="G734" s="285"/>
      <c r="H734" s="285"/>
      <c r="I734" s="285"/>
      <c r="J734" s="285"/>
      <c r="K734" s="285"/>
    </row>
    <row r="735" spans="1:11" ht="12.75">
      <c r="A735" s="282"/>
      <c r="B735" s="272"/>
      <c r="C735" s="283"/>
      <c r="D735" s="198"/>
      <c r="E735" s="265"/>
      <c r="F735" s="265"/>
      <c r="G735" s="285"/>
      <c r="H735" s="285"/>
      <c r="I735" s="285"/>
      <c r="J735" s="285"/>
      <c r="K735" s="285"/>
    </row>
    <row r="736" spans="1:11" ht="12.75">
      <c r="A736" s="282"/>
      <c r="B736" s="272"/>
      <c r="C736" s="283"/>
      <c r="D736" s="198"/>
      <c r="E736" s="265"/>
      <c r="F736" s="265"/>
      <c r="G736" s="285"/>
      <c r="H736" s="285"/>
      <c r="I736" s="285"/>
      <c r="J736" s="285"/>
      <c r="K736" s="285"/>
    </row>
    <row r="737" spans="1:11" ht="12.75">
      <c r="A737" s="282"/>
      <c r="B737" s="272"/>
      <c r="C737" s="283"/>
      <c r="D737" s="198"/>
      <c r="E737" s="265"/>
      <c r="F737" s="265"/>
      <c r="G737" s="285"/>
      <c r="H737" s="285"/>
      <c r="I737" s="285"/>
      <c r="J737" s="285"/>
      <c r="K737" s="285"/>
    </row>
    <row r="738" spans="1:11" ht="12.75">
      <c r="A738" s="282"/>
      <c r="B738" s="272"/>
      <c r="C738" s="283"/>
      <c r="D738" s="198"/>
      <c r="E738" s="265"/>
      <c r="F738" s="265"/>
      <c r="G738" s="285"/>
      <c r="H738" s="285"/>
      <c r="I738" s="285"/>
      <c r="J738" s="285"/>
      <c r="K738" s="285"/>
    </row>
    <row r="739" spans="1:11" ht="12.75">
      <c r="A739" s="282"/>
      <c r="B739" s="272"/>
      <c r="C739" s="283"/>
      <c r="D739" s="198"/>
      <c r="E739" s="265"/>
      <c r="F739" s="265"/>
      <c r="G739" s="285"/>
      <c r="H739" s="285"/>
      <c r="I739" s="285"/>
      <c r="J739" s="285"/>
      <c r="K739" s="285"/>
    </row>
    <row r="740" spans="1:11" ht="12.75">
      <c r="A740" s="282"/>
      <c r="B740" s="272"/>
      <c r="C740" s="283"/>
      <c r="D740" s="198"/>
      <c r="E740" s="265"/>
      <c r="F740" s="265"/>
      <c r="G740" s="285"/>
      <c r="H740" s="285"/>
      <c r="I740" s="285"/>
      <c r="J740" s="285"/>
      <c r="K740" s="285"/>
    </row>
    <row r="741" spans="1:11" ht="12.75">
      <c r="A741" s="282"/>
      <c r="B741" s="272"/>
      <c r="C741" s="283"/>
      <c r="D741" s="198"/>
      <c r="E741" s="265"/>
      <c r="F741" s="265"/>
      <c r="G741" s="285"/>
      <c r="H741" s="285"/>
      <c r="I741" s="285"/>
      <c r="J741" s="285"/>
      <c r="K741" s="285"/>
    </row>
    <row r="742" spans="1:11" ht="12.75">
      <c r="A742" s="282"/>
      <c r="B742" s="272"/>
      <c r="C742" s="283"/>
      <c r="D742" s="198"/>
      <c r="E742" s="265"/>
      <c r="F742" s="265"/>
      <c r="G742" s="285"/>
      <c r="H742" s="285"/>
      <c r="I742" s="285"/>
      <c r="J742" s="285"/>
      <c r="K742" s="285"/>
    </row>
    <row r="743" spans="1:11" ht="12.75">
      <c r="A743" s="282"/>
      <c r="B743" s="272"/>
      <c r="C743" s="283"/>
      <c r="D743" s="198"/>
      <c r="E743" s="265"/>
      <c r="F743" s="265"/>
      <c r="G743" s="285"/>
      <c r="H743" s="285"/>
      <c r="I743" s="285"/>
      <c r="J743" s="285"/>
      <c r="K743" s="285"/>
    </row>
    <row r="744" spans="1:11" ht="12.75">
      <c r="A744" s="282"/>
      <c r="B744" s="272"/>
      <c r="C744" s="283"/>
      <c r="D744" s="198"/>
      <c r="E744" s="265"/>
      <c r="F744" s="265"/>
      <c r="G744" s="285"/>
      <c r="H744" s="285"/>
      <c r="I744" s="285"/>
      <c r="J744" s="285"/>
      <c r="K744" s="285"/>
    </row>
    <row r="745" spans="1:11" ht="12.75">
      <c r="A745" s="282"/>
      <c r="B745" s="272"/>
      <c r="C745" s="283"/>
      <c r="D745" s="198"/>
      <c r="E745" s="265"/>
      <c r="F745" s="265"/>
      <c r="G745" s="285"/>
      <c r="H745" s="285"/>
      <c r="I745" s="285"/>
      <c r="J745" s="285"/>
      <c r="K745" s="285"/>
    </row>
    <row r="746" spans="1:11" ht="12.75">
      <c r="A746" s="282"/>
      <c r="B746" s="272"/>
      <c r="C746" s="283"/>
      <c r="D746" s="198"/>
      <c r="E746" s="265"/>
      <c r="F746" s="265"/>
      <c r="G746" s="285"/>
      <c r="H746" s="285"/>
      <c r="I746" s="285"/>
      <c r="J746" s="285"/>
      <c r="K746" s="285"/>
    </row>
    <row r="747" spans="1:11" ht="12.75">
      <c r="A747" s="282"/>
      <c r="B747" s="272"/>
      <c r="C747" s="283"/>
      <c r="D747" s="198"/>
      <c r="E747" s="265"/>
      <c r="F747" s="265"/>
      <c r="G747" s="285"/>
      <c r="H747" s="285"/>
      <c r="I747" s="285"/>
      <c r="J747" s="285"/>
      <c r="K747" s="285"/>
    </row>
    <row r="748" spans="1:11" ht="12.75">
      <c r="A748" s="282"/>
      <c r="B748" s="272"/>
      <c r="C748" s="283"/>
      <c r="D748" s="198"/>
      <c r="E748" s="265"/>
      <c r="F748" s="265"/>
      <c r="G748" s="285"/>
      <c r="H748" s="285"/>
      <c r="I748" s="285"/>
      <c r="J748" s="285"/>
      <c r="K748" s="285"/>
    </row>
    <row r="749" spans="1:11" ht="12.75">
      <c r="A749" s="282"/>
      <c r="B749" s="272"/>
      <c r="C749" s="283"/>
      <c r="D749" s="198"/>
      <c r="E749" s="265"/>
      <c r="F749" s="265"/>
      <c r="G749" s="285"/>
      <c r="H749" s="285"/>
      <c r="I749" s="285"/>
      <c r="J749" s="285"/>
      <c r="K749" s="285"/>
    </row>
    <row r="750" spans="1:11" ht="12.75">
      <c r="A750" s="282"/>
      <c r="B750" s="272"/>
      <c r="C750" s="283"/>
      <c r="D750" s="198"/>
      <c r="E750" s="265"/>
      <c r="F750" s="265"/>
      <c r="G750" s="285"/>
      <c r="H750" s="285"/>
      <c r="I750" s="285"/>
      <c r="J750" s="285"/>
      <c r="K750" s="285"/>
    </row>
    <row r="751" spans="1:11" ht="12.75">
      <c r="A751" s="282"/>
      <c r="B751" s="272"/>
      <c r="C751" s="283"/>
      <c r="D751" s="198"/>
      <c r="E751" s="265"/>
      <c r="F751" s="265"/>
      <c r="G751" s="285"/>
      <c r="H751" s="285"/>
      <c r="I751" s="285"/>
      <c r="J751" s="285"/>
      <c r="K751" s="285"/>
    </row>
    <row r="752" spans="1:11" ht="12.75">
      <c r="A752" s="282"/>
      <c r="B752" s="272"/>
      <c r="C752" s="283"/>
      <c r="D752" s="198"/>
      <c r="E752" s="265"/>
      <c r="F752" s="265"/>
      <c r="G752" s="285"/>
      <c r="H752" s="285"/>
      <c r="I752" s="285"/>
      <c r="J752" s="285"/>
      <c r="K752" s="285"/>
    </row>
    <row r="753" spans="1:11" ht="12.75">
      <c r="A753" s="282"/>
      <c r="B753" s="272"/>
      <c r="C753" s="283"/>
      <c r="D753" s="198"/>
      <c r="E753" s="265"/>
      <c r="F753" s="265"/>
      <c r="G753" s="285"/>
      <c r="H753" s="285"/>
      <c r="I753" s="285"/>
      <c r="J753" s="285"/>
      <c r="K753" s="285"/>
    </row>
    <row r="754" spans="1:11" ht="12.75">
      <c r="A754" s="282"/>
      <c r="B754" s="272"/>
      <c r="C754" s="283"/>
      <c r="D754" s="198"/>
      <c r="E754" s="265"/>
      <c r="F754" s="265"/>
      <c r="G754" s="285"/>
      <c r="H754" s="285"/>
      <c r="I754" s="285"/>
      <c r="J754" s="285"/>
      <c r="K754" s="285"/>
    </row>
    <row r="755" spans="1:11" ht="12.75">
      <c r="A755" s="282"/>
      <c r="B755" s="272"/>
      <c r="C755" s="283"/>
      <c r="D755" s="198"/>
      <c r="E755" s="265"/>
      <c r="F755" s="265"/>
      <c r="G755" s="285"/>
      <c r="H755" s="285"/>
      <c r="I755" s="285"/>
      <c r="J755" s="285"/>
      <c r="K755" s="285"/>
    </row>
    <row r="756" spans="1:11" ht="12.75">
      <c r="A756" s="282"/>
      <c r="B756" s="272"/>
      <c r="C756" s="283"/>
      <c r="D756" s="198"/>
      <c r="E756" s="265"/>
      <c r="F756" s="265"/>
      <c r="G756" s="285"/>
      <c r="H756" s="285"/>
      <c r="I756" s="285"/>
      <c r="J756" s="285"/>
      <c r="K756" s="285"/>
    </row>
    <row r="757" spans="1:11" ht="12.75">
      <c r="A757" s="282"/>
      <c r="B757" s="272"/>
      <c r="C757" s="283"/>
      <c r="D757" s="198"/>
      <c r="E757" s="265"/>
      <c r="F757" s="265"/>
      <c r="G757" s="285"/>
      <c r="H757" s="285"/>
      <c r="I757" s="285"/>
      <c r="J757" s="285"/>
      <c r="K757" s="285"/>
    </row>
    <row r="758" spans="1:11" ht="12.75">
      <c r="A758" s="282"/>
      <c r="B758" s="272"/>
      <c r="C758" s="283"/>
      <c r="D758" s="198"/>
      <c r="E758" s="265"/>
      <c r="F758" s="265"/>
      <c r="G758" s="285"/>
      <c r="H758" s="285"/>
      <c r="I758" s="285"/>
      <c r="J758" s="285"/>
      <c r="K758" s="285"/>
    </row>
    <row r="759" spans="1:11" ht="12.75">
      <c r="A759" s="282"/>
      <c r="B759" s="272"/>
      <c r="C759" s="283"/>
      <c r="D759" s="198"/>
      <c r="E759" s="265"/>
      <c r="F759" s="265"/>
      <c r="G759" s="285"/>
      <c r="H759" s="285"/>
      <c r="I759" s="285"/>
      <c r="J759" s="285"/>
      <c r="K759" s="285"/>
    </row>
    <row r="760" spans="1:11" ht="12.75">
      <c r="A760" s="282"/>
      <c r="B760" s="272"/>
      <c r="C760" s="283"/>
      <c r="D760" s="198"/>
      <c r="E760" s="265"/>
      <c r="F760" s="265"/>
      <c r="G760" s="285"/>
      <c r="H760" s="285"/>
      <c r="I760" s="285"/>
      <c r="J760" s="285"/>
      <c r="K760" s="285"/>
    </row>
    <row r="761" spans="1:11" ht="12.75">
      <c r="A761" s="282"/>
      <c r="B761" s="272"/>
      <c r="C761" s="283"/>
      <c r="D761" s="198"/>
      <c r="E761" s="265"/>
      <c r="F761" s="265"/>
      <c r="G761" s="285"/>
      <c r="H761" s="285"/>
      <c r="I761" s="285"/>
      <c r="J761" s="285"/>
      <c r="K761" s="285"/>
    </row>
    <row r="762" spans="1:11" ht="12.75">
      <c r="A762" s="282"/>
      <c r="B762" s="272"/>
      <c r="C762" s="283"/>
      <c r="D762" s="198"/>
      <c r="E762" s="265"/>
      <c r="F762" s="265"/>
      <c r="G762" s="285"/>
      <c r="H762" s="285"/>
      <c r="I762" s="285"/>
      <c r="J762" s="285"/>
      <c r="K762" s="285"/>
    </row>
    <row r="763" spans="1:11" ht="12.75">
      <c r="A763" s="282"/>
      <c r="B763" s="272"/>
      <c r="C763" s="283"/>
      <c r="D763" s="198"/>
      <c r="E763" s="265"/>
      <c r="F763" s="265"/>
      <c r="G763" s="285"/>
      <c r="H763" s="285"/>
      <c r="I763" s="285"/>
      <c r="J763" s="285"/>
      <c r="K763" s="285"/>
    </row>
    <row r="764" spans="1:11" ht="12.75">
      <c r="A764" s="282"/>
      <c r="B764" s="272"/>
      <c r="C764" s="283"/>
      <c r="D764" s="198"/>
      <c r="E764" s="265"/>
      <c r="F764" s="265"/>
      <c r="G764" s="285"/>
      <c r="H764" s="285"/>
      <c r="I764" s="285"/>
      <c r="J764" s="285"/>
      <c r="K764" s="285"/>
    </row>
    <row r="765" spans="1:11" ht="12.75">
      <c r="A765" s="282"/>
      <c r="B765" s="272"/>
      <c r="C765" s="283"/>
      <c r="D765" s="198"/>
      <c r="E765" s="265"/>
      <c r="F765" s="265"/>
      <c r="G765" s="285"/>
      <c r="H765" s="285"/>
      <c r="I765" s="285"/>
      <c r="J765" s="285"/>
      <c r="K765" s="285"/>
    </row>
    <row r="766" spans="1:11" ht="12.75">
      <c r="A766" s="282"/>
      <c r="B766" s="272"/>
      <c r="C766" s="283"/>
      <c r="D766" s="198"/>
      <c r="E766" s="265"/>
      <c r="F766" s="265"/>
      <c r="G766" s="285"/>
      <c r="H766" s="285"/>
      <c r="I766" s="285"/>
      <c r="J766" s="285"/>
      <c r="K766" s="285"/>
    </row>
    <row r="767" spans="1:11" ht="12.75">
      <c r="A767" s="282"/>
      <c r="B767" s="272"/>
      <c r="C767" s="283"/>
      <c r="D767" s="198"/>
      <c r="E767" s="265"/>
      <c r="F767" s="265"/>
      <c r="G767" s="285"/>
      <c r="H767" s="285"/>
      <c r="I767" s="285"/>
      <c r="J767" s="285"/>
      <c r="K767" s="285"/>
    </row>
    <row r="768" spans="1:11" ht="12.75">
      <c r="A768" s="282"/>
      <c r="B768" s="272"/>
      <c r="C768" s="283"/>
      <c r="D768" s="198"/>
      <c r="E768" s="265"/>
      <c r="F768" s="265"/>
      <c r="G768" s="285"/>
      <c r="H768" s="285"/>
      <c r="I768" s="285"/>
      <c r="J768" s="285"/>
      <c r="K768" s="285"/>
    </row>
    <row r="769" spans="1:11" ht="12.75">
      <c r="A769" s="282"/>
      <c r="B769" s="272"/>
      <c r="C769" s="283"/>
      <c r="D769" s="198"/>
      <c r="E769" s="265"/>
      <c r="F769" s="265"/>
      <c r="G769" s="285"/>
      <c r="H769" s="285"/>
      <c r="I769" s="285"/>
      <c r="J769" s="285"/>
      <c r="K769" s="285"/>
    </row>
    <row r="770" spans="1:11" ht="12.75">
      <c r="A770" s="282"/>
      <c r="B770" s="272"/>
      <c r="C770" s="283"/>
      <c r="D770" s="198"/>
      <c r="E770" s="265"/>
      <c r="F770" s="265"/>
      <c r="G770" s="285"/>
      <c r="H770" s="285"/>
      <c r="I770" s="285"/>
      <c r="J770" s="285"/>
      <c r="K770" s="285"/>
    </row>
    <row r="771" spans="1:11" ht="12.75">
      <c r="A771" s="282"/>
      <c r="B771" s="272"/>
      <c r="C771" s="283"/>
      <c r="D771" s="198"/>
      <c r="E771" s="265"/>
      <c r="F771" s="265"/>
      <c r="G771" s="285"/>
      <c r="H771" s="285"/>
      <c r="I771" s="285"/>
      <c r="J771" s="285"/>
      <c r="K771" s="285"/>
    </row>
    <row r="772" spans="1:11" ht="12.75">
      <c r="A772" s="282"/>
      <c r="B772" s="272"/>
      <c r="C772" s="283"/>
      <c r="D772" s="198"/>
      <c r="E772" s="265"/>
      <c r="F772" s="265"/>
      <c r="G772" s="285"/>
      <c r="H772" s="285"/>
      <c r="I772" s="285"/>
      <c r="J772" s="285"/>
      <c r="K772" s="285"/>
    </row>
    <row r="773" spans="1:11" ht="12.75">
      <c r="A773" s="282"/>
      <c r="B773" s="272"/>
      <c r="C773" s="283"/>
      <c r="D773" s="198"/>
      <c r="E773" s="265"/>
      <c r="F773" s="265"/>
      <c r="G773" s="285"/>
      <c r="H773" s="285"/>
      <c r="I773" s="285"/>
      <c r="J773" s="285"/>
      <c r="K773" s="285"/>
    </row>
    <row r="774" spans="1:11" ht="12.75">
      <c r="A774" s="282"/>
      <c r="B774" s="272"/>
      <c r="C774" s="283"/>
      <c r="D774" s="198"/>
      <c r="E774" s="265"/>
      <c r="F774" s="265"/>
      <c r="G774" s="285"/>
      <c r="H774" s="285"/>
      <c r="I774" s="285"/>
      <c r="J774" s="285"/>
      <c r="K774" s="285"/>
    </row>
    <row r="775" spans="1:11" ht="12.75">
      <c r="A775" s="282"/>
      <c r="B775" s="272"/>
      <c r="C775" s="283"/>
      <c r="D775" s="198"/>
      <c r="E775" s="265"/>
      <c r="F775" s="265"/>
      <c r="G775" s="285"/>
      <c r="H775" s="285"/>
      <c r="I775" s="285"/>
      <c r="J775" s="285"/>
      <c r="K775" s="285"/>
    </row>
    <row r="776" spans="1:11" ht="12.75">
      <c r="A776" s="282"/>
      <c r="B776" s="272"/>
      <c r="C776" s="283"/>
      <c r="D776" s="198"/>
      <c r="E776" s="265"/>
      <c r="F776" s="265"/>
      <c r="G776" s="285"/>
      <c r="H776" s="285"/>
      <c r="I776" s="285"/>
      <c r="J776" s="285"/>
      <c r="K776" s="285"/>
    </row>
    <row r="777" spans="1:11" ht="12.75">
      <c r="A777" s="282"/>
      <c r="B777" s="272"/>
      <c r="C777" s="283"/>
      <c r="D777" s="198"/>
      <c r="E777" s="265"/>
      <c r="F777" s="265"/>
      <c r="G777" s="285"/>
      <c r="H777" s="285"/>
      <c r="I777" s="285"/>
      <c r="J777" s="285"/>
      <c r="K777" s="285"/>
    </row>
    <row r="778" spans="1:11" ht="12.75">
      <c r="A778" s="282"/>
      <c r="B778" s="272"/>
      <c r="C778" s="283"/>
      <c r="D778" s="198"/>
      <c r="E778" s="265"/>
      <c r="F778" s="265"/>
      <c r="G778" s="285"/>
      <c r="H778" s="285"/>
      <c r="I778" s="285"/>
      <c r="J778" s="285"/>
      <c r="K778" s="285"/>
    </row>
    <row r="779" spans="1:11" ht="12.75">
      <c r="A779" s="282"/>
      <c r="B779" s="272"/>
      <c r="C779" s="283"/>
      <c r="D779" s="198"/>
      <c r="E779" s="265"/>
      <c r="F779" s="265"/>
      <c r="G779" s="285"/>
      <c r="H779" s="285"/>
      <c r="I779" s="285"/>
      <c r="J779" s="285"/>
      <c r="K779" s="285"/>
    </row>
    <row r="780" spans="1:11" ht="12.75">
      <c r="A780" s="282"/>
      <c r="B780" s="272"/>
      <c r="C780" s="283"/>
      <c r="D780" s="198"/>
      <c r="E780" s="265"/>
      <c r="F780" s="265"/>
      <c r="G780" s="285"/>
      <c r="H780" s="285"/>
      <c r="I780" s="285"/>
      <c r="J780" s="285"/>
      <c r="K780" s="285"/>
    </row>
    <row r="781" spans="1:11" ht="12.75">
      <c r="A781" s="282"/>
      <c r="B781" s="272"/>
      <c r="C781" s="283"/>
      <c r="D781" s="198"/>
      <c r="E781" s="265"/>
      <c r="F781" s="265"/>
      <c r="G781" s="285"/>
      <c r="H781" s="285"/>
      <c r="I781" s="285"/>
      <c r="J781" s="285"/>
      <c r="K781" s="285"/>
    </row>
    <row r="782" spans="1:11" ht="12.75">
      <c r="A782" s="282"/>
      <c r="B782" s="272"/>
      <c r="C782" s="283"/>
      <c r="D782" s="198"/>
      <c r="E782" s="265"/>
      <c r="F782" s="265"/>
      <c r="G782" s="285"/>
      <c r="H782" s="285"/>
      <c r="I782" s="285"/>
      <c r="J782" s="285"/>
      <c r="K782" s="285"/>
    </row>
    <row r="783" spans="1:11" ht="12.75">
      <c r="A783" s="282"/>
      <c r="B783" s="272"/>
      <c r="C783" s="283"/>
      <c r="D783" s="198"/>
      <c r="E783" s="265"/>
      <c r="F783" s="265"/>
      <c r="G783" s="285"/>
      <c r="H783" s="285"/>
      <c r="I783" s="285"/>
      <c r="J783" s="285"/>
      <c r="K783" s="285"/>
    </row>
    <row r="784" spans="1:11" ht="12.75">
      <c r="A784" s="282"/>
      <c r="B784" s="272"/>
      <c r="C784" s="283"/>
      <c r="D784" s="198"/>
      <c r="E784" s="265"/>
      <c r="F784" s="265"/>
      <c r="G784" s="285"/>
      <c r="H784" s="285"/>
      <c r="I784" s="285"/>
      <c r="J784" s="285"/>
      <c r="K784" s="285"/>
    </row>
    <row r="785" spans="1:11" ht="12.75">
      <c r="A785" s="282"/>
      <c r="B785" s="272"/>
      <c r="C785" s="283"/>
      <c r="D785" s="198"/>
      <c r="E785" s="265"/>
      <c r="F785" s="265"/>
      <c r="G785" s="285"/>
      <c r="H785" s="285"/>
      <c r="I785" s="285"/>
      <c r="J785" s="285"/>
      <c r="K785" s="285"/>
    </row>
    <row r="786" spans="1:11" ht="12.75">
      <c r="A786" s="282"/>
      <c r="B786" s="272"/>
      <c r="C786" s="283"/>
      <c r="D786" s="198"/>
      <c r="E786" s="265"/>
      <c r="F786" s="265"/>
      <c r="G786" s="285"/>
      <c r="H786" s="285"/>
      <c r="I786" s="285"/>
      <c r="J786" s="285"/>
      <c r="K786" s="285"/>
    </row>
    <row r="787" spans="1:11" ht="12.75">
      <c r="A787" s="282"/>
      <c r="B787" s="272"/>
      <c r="C787" s="283"/>
      <c r="D787" s="198"/>
      <c r="E787" s="265"/>
      <c r="F787" s="265"/>
      <c r="G787" s="285"/>
      <c r="H787" s="285"/>
      <c r="I787" s="285"/>
      <c r="J787" s="285"/>
      <c r="K787" s="285"/>
    </row>
    <row r="788" spans="1:11" ht="12.75">
      <c r="A788" s="282"/>
      <c r="B788" s="272"/>
      <c r="C788" s="283"/>
      <c r="D788" s="198"/>
      <c r="E788" s="265"/>
      <c r="F788" s="265"/>
      <c r="G788" s="285"/>
      <c r="H788" s="285"/>
      <c r="I788" s="285"/>
      <c r="J788" s="285"/>
      <c r="K788" s="285"/>
    </row>
    <row r="789" spans="1:11" ht="12.75">
      <c r="A789" s="282"/>
      <c r="B789" s="272"/>
      <c r="C789" s="283"/>
      <c r="D789" s="198"/>
      <c r="E789" s="265"/>
      <c r="F789" s="265"/>
      <c r="G789" s="285"/>
      <c r="H789" s="285"/>
      <c r="I789" s="285"/>
      <c r="J789" s="285"/>
      <c r="K789" s="285"/>
    </row>
    <row r="790" spans="1:11" ht="12.75">
      <c r="A790" s="282"/>
      <c r="B790" s="272"/>
      <c r="C790" s="283"/>
      <c r="D790" s="198"/>
      <c r="E790" s="265"/>
      <c r="F790" s="265"/>
      <c r="G790" s="285"/>
      <c r="H790" s="285"/>
      <c r="I790" s="285"/>
      <c r="J790" s="285"/>
      <c r="K790" s="285"/>
    </row>
    <row r="791" spans="1:11" ht="12.75">
      <c r="A791" s="282"/>
      <c r="B791" s="272"/>
      <c r="C791" s="283"/>
      <c r="D791" s="198"/>
      <c r="E791" s="265"/>
      <c r="F791" s="265"/>
      <c r="G791" s="285"/>
      <c r="H791" s="285"/>
      <c r="I791" s="285"/>
      <c r="J791" s="285"/>
      <c r="K791" s="285"/>
    </row>
    <row r="792" spans="1:11" ht="12.75">
      <c r="A792" s="282"/>
      <c r="B792" s="272"/>
      <c r="C792" s="283"/>
      <c r="D792" s="198"/>
      <c r="E792" s="265"/>
      <c r="F792" s="265"/>
      <c r="G792" s="285"/>
      <c r="H792" s="285"/>
      <c r="I792" s="285"/>
      <c r="J792" s="285"/>
      <c r="K792" s="285"/>
    </row>
    <row r="793" spans="1:11" ht="12.75">
      <c r="A793" s="282"/>
      <c r="B793" s="272"/>
      <c r="C793" s="283"/>
      <c r="D793" s="198"/>
      <c r="E793" s="265"/>
      <c r="F793" s="265"/>
      <c r="G793" s="285"/>
      <c r="H793" s="285"/>
      <c r="I793" s="285"/>
      <c r="J793" s="285"/>
      <c r="K793" s="285"/>
    </row>
    <row r="794" spans="1:11" ht="12.75">
      <c r="A794" s="282"/>
      <c r="B794" s="272"/>
      <c r="C794" s="283"/>
      <c r="D794" s="198"/>
      <c r="E794" s="265"/>
      <c r="F794" s="265"/>
      <c r="G794" s="285"/>
      <c r="H794" s="285"/>
      <c r="I794" s="285"/>
      <c r="J794" s="285"/>
      <c r="K794" s="285"/>
    </row>
    <row r="795" spans="1:11" ht="12.75">
      <c r="A795" s="282"/>
      <c r="B795" s="272"/>
      <c r="C795" s="283"/>
      <c r="D795" s="198"/>
      <c r="E795" s="265"/>
      <c r="F795" s="265"/>
      <c r="G795" s="285"/>
      <c r="H795" s="285"/>
      <c r="I795" s="285"/>
      <c r="J795" s="285"/>
      <c r="K795" s="285"/>
    </row>
    <row r="796" spans="1:11" ht="12.75">
      <c r="A796" s="282"/>
      <c r="B796" s="272"/>
      <c r="C796" s="283"/>
      <c r="D796" s="198"/>
      <c r="E796" s="265"/>
      <c r="F796" s="265"/>
      <c r="G796" s="285"/>
      <c r="H796" s="285"/>
      <c r="I796" s="285"/>
      <c r="J796" s="285"/>
      <c r="K796" s="285"/>
    </row>
    <row r="797" spans="1:11" ht="12.75">
      <c r="A797" s="282"/>
      <c r="B797" s="272"/>
      <c r="C797" s="283"/>
      <c r="D797" s="198"/>
      <c r="E797" s="265"/>
      <c r="F797" s="265"/>
      <c r="G797" s="285"/>
      <c r="H797" s="285"/>
      <c r="I797" s="285"/>
      <c r="J797" s="285"/>
      <c r="K797" s="285"/>
    </row>
    <row r="798" spans="1:11" ht="12.75">
      <c r="A798" s="282"/>
      <c r="B798" s="272"/>
      <c r="C798" s="283"/>
      <c r="D798" s="198"/>
      <c r="E798" s="265"/>
      <c r="F798" s="265"/>
      <c r="G798" s="285"/>
      <c r="H798" s="285"/>
      <c r="I798" s="285"/>
      <c r="J798" s="285"/>
      <c r="K798" s="285"/>
    </row>
    <row r="799" spans="1:11" ht="12.75">
      <c r="A799" s="282"/>
      <c r="B799" s="272"/>
      <c r="C799" s="283"/>
      <c r="D799" s="198"/>
      <c r="E799" s="265"/>
      <c r="F799" s="265"/>
      <c r="G799" s="285"/>
      <c r="H799" s="285"/>
      <c r="I799" s="285"/>
      <c r="J799" s="285"/>
      <c r="K799" s="285"/>
    </row>
    <row r="800" spans="1:11" ht="12.75">
      <c r="A800" s="282"/>
      <c r="B800" s="272"/>
      <c r="C800" s="283"/>
      <c r="D800" s="198"/>
      <c r="E800" s="265"/>
      <c r="F800" s="265"/>
      <c r="G800" s="285"/>
      <c r="H800" s="285"/>
      <c r="I800" s="285"/>
      <c r="J800" s="285"/>
      <c r="K800" s="285"/>
    </row>
    <row r="801" spans="1:11" ht="12.75">
      <c r="A801" s="282"/>
      <c r="B801" s="272"/>
      <c r="C801" s="283"/>
      <c r="D801" s="198"/>
      <c r="E801" s="265"/>
      <c r="F801" s="265"/>
      <c r="G801" s="285"/>
      <c r="H801" s="285"/>
      <c r="I801" s="285"/>
      <c r="J801" s="285"/>
      <c r="K801" s="285"/>
    </row>
    <row r="802" spans="1:11" ht="12.75">
      <c r="A802" s="282"/>
      <c r="B802" s="272"/>
      <c r="C802" s="283"/>
      <c r="D802" s="198"/>
      <c r="E802" s="265"/>
      <c r="F802" s="265"/>
      <c r="G802" s="285"/>
      <c r="H802" s="285"/>
      <c r="I802" s="285"/>
      <c r="J802" s="285"/>
      <c r="K802" s="285"/>
    </row>
    <row r="803" spans="1:11" ht="12.75">
      <c r="A803" s="282"/>
      <c r="B803" s="272"/>
      <c r="C803" s="283"/>
      <c r="D803" s="198"/>
      <c r="E803" s="265"/>
      <c r="F803" s="265"/>
      <c r="G803" s="285"/>
      <c r="H803" s="285"/>
      <c r="I803" s="285"/>
      <c r="J803" s="285"/>
      <c r="K803" s="285"/>
    </row>
    <row r="804" spans="1:11" ht="12.75">
      <c r="A804" s="282"/>
      <c r="B804" s="272"/>
      <c r="C804" s="283"/>
      <c r="D804" s="198"/>
      <c r="E804" s="265"/>
      <c r="F804" s="265"/>
      <c r="G804" s="285"/>
      <c r="H804" s="285"/>
      <c r="I804" s="285"/>
      <c r="J804" s="285"/>
      <c r="K804" s="285"/>
    </row>
    <row r="805" spans="1:11" ht="12.75">
      <c r="A805" s="282"/>
      <c r="B805" s="272"/>
      <c r="C805" s="283"/>
      <c r="D805" s="198"/>
      <c r="E805" s="265"/>
      <c r="F805" s="265"/>
      <c r="G805" s="285"/>
      <c r="H805" s="285"/>
      <c r="I805" s="285"/>
      <c r="J805" s="285"/>
      <c r="K805" s="285"/>
    </row>
    <row r="806" spans="1:11" ht="12.75">
      <c r="A806" s="282"/>
      <c r="B806" s="272"/>
      <c r="C806" s="283"/>
      <c r="D806" s="198"/>
      <c r="E806" s="265"/>
      <c r="F806" s="265"/>
      <c r="G806" s="285"/>
      <c r="H806" s="285"/>
      <c r="I806" s="285"/>
      <c r="J806" s="285"/>
      <c r="K806" s="285"/>
    </row>
    <row r="807" spans="1:11" ht="12.75">
      <c r="A807" s="282"/>
      <c r="B807" s="272"/>
      <c r="C807" s="283"/>
      <c r="D807" s="198"/>
      <c r="E807" s="265"/>
      <c r="F807" s="265"/>
      <c r="G807" s="285"/>
      <c r="H807" s="285"/>
      <c r="I807" s="285"/>
      <c r="J807" s="285"/>
      <c r="K807" s="285"/>
    </row>
    <row r="808" spans="1:11" ht="12.75">
      <c r="A808" s="282"/>
      <c r="B808" s="272"/>
      <c r="C808" s="283"/>
      <c r="D808" s="198"/>
      <c r="E808" s="265"/>
      <c r="F808" s="265"/>
      <c r="G808" s="285"/>
      <c r="H808" s="285"/>
      <c r="I808" s="285"/>
      <c r="J808" s="285"/>
      <c r="K808" s="285"/>
    </row>
    <row r="809" spans="1:11" ht="12.75">
      <c r="A809" s="282"/>
      <c r="B809" s="272"/>
      <c r="C809" s="283"/>
      <c r="D809" s="198"/>
      <c r="E809" s="265"/>
      <c r="F809" s="265"/>
      <c r="G809" s="285"/>
      <c r="H809" s="285"/>
      <c r="I809" s="285"/>
      <c r="J809" s="285"/>
      <c r="K809" s="285"/>
    </row>
    <row r="810" spans="1:11" ht="12.75">
      <c r="A810" s="282"/>
      <c r="B810" s="272"/>
      <c r="C810" s="283"/>
      <c r="D810" s="198"/>
      <c r="E810" s="265"/>
      <c r="F810" s="265"/>
      <c r="G810" s="285"/>
      <c r="H810" s="285"/>
      <c r="I810" s="285"/>
      <c r="J810" s="285"/>
      <c r="K810" s="285"/>
    </row>
    <row r="811" spans="1:11" ht="12.75">
      <c r="A811" s="282"/>
      <c r="B811" s="272"/>
      <c r="C811" s="283"/>
      <c r="D811" s="198"/>
      <c r="E811" s="265"/>
      <c r="F811" s="265"/>
      <c r="G811" s="285"/>
      <c r="H811" s="285"/>
      <c r="I811" s="285"/>
      <c r="J811" s="285"/>
      <c r="K811" s="285"/>
    </row>
    <row r="812" spans="1:11" ht="12.75">
      <c r="A812" s="282"/>
      <c r="B812" s="272"/>
      <c r="C812" s="283"/>
      <c r="D812" s="198"/>
      <c r="E812" s="265"/>
      <c r="F812" s="265"/>
      <c r="G812" s="285"/>
      <c r="H812" s="285"/>
      <c r="I812" s="285"/>
      <c r="J812" s="285"/>
      <c r="K812" s="285"/>
    </row>
    <row r="813" spans="1:11" ht="12.75">
      <c r="A813" s="282"/>
      <c r="B813" s="272"/>
      <c r="C813" s="283"/>
      <c r="D813" s="198"/>
      <c r="E813" s="265"/>
      <c r="F813" s="265"/>
      <c r="G813" s="285"/>
      <c r="H813" s="285"/>
      <c r="I813" s="285"/>
      <c r="J813" s="285"/>
      <c r="K813" s="285"/>
    </row>
    <row r="814" spans="1:11" ht="12.75">
      <c r="A814" s="282"/>
      <c r="B814" s="272"/>
      <c r="C814" s="283"/>
      <c r="D814" s="198"/>
      <c r="E814" s="265"/>
      <c r="F814" s="265"/>
      <c r="G814" s="285"/>
      <c r="H814" s="285"/>
      <c r="I814" s="285"/>
      <c r="J814" s="285"/>
      <c r="K814" s="285"/>
    </row>
    <row r="815" spans="1:11" ht="12.75">
      <c r="A815" s="282"/>
      <c r="B815" s="272"/>
      <c r="C815" s="283"/>
      <c r="D815" s="198"/>
      <c r="E815" s="265"/>
      <c r="F815" s="265"/>
      <c r="G815" s="285"/>
      <c r="H815" s="285"/>
      <c r="I815" s="285"/>
      <c r="J815" s="285"/>
      <c r="K815" s="285"/>
    </row>
    <row r="816" spans="1:11" ht="12.75">
      <c r="A816" s="282"/>
      <c r="B816" s="272"/>
      <c r="C816" s="283"/>
      <c r="D816" s="198"/>
      <c r="E816" s="265"/>
      <c r="F816" s="265"/>
      <c r="G816" s="285"/>
      <c r="H816" s="285"/>
      <c r="I816" s="285"/>
      <c r="J816" s="285"/>
      <c r="K816" s="285"/>
    </row>
    <row r="817" spans="1:11" ht="12.75">
      <c r="A817" s="282"/>
      <c r="B817" s="272"/>
      <c r="C817" s="283"/>
      <c r="D817" s="198"/>
      <c r="E817" s="265"/>
      <c r="F817" s="265"/>
      <c r="G817" s="285"/>
      <c r="H817" s="285"/>
      <c r="I817" s="285"/>
      <c r="J817" s="285"/>
      <c r="K817" s="285"/>
    </row>
    <row r="818" spans="1:11" ht="12.75">
      <c r="A818" s="282"/>
      <c r="B818" s="272"/>
      <c r="C818" s="283"/>
      <c r="D818" s="198"/>
      <c r="E818" s="265"/>
      <c r="F818" s="265"/>
      <c r="G818" s="285"/>
      <c r="H818" s="285"/>
      <c r="I818" s="285"/>
      <c r="J818" s="285"/>
      <c r="K818" s="285"/>
    </row>
    <row r="819" spans="1:11" ht="12.75">
      <c r="A819" s="282"/>
      <c r="B819" s="272"/>
      <c r="C819" s="283"/>
      <c r="D819" s="198"/>
      <c r="E819" s="265"/>
      <c r="F819" s="265"/>
      <c r="G819" s="285"/>
      <c r="H819" s="285"/>
      <c r="I819" s="285"/>
      <c r="J819" s="285"/>
      <c r="K819" s="285"/>
    </row>
    <row r="820" spans="1:11" ht="12.75">
      <c r="A820" s="282"/>
      <c r="B820" s="272"/>
      <c r="C820" s="283"/>
      <c r="D820" s="198"/>
      <c r="E820" s="265"/>
      <c r="F820" s="265"/>
      <c r="G820" s="285"/>
      <c r="H820" s="285"/>
      <c r="I820" s="285"/>
      <c r="J820" s="285"/>
      <c r="K820" s="285"/>
    </row>
    <row r="821" spans="1:11" ht="12.75">
      <c r="A821" s="282"/>
      <c r="B821" s="272"/>
      <c r="C821" s="283"/>
      <c r="D821" s="198"/>
      <c r="E821" s="265"/>
      <c r="F821" s="265"/>
      <c r="G821" s="285"/>
      <c r="H821" s="285"/>
      <c r="I821" s="285"/>
      <c r="J821" s="285"/>
      <c r="K821" s="285"/>
    </row>
    <row r="822" spans="1:11" ht="12.75">
      <c r="A822" s="282"/>
      <c r="B822" s="272"/>
      <c r="C822" s="283"/>
      <c r="D822" s="198"/>
      <c r="E822" s="265"/>
      <c r="F822" s="265"/>
      <c r="G822" s="285"/>
      <c r="H822" s="285"/>
      <c r="I822" s="285"/>
      <c r="J822" s="285"/>
      <c r="K822" s="285"/>
    </row>
    <row r="823" spans="1:11" ht="12.75">
      <c r="A823" s="282"/>
      <c r="B823" s="272"/>
      <c r="C823" s="283"/>
      <c r="D823" s="198"/>
      <c r="E823" s="265"/>
      <c r="F823" s="265"/>
      <c r="G823" s="285"/>
      <c r="H823" s="285"/>
      <c r="I823" s="285"/>
      <c r="J823" s="285"/>
      <c r="K823" s="285"/>
    </row>
    <row r="824" spans="1:11" ht="12.75">
      <c r="A824" s="282"/>
      <c r="B824" s="272"/>
      <c r="C824" s="283"/>
      <c r="D824" s="198"/>
      <c r="E824" s="265"/>
      <c r="F824" s="265"/>
      <c r="G824" s="285"/>
      <c r="H824" s="285"/>
      <c r="I824" s="285"/>
      <c r="J824" s="285"/>
      <c r="K824" s="285"/>
    </row>
    <row r="825" spans="1:11" ht="12.75">
      <c r="A825" s="282"/>
      <c r="B825" s="272"/>
      <c r="C825" s="283"/>
      <c r="D825" s="198"/>
      <c r="E825" s="265"/>
      <c r="F825" s="265"/>
      <c r="G825" s="285"/>
      <c r="H825" s="285"/>
      <c r="I825" s="285"/>
      <c r="J825" s="285"/>
      <c r="K825" s="285"/>
    </row>
    <row r="826" spans="1:11" ht="12.75">
      <c r="A826" s="282"/>
      <c r="B826" s="272"/>
      <c r="C826" s="283"/>
      <c r="D826" s="198"/>
      <c r="E826" s="265"/>
      <c r="F826" s="265"/>
      <c r="G826" s="285"/>
      <c r="H826" s="285"/>
      <c r="I826" s="285"/>
      <c r="J826" s="285"/>
      <c r="K826" s="285"/>
    </row>
    <row r="827" spans="1:11" ht="12.75">
      <c r="A827" s="282"/>
      <c r="B827" s="272"/>
      <c r="C827" s="283"/>
      <c r="D827" s="198"/>
      <c r="E827" s="265"/>
      <c r="F827" s="265"/>
      <c r="G827" s="285"/>
      <c r="H827" s="285"/>
      <c r="I827" s="285"/>
      <c r="J827" s="285"/>
      <c r="K827" s="285"/>
    </row>
    <row r="828" spans="1:11" ht="12.75">
      <c r="A828" s="282"/>
      <c r="B828" s="272"/>
      <c r="C828" s="283"/>
      <c r="D828" s="198"/>
      <c r="E828" s="265"/>
      <c r="F828" s="265"/>
      <c r="G828" s="285"/>
      <c r="H828" s="285"/>
      <c r="I828" s="285"/>
      <c r="J828" s="285"/>
      <c r="K828" s="285"/>
    </row>
    <row r="829" spans="1:11" ht="12.75">
      <c r="A829" s="282"/>
      <c r="B829" s="272"/>
      <c r="C829" s="283"/>
      <c r="D829" s="198"/>
      <c r="E829" s="265"/>
      <c r="F829" s="265"/>
      <c r="G829" s="285"/>
      <c r="H829" s="285"/>
      <c r="I829" s="285"/>
      <c r="J829" s="285"/>
      <c r="K829" s="285"/>
    </row>
    <row r="830" spans="1:11" ht="12.75">
      <c r="A830" s="282"/>
      <c r="B830" s="272"/>
      <c r="C830" s="283"/>
      <c r="D830" s="198"/>
      <c r="E830" s="265"/>
      <c r="F830" s="265"/>
      <c r="G830" s="285"/>
      <c r="H830" s="285"/>
      <c r="I830" s="285"/>
      <c r="J830" s="285"/>
      <c r="K830" s="285"/>
    </row>
    <row r="831" spans="1:11" ht="12.75">
      <c r="A831" s="282"/>
      <c r="B831" s="272"/>
      <c r="C831" s="283"/>
      <c r="D831" s="198"/>
      <c r="E831" s="265"/>
      <c r="F831" s="265"/>
      <c r="G831" s="285"/>
      <c r="H831" s="285"/>
      <c r="I831" s="285"/>
      <c r="J831" s="285"/>
      <c r="K831" s="285"/>
    </row>
    <row r="832" spans="1:11" ht="12.75">
      <c r="A832" s="282"/>
      <c r="B832" s="272"/>
      <c r="C832" s="283"/>
      <c r="D832" s="198"/>
      <c r="E832" s="265"/>
      <c r="F832" s="265"/>
      <c r="G832" s="285"/>
      <c r="H832" s="285"/>
      <c r="I832" s="285"/>
      <c r="J832" s="285"/>
      <c r="K832" s="285"/>
    </row>
    <row r="833" spans="1:11" ht="12.75">
      <c r="A833" s="282"/>
      <c r="B833" s="272"/>
      <c r="C833" s="283"/>
      <c r="D833" s="198"/>
      <c r="E833" s="265"/>
      <c r="F833" s="265"/>
      <c r="G833" s="285"/>
      <c r="H833" s="285"/>
      <c r="I833" s="285"/>
      <c r="J833" s="285"/>
      <c r="K833" s="285"/>
    </row>
    <row r="834" spans="1:11" ht="12.75">
      <c r="A834" s="282"/>
      <c r="B834" s="272"/>
      <c r="C834" s="283"/>
      <c r="D834" s="198"/>
      <c r="E834" s="265"/>
      <c r="F834" s="265"/>
      <c r="G834" s="285"/>
      <c r="H834" s="285"/>
      <c r="I834" s="285"/>
      <c r="J834" s="285"/>
      <c r="K834" s="285"/>
    </row>
    <row r="835" spans="1:11" ht="12.75">
      <c r="A835" s="282"/>
      <c r="B835" s="272"/>
      <c r="C835" s="283"/>
      <c r="D835" s="198"/>
      <c r="E835" s="265"/>
      <c r="F835" s="265"/>
      <c r="G835" s="285"/>
      <c r="H835" s="285"/>
      <c r="I835" s="285"/>
      <c r="J835" s="285"/>
      <c r="K835" s="285"/>
    </row>
    <row r="836" spans="1:11" ht="12.75">
      <c r="A836" s="282"/>
      <c r="B836" s="272"/>
      <c r="C836" s="283"/>
      <c r="D836" s="198"/>
      <c r="E836" s="265"/>
      <c r="F836" s="265"/>
      <c r="G836" s="285"/>
      <c r="H836" s="285"/>
      <c r="I836" s="285"/>
      <c r="J836" s="285"/>
      <c r="K836" s="285"/>
    </row>
    <row r="837" spans="1:11" ht="12.75">
      <c r="A837" s="282"/>
      <c r="B837" s="272"/>
      <c r="C837" s="283"/>
      <c r="D837" s="198"/>
      <c r="E837" s="265"/>
      <c r="F837" s="265"/>
      <c r="G837" s="285"/>
      <c r="H837" s="285"/>
      <c r="I837" s="285"/>
      <c r="J837" s="285"/>
      <c r="K837" s="285"/>
    </row>
    <row r="838" spans="1:11" ht="12.75">
      <c r="A838" s="282"/>
      <c r="B838" s="272"/>
      <c r="C838" s="283"/>
      <c r="D838" s="198"/>
      <c r="E838" s="265"/>
      <c r="F838" s="265"/>
      <c r="G838" s="285"/>
      <c r="H838" s="285"/>
      <c r="I838" s="285"/>
      <c r="J838" s="285"/>
      <c r="K838" s="285"/>
    </row>
    <row r="839" spans="1:11" ht="12.75">
      <c r="A839" s="282"/>
      <c r="B839" s="272"/>
      <c r="C839" s="283"/>
      <c r="D839" s="198"/>
      <c r="E839" s="265"/>
      <c r="F839" s="265"/>
      <c r="G839" s="285"/>
      <c r="H839" s="285"/>
      <c r="I839" s="285"/>
      <c r="J839" s="285"/>
      <c r="K839" s="285"/>
    </row>
    <row r="840" spans="1:11" ht="12.75">
      <c r="A840" s="282"/>
      <c r="B840" s="272"/>
      <c r="C840" s="283"/>
      <c r="D840" s="198"/>
      <c r="E840" s="265"/>
      <c r="F840" s="265"/>
      <c r="G840" s="285"/>
      <c r="H840" s="285"/>
      <c r="I840" s="285"/>
      <c r="J840" s="285"/>
      <c r="K840" s="285"/>
    </row>
    <row r="841" spans="1:11" ht="12.75">
      <c r="A841" s="282"/>
      <c r="B841" s="272"/>
      <c r="C841" s="283"/>
      <c r="D841" s="198"/>
      <c r="E841" s="265"/>
      <c r="F841" s="265"/>
      <c r="G841" s="285"/>
      <c r="H841" s="285"/>
      <c r="I841" s="285"/>
      <c r="J841" s="285"/>
      <c r="K841" s="285"/>
    </row>
    <row r="842" spans="1:11" ht="12.75">
      <c r="A842" s="282"/>
      <c r="B842" s="272"/>
      <c r="C842" s="283"/>
      <c r="D842" s="198"/>
      <c r="E842" s="265"/>
      <c r="F842" s="265"/>
      <c r="G842" s="285"/>
      <c r="H842" s="285"/>
      <c r="I842" s="285"/>
      <c r="J842" s="285"/>
      <c r="K842" s="285"/>
    </row>
    <row r="843" spans="1:11" ht="12.75">
      <c r="A843" s="282"/>
      <c r="B843" s="272"/>
      <c r="C843" s="283"/>
      <c r="D843" s="198"/>
      <c r="E843" s="265"/>
      <c r="F843" s="265"/>
      <c r="G843" s="285"/>
      <c r="H843" s="285"/>
      <c r="I843" s="285"/>
      <c r="J843" s="285"/>
      <c r="K843" s="285"/>
    </row>
    <row r="844" spans="1:11" ht="12.75">
      <c r="A844" s="282"/>
      <c r="B844" s="272"/>
      <c r="C844" s="283"/>
      <c r="D844" s="198"/>
      <c r="E844" s="265"/>
      <c r="F844" s="265"/>
      <c r="G844" s="285"/>
      <c r="H844" s="285"/>
      <c r="I844" s="285"/>
      <c r="J844" s="285"/>
      <c r="K844" s="285"/>
    </row>
    <row r="845" spans="1:11" ht="12.75">
      <c r="A845" s="282"/>
      <c r="B845" s="272"/>
      <c r="C845" s="283"/>
      <c r="D845" s="198"/>
      <c r="E845" s="265"/>
      <c r="F845" s="265"/>
      <c r="G845" s="285"/>
      <c r="H845" s="285"/>
      <c r="I845" s="285"/>
      <c r="J845" s="285"/>
      <c r="K845" s="285"/>
    </row>
    <row r="846" spans="1:11" ht="12.75">
      <c r="A846" s="282"/>
      <c r="B846" s="272"/>
      <c r="C846" s="283"/>
      <c r="D846" s="198"/>
      <c r="E846" s="265"/>
      <c r="F846" s="265"/>
      <c r="G846" s="285"/>
      <c r="H846" s="285"/>
      <c r="I846" s="285"/>
      <c r="J846" s="285"/>
      <c r="K846" s="285"/>
    </row>
    <row r="847" spans="1:11" ht="12.75">
      <c r="A847" s="282"/>
      <c r="B847" s="272"/>
      <c r="C847" s="283"/>
      <c r="D847" s="198"/>
      <c r="E847" s="265"/>
      <c r="F847" s="265"/>
      <c r="G847" s="285"/>
      <c r="H847" s="285"/>
      <c r="I847" s="285"/>
      <c r="J847" s="285"/>
      <c r="K847" s="285"/>
    </row>
    <row r="848" spans="1:11" ht="12.75">
      <c r="A848" s="282"/>
      <c r="B848" s="272"/>
      <c r="C848" s="283"/>
      <c r="D848" s="198"/>
      <c r="E848" s="265"/>
      <c r="F848" s="265"/>
      <c r="G848" s="285"/>
      <c r="H848" s="285"/>
      <c r="I848" s="285"/>
      <c r="J848" s="285"/>
      <c r="K848" s="285"/>
    </row>
    <row r="849" spans="1:11" ht="12.75">
      <c r="A849" s="282"/>
      <c r="B849" s="272"/>
      <c r="C849" s="283"/>
      <c r="D849" s="198"/>
      <c r="E849" s="265"/>
      <c r="F849" s="265"/>
      <c r="G849" s="285"/>
      <c r="H849" s="285"/>
      <c r="I849" s="285"/>
      <c r="J849" s="285"/>
      <c r="K849" s="285"/>
    </row>
    <row r="850" spans="1:11" ht="12.75">
      <c r="A850" s="282"/>
      <c r="B850" s="272"/>
      <c r="C850" s="283"/>
      <c r="D850" s="198"/>
      <c r="E850" s="265"/>
      <c r="F850" s="265"/>
      <c r="G850" s="285"/>
      <c r="H850" s="285"/>
      <c r="I850" s="285"/>
      <c r="J850" s="285"/>
      <c r="K850" s="285"/>
    </row>
    <row r="851" spans="1:11" ht="12.75">
      <c r="A851" s="282"/>
      <c r="B851" s="272"/>
      <c r="C851" s="283"/>
      <c r="D851" s="198"/>
      <c r="E851" s="265"/>
      <c r="F851" s="265"/>
      <c r="G851" s="285"/>
      <c r="H851" s="285"/>
      <c r="I851" s="285"/>
      <c r="J851" s="285"/>
      <c r="K851" s="285"/>
    </row>
    <row r="852" spans="1:11" ht="12.75">
      <c r="A852" s="282"/>
      <c r="B852" s="272"/>
      <c r="C852" s="283"/>
      <c r="D852" s="198"/>
      <c r="E852" s="265"/>
      <c r="F852" s="265"/>
      <c r="G852" s="285"/>
      <c r="H852" s="285"/>
      <c r="I852" s="285"/>
      <c r="J852" s="285"/>
      <c r="K852" s="285"/>
    </row>
    <row r="853" spans="1:11" ht="12.75">
      <c r="A853" s="282"/>
      <c r="B853" s="272"/>
      <c r="C853" s="283"/>
      <c r="D853" s="198"/>
      <c r="E853" s="265"/>
      <c r="F853" s="265"/>
      <c r="G853" s="285"/>
      <c r="H853" s="285"/>
      <c r="I853" s="285"/>
      <c r="J853" s="285"/>
      <c r="K853" s="285"/>
    </row>
    <row r="854" spans="1:11" ht="12.75">
      <c r="A854" s="282"/>
      <c r="B854" s="272"/>
      <c r="C854" s="283"/>
      <c r="D854" s="198"/>
      <c r="E854" s="265"/>
      <c r="F854" s="265"/>
      <c r="G854" s="285"/>
      <c r="H854" s="285"/>
      <c r="I854" s="285"/>
      <c r="J854" s="285"/>
      <c r="K854" s="285"/>
    </row>
    <row r="855" spans="1:11" ht="12.75">
      <c r="A855" s="282"/>
      <c r="B855" s="272"/>
      <c r="C855" s="283"/>
      <c r="D855" s="198"/>
      <c r="E855" s="265"/>
      <c r="F855" s="265"/>
      <c r="G855" s="285"/>
      <c r="H855" s="285"/>
      <c r="I855" s="285"/>
      <c r="J855" s="285"/>
      <c r="K855" s="285"/>
    </row>
    <row r="856" spans="1:11" ht="12.75">
      <c r="A856" s="282"/>
      <c r="B856" s="272"/>
      <c r="C856" s="283"/>
      <c r="D856" s="198"/>
      <c r="E856" s="265"/>
      <c r="F856" s="265"/>
      <c r="G856" s="285"/>
      <c r="H856" s="285"/>
      <c r="I856" s="285"/>
      <c r="J856" s="285"/>
      <c r="K856" s="285"/>
    </row>
    <row r="857" spans="1:11" ht="12.75">
      <c r="A857" s="282"/>
      <c r="B857" s="272"/>
      <c r="C857" s="283"/>
      <c r="D857" s="198"/>
      <c r="E857" s="265"/>
      <c r="F857" s="265"/>
      <c r="G857" s="285"/>
      <c r="H857" s="285"/>
      <c r="I857" s="285"/>
      <c r="J857" s="285"/>
      <c r="K857" s="285"/>
    </row>
    <row r="858" spans="1:11" ht="12.75">
      <c r="A858" s="282"/>
      <c r="B858" s="272"/>
      <c r="C858" s="283"/>
      <c r="D858" s="198"/>
      <c r="E858" s="265"/>
      <c r="F858" s="265"/>
      <c r="G858" s="285"/>
      <c r="H858" s="285"/>
      <c r="I858" s="285"/>
      <c r="J858" s="285"/>
      <c r="K858" s="285"/>
    </row>
    <row r="859" spans="1:11" ht="12.75">
      <c r="A859" s="282"/>
      <c r="B859" s="272"/>
      <c r="C859" s="283"/>
      <c r="D859" s="198"/>
      <c r="E859" s="265"/>
      <c r="F859" s="265"/>
      <c r="G859" s="285"/>
      <c r="H859" s="285"/>
      <c r="I859" s="285"/>
      <c r="J859" s="285"/>
      <c r="K859" s="285"/>
    </row>
    <row r="860" spans="1:11" ht="12.75">
      <c r="A860" s="282"/>
      <c r="B860" s="272"/>
      <c r="C860" s="283"/>
      <c r="D860" s="198"/>
      <c r="E860" s="265"/>
      <c r="F860" s="265"/>
      <c r="G860" s="285"/>
      <c r="H860" s="285"/>
      <c r="I860" s="285"/>
      <c r="J860" s="285"/>
      <c r="K860" s="285"/>
    </row>
    <row r="861" spans="1:11" ht="12.75">
      <c r="A861" s="282"/>
      <c r="B861" s="272"/>
      <c r="C861" s="283"/>
      <c r="D861" s="198"/>
      <c r="E861" s="265"/>
      <c r="F861" s="265"/>
      <c r="G861" s="285"/>
      <c r="H861" s="285"/>
      <c r="I861" s="285"/>
      <c r="J861" s="285"/>
      <c r="K861" s="285"/>
    </row>
    <row r="862" spans="1:11" ht="12.75">
      <c r="A862" s="282"/>
      <c r="B862" s="272"/>
      <c r="C862" s="283"/>
      <c r="D862" s="198"/>
      <c r="E862" s="265"/>
      <c r="F862" s="265"/>
      <c r="G862" s="285"/>
      <c r="H862" s="285"/>
      <c r="I862" s="285"/>
      <c r="J862" s="285"/>
      <c r="K862" s="285"/>
    </row>
    <row r="863" spans="1:11" ht="12.75">
      <c r="A863" s="282"/>
      <c r="B863" s="272"/>
      <c r="C863" s="283"/>
      <c r="D863" s="198"/>
      <c r="E863" s="265"/>
      <c r="F863" s="265"/>
      <c r="G863" s="285"/>
      <c r="H863" s="285"/>
      <c r="I863" s="285"/>
      <c r="J863" s="285"/>
      <c r="K863" s="285"/>
    </row>
    <row r="864" spans="1:11" ht="12.75">
      <c r="A864" s="282"/>
      <c r="B864" s="272"/>
      <c r="C864" s="283"/>
      <c r="D864" s="198"/>
      <c r="E864" s="265"/>
      <c r="F864" s="265"/>
      <c r="G864" s="285"/>
      <c r="H864" s="285"/>
      <c r="I864" s="285"/>
      <c r="J864" s="285"/>
      <c r="K864" s="285"/>
    </row>
    <row r="865" spans="1:11" ht="12.75">
      <c r="A865" s="282"/>
      <c r="B865" s="272"/>
      <c r="C865" s="283"/>
      <c r="D865" s="198"/>
      <c r="E865" s="265"/>
      <c r="F865" s="265"/>
      <c r="G865" s="285"/>
      <c r="H865" s="285"/>
      <c r="I865" s="285"/>
      <c r="J865" s="285"/>
      <c r="K865" s="285"/>
    </row>
    <row r="866" spans="1:11" ht="12.75">
      <c r="A866" s="282"/>
      <c r="B866" s="272"/>
      <c r="C866" s="283"/>
      <c r="D866" s="198"/>
      <c r="E866" s="265"/>
      <c r="F866" s="265"/>
      <c r="G866" s="285"/>
      <c r="H866" s="285"/>
      <c r="I866" s="285"/>
      <c r="J866" s="285"/>
      <c r="K866" s="285"/>
    </row>
    <row r="867" spans="1:11" ht="12.75">
      <c r="A867" s="282"/>
      <c r="B867" s="272"/>
      <c r="C867" s="283"/>
      <c r="D867" s="198"/>
      <c r="E867" s="265"/>
      <c r="F867" s="265"/>
      <c r="G867" s="285"/>
      <c r="H867" s="285"/>
      <c r="I867" s="285"/>
      <c r="J867" s="285"/>
      <c r="K867" s="285"/>
    </row>
    <row r="868" spans="1:11" ht="12.75">
      <c r="A868" s="282"/>
      <c r="B868" s="272"/>
      <c r="C868" s="283"/>
      <c r="D868" s="198"/>
      <c r="E868" s="265"/>
      <c r="F868" s="265"/>
      <c r="G868" s="285"/>
      <c r="H868" s="285"/>
      <c r="I868" s="285"/>
      <c r="J868" s="285"/>
      <c r="K868" s="285"/>
    </row>
    <row r="869" spans="1:11" ht="12.75">
      <c r="A869" s="282"/>
      <c r="B869" s="272"/>
      <c r="C869" s="283"/>
      <c r="D869" s="198"/>
      <c r="E869" s="265"/>
      <c r="F869" s="265"/>
      <c r="G869" s="285"/>
      <c r="H869" s="285"/>
      <c r="I869" s="285"/>
      <c r="J869" s="285"/>
      <c r="K869" s="285"/>
    </row>
    <row r="870" spans="1:11" ht="12.75">
      <c r="A870" s="282"/>
      <c r="B870" s="272"/>
      <c r="C870" s="283"/>
      <c r="D870" s="198"/>
      <c r="E870" s="265"/>
      <c r="F870" s="265"/>
      <c r="G870" s="285"/>
      <c r="H870" s="285"/>
      <c r="I870" s="285"/>
      <c r="J870" s="285"/>
      <c r="K870" s="285"/>
    </row>
    <row r="871" spans="1:11" ht="12.75">
      <c r="A871" s="282"/>
      <c r="B871" s="272"/>
      <c r="C871" s="283"/>
      <c r="D871" s="198"/>
      <c r="E871" s="265"/>
      <c r="F871" s="265"/>
      <c r="G871" s="285"/>
      <c r="H871" s="285"/>
      <c r="I871" s="285"/>
      <c r="J871" s="285"/>
      <c r="K871" s="285"/>
    </row>
    <row r="872" spans="1:11" ht="12.75">
      <c r="A872" s="282"/>
      <c r="B872" s="272"/>
      <c r="C872" s="283"/>
      <c r="D872" s="198"/>
      <c r="E872" s="265"/>
      <c r="F872" s="265"/>
      <c r="G872" s="285"/>
      <c r="H872" s="285"/>
      <c r="I872" s="285"/>
      <c r="J872" s="285"/>
      <c r="K872" s="285"/>
    </row>
    <row r="873" spans="1:11" ht="12.75">
      <c r="A873" s="282"/>
      <c r="B873" s="272"/>
      <c r="C873" s="283"/>
      <c r="D873" s="198"/>
      <c r="E873" s="265"/>
      <c r="F873" s="265"/>
      <c r="G873" s="285"/>
      <c r="H873" s="285"/>
      <c r="I873" s="285"/>
      <c r="J873" s="285"/>
      <c r="K873" s="285"/>
    </row>
    <row r="874" spans="1:11" ht="12.75">
      <c r="A874" s="282"/>
      <c r="B874" s="272"/>
      <c r="C874" s="283"/>
      <c r="D874" s="198"/>
      <c r="E874" s="265"/>
      <c r="F874" s="265"/>
      <c r="G874" s="285"/>
      <c r="H874" s="285"/>
      <c r="I874" s="285"/>
      <c r="J874" s="285"/>
      <c r="K874" s="285"/>
    </row>
    <row r="875" spans="1:11" ht="12.75">
      <c r="A875" s="282"/>
      <c r="B875" s="272"/>
      <c r="C875" s="283"/>
      <c r="D875" s="198"/>
      <c r="E875" s="265"/>
      <c r="F875" s="265"/>
      <c r="G875" s="285"/>
      <c r="H875" s="285"/>
      <c r="I875" s="285"/>
      <c r="J875" s="285"/>
      <c r="K875" s="285"/>
    </row>
    <row r="876" spans="1:11" ht="12.75">
      <c r="A876" s="282"/>
      <c r="B876" s="272"/>
      <c r="C876" s="283"/>
      <c r="D876" s="198"/>
      <c r="E876" s="265"/>
      <c r="F876" s="265"/>
      <c r="G876" s="285"/>
      <c r="H876" s="285"/>
      <c r="I876" s="285"/>
      <c r="J876" s="285"/>
      <c r="K876" s="285"/>
    </row>
    <row r="877" spans="1:11" ht="12.75">
      <c r="A877" s="282"/>
      <c r="B877" s="272"/>
      <c r="C877" s="283"/>
      <c r="D877" s="198"/>
      <c r="E877" s="265"/>
      <c r="F877" s="265"/>
      <c r="G877" s="285"/>
      <c r="H877" s="285"/>
      <c r="I877" s="285"/>
      <c r="J877" s="285"/>
      <c r="K877" s="285"/>
    </row>
    <row r="878" spans="1:11" ht="12.75">
      <c r="A878" s="282"/>
      <c r="B878" s="272"/>
      <c r="C878" s="283"/>
      <c r="D878" s="198"/>
      <c r="E878" s="265"/>
      <c r="F878" s="265"/>
      <c r="G878" s="285"/>
      <c r="H878" s="285"/>
      <c r="I878" s="285"/>
      <c r="J878" s="285"/>
      <c r="K878" s="285"/>
    </row>
    <row r="879" spans="1:11" ht="12.75">
      <c r="A879" s="282"/>
      <c r="B879" s="272"/>
      <c r="C879" s="283"/>
      <c r="D879" s="198"/>
      <c r="E879" s="265"/>
      <c r="F879" s="265"/>
      <c r="G879" s="285"/>
      <c r="H879" s="285"/>
      <c r="I879" s="285"/>
      <c r="J879" s="285"/>
      <c r="K879" s="285"/>
    </row>
    <row r="880" spans="1:11" ht="12.75">
      <c r="A880" s="282"/>
      <c r="B880" s="272"/>
      <c r="C880" s="283"/>
      <c r="D880" s="198"/>
      <c r="E880" s="265"/>
      <c r="F880" s="265"/>
      <c r="G880" s="285"/>
      <c r="H880" s="285"/>
      <c r="I880" s="285"/>
      <c r="J880" s="285"/>
      <c r="K880" s="285"/>
    </row>
    <row r="881" spans="1:11" ht="12.75">
      <c r="A881" s="282"/>
      <c r="B881" s="272"/>
      <c r="C881" s="283"/>
      <c r="D881" s="198"/>
      <c r="E881" s="265"/>
      <c r="F881" s="265"/>
      <c r="G881" s="285"/>
      <c r="H881" s="285"/>
      <c r="I881" s="285"/>
      <c r="J881" s="285"/>
      <c r="K881" s="285"/>
    </row>
    <row r="882" spans="1:11" ht="12.75">
      <c r="A882" s="282"/>
      <c r="B882" s="272"/>
      <c r="C882" s="283"/>
      <c r="D882" s="198"/>
      <c r="E882" s="265"/>
      <c r="F882" s="265"/>
      <c r="G882" s="285"/>
      <c r="H882" s="285"/>
      <c r="I882" s="285"/>
      <c r="J882" s="285"/>
      <c r="K882" s="285"/>
    </row>
    <row r="883" spans="1:11" ht="12.75">
      <c r="A883" s="282"/>
      <c r="B883" s="272"/>
      <c r="C883" s="283"/>
      <c r="D883" s="198"/>
      <c r="E883" s="265"/>
      <c r="F883" s="265"/>
      <c r="G883" s="285"/>
      <c r="H883" s="285"/>
      <c r="I883" s="285"/>
      <c r="J883" s="285"/>
      <c r="K883" s="285"/>
    </row>
    <row r="884" spans="1:11" ht="12.75">
      <c r="A884" s="282"/>
      <c r="B884" s="272"/>
      <c r="C884" s="283"/>
      <c r="D884" s="198"/>
      <c r="E884" s="265"/>
      <c r="F884" s="265"/>
      <c r="G884" s="285"/>
      <c r="H884" s="285"/>
      <c r="I884" s="285"/>
      <c r="J884" s="285"/>
      <c r="K884" s="285"/>
    </row>
    <row r="885" spans="1:11" ht="12.75">
      <c r="A885" s="282"/>
      <c r="B885" s="272"/>
      <c r="C885" s="283"/>
      <c r="D885" s="198"/>
      <c r="E885" s="265"/>
      <c r="F885" s="265"/>
      <c r="G885" s="285"/>
      <c r="H885" s="285"/>
      <c r="I885" s="285"/>
      <c r="J885" s="285"/>
      <c r="K885" s="285"/>
    </row>
    <row r="886" spans="1:11" ht="12.75">
      <c r="A886" s="282"/>
      <c r="B886" s="272"/>
      <c r="C886" s="283"/>
      <c r="D886" s="198"/>
      <c r="E886" s="265"/>
      <c r="F886" s="265"/>
      <c r="G886" s="285"/>
      <c r="H886" s="285"/>
      <c r="I886" s="285"/>
      <c r="J886" s="285"/>
      <c r="K886" s="285"/>
    </row>
    <row r="887" spans="1:11" ht="12.75">
      <c r="A887" s="282"/>
      <c r="B887" s="272"/>
      <c r="C887" s="283"/>
      <c r="D887" s="198"/>
      <c r="E887" s="265"/>
      <c r="F887" s="265"/>
      <c r="G887" s="285"/>
      <c r="H887" s="285"/>
      <c r="I887" s="285"/>
      <c r="J887" s="285"/>
      <c r="K887" s="285"/>
    </row>
    <row r="888" spans="1:11" ht="12.75">
      <c r="A888" s="282"/>
      <c r="B888" s="272"/>
      <c r="C888" s="283"/>
      <c r="D888" s="198"/>
      <c r="E888" s="265"/>
      <c r="F888" s="265"/>
      <c r="G888" s="285"/>
      <c r="H888" s="285"/>
      <c r="I888" s="285"/>
      <c r="J888" s="285"/>
      <c r="K888" s="285"/>
    </row>
    <row r="889" spans="1:11" ht="12.75">
      <c r="A889" s="282"/>
      <c r="B889" s="272"/>
      <c r="C889" s="283"/>
      <c r="D889" s="198"/>
      <c r="E889" s="265"/>
      <c r="F889" s="265"/>
      <c r="G889" s="285"/>
      <c r="H889" s="285"/>
      <c r="I889" s="285"/>
      <c r="J889" s="285"/>
      <c r="K889" s="285"/>
    </row>
    <row r="890" spans="1:11" ht="12.75">
      <c r="A890" s="282"/>
      <c r="B890" s="272"/>
      <c r="C890" s="283"/>
      <c r="D890" s="198"/>
      <c r="E890" s="265"/>
      <c r="F890" s="265"/>
      <c r="G890" s="285"/>
      <c r="H890" s="285"/>
      <c r="I890" s="285"/>
      <c r="J890" s="285"/>
      <c r="K890" s="285"/>
    </row>
    <row r="891" spans="1:11" ht="12.75">
      <c r="A891" s="282"/>
      <c r="B891" s="272"/>
      <c r="C891" s="283"/>
      <c r="D891" s="198"/>
      <c r="E891" s="265"/>
      <c r="F891" s="265"/>
      <c r="G891" s="285"/>
      <c r="H891" s="285"/>
      <c r="I891" s="285"/>
      <c r="J891" s="285"/>
      <c r="K891" s="285"/>
    </row>
    <row r="892" spans="1:11" ht="12.75">
      <c r="A892" s="282"/>
      <c r="B892" s="272"/>
      <c r="C892" s="283"/>
      <c r="D892" s="198"/>
      <c r="E892" s="265"/>
      <c r="F892" s="265"/>
      <c r="G892" s="285"/>
      <c r="H892" s="285"/>
      <c r="I892" s="285"/>
      <c r="J892" s="285"/>
      <c r="K892" s="285"/>
    </row>
    <row r="893" spans="1:11" ht="12.75">
      <c r="A893" s="282"/>
      <c r="B893" s="272"/>
      <c r="C893" s="283"/>
      <c r="D893" s="198"/>
      <c r="E893" s="265"/>
      <c r="F893" s="265"/>
      <c r="G893" s="285"/>
      <c r="H893" s="285"/>
      <c r="I893" s="285"/>
      <c r="J893" s="285"/>
      <c r="K893" s="285"/>
    </row>
    <row r="894" spans="1:11" ht="12.75">
      <c r="A894" s="282"/>
      <c r="B894" s="272"/>
      <c r="C894" s="283"/>
      <c r="D894" s="198"/>
      <c r="E894" s="265"/>
      <c r="F894" s="265"/>
      <c r="G894" s="285"/>
      <c r="H894" s="285"/>
      <c r="I894" s="285"/>
      <c r="J894" s="285"/>
      <c r="K894" s="285"/>
    </row>
    <row r="895" spans="1:11" ht="12.75">
      <c r="A895" s="282"/>
      <c r="B895" s="272"/>
      <c r="C895" s="283"/>
      <c r="D895" s="198"/>
      <c r="E895" s="265"/>
      <c r="F895" s="265"/>
      <c r="G895" s="285"/>
      <c r="H895" s="285"/>
      <c r="I895" s="285"/>
      <c r="J895" s="285"/>
      <c r="K895" s="285"/>
    </row>
    <row r="896" spans="1:11" ht="12.75">
      <c r="A896" s="282"/>
      <c r="B896" s="272"/>
      <c r="C896" s="283"/>
      <c r="D896" s="198"/>
      <c r="E896" s="265"/>
      <c r="F896" s="265"/>
      <c r="G896" s="285"/>
      <c r="H896" s="285"/>
      <c r="I896" s="285"/>
      <c r="J896" s="285"/>
      <c r="K896" s="285"/>
    </row>
    <row r="897" spans="1:11" ht="12.75">
      <c r="A897" s="282"/>
      <c r="B897" s="272"/>
      <c r="C897" s="283"/>
      <c r="D897" s="198"/>
      <c r="E897" s="265"/>
      <c r="F897" s="265"/>
      <c r="G897" s="285"/>
      <c r="H897" s="285"/>
      <c r="I897" s="285"/>
      <c r="J897" s="285"/>
      <c r="K897" s="285"/>
    </row>
    <row r="898" spans="1:11" ht="12.75">
      <c r="A898" s="282"/>
      <c r="B898" s="272"/>
      <c r="C898" s="283"/>
      <c r="D898" s="198"/>
      <c r="E898" s="265"/>
      <c r="F898" s="265"/>
      <c r="G898" s="285"/>
      <c r="H898" s="285"/>
      <c r="I898" s="285"/>
      <c r="J898" s="285"/>
      <c r="K898" s="285"/>
    </row>
    <row r="899" spans="1:11" ht="12.75">
      <c r="A899" s="282"/>
      <c r="B899" s="272"/>
      <c r="C899" s="283"/>
      <c r="D899" s="198"/>
      <c r="E899" s="265"/>
      <c r="F899" s="265"/>
      <c r="G899" s="285"/>
      <c r="H899" s="285"/>
      <c r="I899" s="285"/>
      <c r="J899" s="285"/>
      <c r="K899" s="285"/>
    </row>
    <row r="900" spans="1:11" ht="12.75">
      <c r="A900" s="282"/>
      <c r="B900" s="272"/>
      <c r="C900" s="283"/>
      <c r="D900" s="198"/>
      <c r="E900" s="265"/>
      <c r="F900" s="265"/>
      <c r="G900" s="285"/>
      <c r="H900" s="285"/>
      <c r="I900" s="285"/>
      <c r="J900" s="285"/>
      <c r="K900" s="285"/>
    </row>
    <row r="901" spans="1:11" ht="12.75">
      <c r="A901" s="282"/>
      <c r="B901" s="272"/>
      <c r="C901" s="283"/>
      <c r="D901" s="198"/>
      <c r="E901" s="265"/>
      <c r="F901" s="265"/>
      <c r="G901" s="285"/>
      <c r="H901" s="285"/>
      <c r="I901" s="285"/>
      <c r="J901" s="285"/>
      <c r="K901" s="285"/>
    </row>
    <row r="902" spans="1:11" ht="12.75">
      <c r="A902" s="282"/>
      <c r="B902" s="272"/>
      <c r="C902" s="283"/>
      <c r="D902" s="198"/>
      <c r="E902" s="265"/>
      <c r="F902" s="265"/>
      <c r="G902" s="285"/>
      <c r="H902" s="285"/>
      <c r="I902" s="285"/>
      <c r="J902" s="285"/>
      <c r="K902" s="285"/>
    </row>
    <row r="903" spans="1:11" ht="12.75">
      <c r="A903" s="282"/>
      <c r="B903" s="272"/>
      <c r="C903" s="283"/>
      <c r="D903" s="198"/>
      <c r="E903" s="265"/>
      <c r="F903" s="265"/>
      <c r="G903" s="285"/>
      <c r="H903" s="285"/>
      <c r="I903" s="285"/>
      <c r="J903" s="285"/>
      <c r="K903" s="285"/>
    </row>
    <row r="904" spans="1:11" ht="12.75">
      <c r="A904" s="282"/>
      <c r="B904" s="272"/>
      <c r="C904" s="283"/>
      <c r="D904" s="198"/>
      <c r="E904" s="265"/>
      <c r="F904" s="265"/>
      <c r="G904" s="285"/>
      <c r="H904" s="285"/>
      <c r="I904" s="285"/>
      <c r="J904" s="285"/>
      <c r="K904" s="285"/>
    </row>
    <row r="905" spans="1:11" ht="12.75">
      <c r="A905" s="282"/>
      <c r="B905" s="272"/>
      <c r="C905" s="283"/>
      <c r="D905" s="198"/>
      <c r="E905" s="265"/>
      <c r="F905" s="265"/>
      <c r="G905" s="285"/>
      <c r="H905" s="285"/>
      <c r="I905" s="285"/>
      <c r="J905" s="285"/>
      <c r="K905" s="285"/>
    </row>
    <row r="906" spans="1:11" ht="12.75">
      <c r="A906" s="282"/>
      <c r="B906" s="272"/>
      <c r="C906" s="283"/>
      <c r="D906" s="198"/>
      <c r="E906" s="265"/>
      <c r="F906" s="265"/>
      <c r="G906" s="285"/>
      <c r="H906" s="285"/>
      <c r="I906" s="285"/>
      <c r="J906" s="285"/>
      <c r="K906" s="285"/>
    </row>
    <row r="907" spans="1:11" ht="12.75">
      <c r="A907" s="282"/>
      <c r="B907" s="272"/>
      <c r="C907" s="283"/>
      <c r="D907" s="198"/>
      <c r="E907" s="265"/>
      <c r="F907" s="265"/>
      <c r="G907" s="285"/>
      <c r="H907" s="285"/>
      <c r="I907" s="285"/>
      <c r="J907" s="285"/>
      <c r="K907" s="285"/>
    </row>
    <row r="908" spans="1:11" ht="12.75">
      <c r="A908" s="282"/>
      <c r="B908" s="272"/>
      <c r="C908" s="283"/>
      <c r="D908" s="198"/>
      <c r="E908" s="265"/>
      <c r="F908" s="265"/>
      <c r="G908" s="285"/>
      <c r="H908" s="285"/>
      <c r="I908" s="285"/>
      <c r="J908" s="285"/>
      <c r="K908" s="285"/>
    </row>
    <row r="909" spans="1:11" ht="12.75">
      <c r="A909" s="282"/>
      <c r="B909" s="272"/>
      <c r="C909" s="283"/>
      <c r="D909" s="198"/>
      <c r="E909" s="265"/>
      <c r="F909" s="265"/>
      <c r="G909" s="285"/>
      <c r="H909" s="285"/>
      <c r="I909" s="285"/>
      <c r="J909" s="285"/>
      <c r="K909" s="285"/>
    </row>
    <row r="910" spans="1:11" ht="12.75">
      <c r="A910" s="282"/>
      <c r="B910" s="272"/>
      <c r="C910" s="283"/>
      <c r="D910" s="198"/>
      <c r="E910" s="265"/>
      <c r="F910" s="265"/>
      <c r="G910" s="285"/>
      <c r="H910" s="285"/>
      <c r="I910" s="285"/>
      <c r="J910" s="285"/>
      <c r="K910" s="285"/>
    </row>
    <row r="911" spans="1:11" ht="12.75">
      <c r="A911" s="282"/>
      <c r="B911" s="272"/>
      <c r="C911" s="283"/>
      <c r="D911" s="198"/>
      <c r="E911" s="265"/>
      <c r="F911" s="265"/>
      <c r="G911" s="285"/>
      <c r="H911" s="285"/>
      <c r="I911" s="285"/>
      <c r="J911" s="285"/>
      <c r="K911" s="285"/>
    </row>
    <row r="912" spans="1:11" ht="12.75">
      <c r="A912" s="282"/>
      <c r="B912" s="272"/>
      <c r="C912" s="283"/>
      <c r="D912" s="198"/>
      <c r="E912" s="265"/>
      <c r="F912" s="265"/>
      <c r="G912" s="285"/>
      <c r="H912" s="285"/>
      <c r="I912" s="285"/>
      <c r="J912" s="285"/>
      <c r="K912" s="285"/>
    </row>
    <row r="913" spans="1:11" ht="12.75">
      <c r="A913" s="282"/>
      <c r="B913" s="272"/>
      <c r="C913" s="283"/>
      <c r="D913" s="198"/>
      <c r="E913" s="265"/>
      <c r="F913" s="265"/>
      <c r="G913" s="285"/>
      <c r="H913" s="285"/>
      <c r="I913" s="285"/>
      <c r="J913" s="285"/>
      <c r="K913" s="285"/>
    </row>
    <row r="914" spans="1:11" ht="12.75">
      <c r="A914" s="282"/>
      <c r="B914" s="272"/>
      <c r="C914" s="283"/>
      <c r="D914" s="198"/>
      <c r="E914" s="265"/>
      <c r="F914" s="265"/>
      <c r="G914" s="285"/>
      <c r="H914" s="285"/>
      <c r="I914" s="285"/>
      <c r="J914" s="285"/>
      <c r="K914" s="285"/>
    </row>
    <row r="915" spans="1:11" ht="12.75">
      <c r="A915" s="282"/>
      <c r="B915" s="272"/>
      <c r="C915" s="283"/>
      <c r="D915" s="198"/>
      <c r="E915" s="265"/>
      <c r="F915" s="265"/>
      <c r="G915" s="285"/>
      <c r="H915" s="285"/>
      <c r="I915" s="285"/>
      <c r="J915" s="285"/>
      <c r="K915" s="285"/>
    </row>
    <row r="916" spans="1:11" ht="12.75">
      <c r="A916" s="282"/>
      <c r="B916" s="272"/>
      <c r="C916" s="283"/>
      <c r="D916" s="198"/>
      <c r="E916" s="265"/>
      <c r="F916" s="265"/>
      <c r="G916" s="285"/>
      <c r="H916" s="285"/>
      <c r="I916" s="285"/>
      <c r="J916" s="285"/>
      <c r="K916" s="285"/>
    </row>
    <row r="917" spans="1:11" ht="12.75">
      <c r="A917" s="282"/>
      <c r="B917" s="272"/>
      <c r="C917" s="283"/>
      <c r="D917" s="198"/>
      <c r="E917" s="265"/>
      <c r="F917" s="265"/>
      <c r="G917" s="285"/>
      <c r="H917" s="285"/>
      <c r="I917" s="285"/>
      <c r="J917" s="285"/>
      <c r="K917" s="285"/>
    </row>
    <row r="918" spans="1:11" ht="12.75">
      <c r="A918" s="282"/>
      <c r="B918" s="272"/>
      <c r="C918" s="283"/>
      <c r="D918" s="198"/>
      <c r="E918" s="265"/>
      <c r="F918" s="265"/>
      <c r="G918" s="285"/>
      <c r="H918" s="285"/>
      <c r="I918" s="285"/>
      <c r="J918" s="285"/>
      <c r="K918" s="285"/>
    </row>
    <row r="919" spans="1:11" ht="12.75">
      <c r="A919" s="282"/>
      <c r="B919" s="272"/>
      <c r="C919" s="283"/>
      <c r="D919" s="198"/>
      <c r="E919" s="265"/>
      <c r="F919" s="265"/>
      <c r="G919" s="285"/>
      <c r="H919" s="285"/>
      <c r="I919" s="285"/>
      <c r="J919" s="285"/>
      <c r="K919" s="285"/>
    </row>
    <row r="920" spans="1:11" ht="12.75">
      <c r="A920" s="282"/>
      <c r="B920" s="272"/>
      <c r="C920" s="283"/>
      <c r="D920" s="198"/>
      <c r="E920" s="265"/>
      <c r="F920" s="265"/>
      <c r="G920" s="285"/>
      <c r="H920" s="285"/>
      <c r="I920" s="285"/>
      <c r="J920" s="285"/>
      <c r="K920" s="285"/>
    </row>
    <row r="921" spans="1:11" ht="12.75">
      <c r="A921" s="282"/>
      <c r="B921" s="272"/>
      <c r="C921" s="283"/>
      <c r="D921" s="198"/>
      <c r="E921" s="265"/>
      <c r="F921" s="265"/>
      <c r="G921" s="285"/>
      <c r="H921" s="285"/>
      <c r="I921" s="285"/>
      <c r="J921" s="285"/>
      <c r="K921" s="285"/>
    </row>
    <row r="922" spans="1:11" ht="12.75">
      <c r="A922" s="282"/>
      <c r="B922" s="272"/>
      <c r="C922" s="283"/>
      <c r="D922" s="198"/>
      <c r="E922" s="265"/>
      <c r="F922" s="265"/>
      <c r="G922" s="285"/>
      <c r="H922" s="285"/>
      <c r="I922" s="285"/>
      <c r="J922" s="285"/>
      <c r="K922" s="285"/>
    </row>
    <row r="923" spans="1:11" ht="12.75">
      <c r="A923" s="282"/>
      <c r="B923" s="272"/>
      <c r="C923" s="283"/>
      <c r="D923" s="198"/>
      <c r="E923" s="265"/>
      <c r="F923" s="265"/>
      <c r="G923" s="285"/>
      <c r="H923" s="285"/>
      <c r="I923" s="285"/>
      <c r="J923" s="285"/>
      <c r="K923" s="285"/>
    </row>
    <row r="924" spans="1:11" ht="12.75">
      <c r="A924" s="282"/>
      <c r="B924" s="272"/>
      <c r="C924" s="283"/>
      <c r="D924" s="198"/>
      <c r="E924" s="265"/>
      <c r="F924" s="265"/>
      <c r="G924" s="285"/>
      <c r="H924" s="285"/>
      <c r="I924" s="285"/>
      <c r="J924" s="285"/>
      <c r="K924" s="285"/>
    </row>
    <row r="925" spans="1:11" ht="12.75">
      <c r="A925" s="282"/>
      <c r="B925" s="272"/>
      <c r="C925" s="283"/>
      <c r="D925" s="198"/>
      <c r="E925" s="265"/>
      <c r="F925" s="265"/>
      <c r="G925" s="285"/>
      <c r="H925" s="285"/>
      <c r="I925" s="285"/>
      <c r="J925" s="285"/>
      <c r="K925" s="285"/>
    </row>
    <row r="926" spans="1:11" ht="12.75">
      <c r="A926" s="282"/>
      <c r="B926" s="272"/>
      <c r="C926" s="283"/>
      <c r="D926" s="198"/>
      <c r="E926" s="265"/>
      <c r="F926" s="265"/>
      <c r="G926" s="285"/>
      <c r="H926" s="285"/>
      <c r="I926" s="285"/>
      <c r="J926" s="285"/>
      <c r="K926" s="285"/>
    </row>
    <row r="927" spans="1:11" ht="12.75">
      <c r="A927" s="282"/>
      <c r="B927" s="272"/>
      <c r="C927" s="283"/>
      <c r="D927" s="198"/>
      <c r="E927" s="265"/>
      <c r="F927" s="265"/>
      <c r="G927" s="285"/>
      <c r="H927" s="285"/>
      <c r="I927" s="285"/>
      <c r="J927" s="285"/>
      <c r="K927" s="285"/>
    </row>
    <row r="928" spans="1:11" ht="12.75">
      <c r="A928" s="282"/>
      <c r="B928" s="272"/>
      <c r="C928" s="283"/>
      <c r="D928" s="198"/>
      <c r="E928" s="265"/>
      <c r="F928" s="265"/>
      <c r="G928" s="285"/>
      <c r="H928" s="285"/>
      <c r="I928" s="285"/>
      <c r="J928" s="285"/>
      <c r="K928" s="285"/>
    </row>
    <row r="929" spans="1:11" ht="12.75">
      <c r="A929" s="282"/>
      <c r="B929" s="272"/>
      <c r="C929" s="283"/>
      <c r="D929" s="198"/>
      <c r="E929" s="265"/>
      <c r="F929" s="265"/>
      <c r="G929" s="285"/>
      <c r="H929" s="285"/>
      <c r="I929" s="285"/>
      <c r="J929" s="285"/>
      <c r="K929" s="285"/>
    </row>
    <row r="930" spans="1:11" ht="12.75">
      <c r="A930" s="282"/>
      <c r="B930" s="272"/>
      <c r="C930" s="283"/>
      <c r="D930" s="198"/>
      <c r="E930" s="265"/>
      <c r="F930" s="265"/>
      <c r="G930" s="285"/>
      <c r="H930" s="285"/>
      <c r="I930" s="285"/>
      <c r="J930" s="285"/>
      <c r="K930" s="285"/>
    </row>
    <row r="931" spans="1:11" ht="12.75">
      <c r="A931" s="282"/>
      <c r="B931" s="272"/>
      <c r="C931" s="283"/>
      <c r="D931" s="198"/>
      <c r="E931" s="265"/>
      <c r="F931" s="265"/>
      <c r="G931" s="285"/>
      <c r="H931" s="285"/>
      <c r="I931" s="285"/>
      <c r="J931" s="285"/>
      <c r="K931" s="285"/>
    </row>
    <row r="932" spans="1:11" ht="12.75">
      <c r="A932" s="282"/>
      <c r="B932" s="272"/>
      <c r="C932" s="283"/>
      <c r="D932" s="198"/>
      <c r="E932" s="265"/>
      <c r="F932" s="265"/>
      <c r="G932" s="285"/>
      <c r="H932" s="285"/>
      <c r="I932" s="285"/>
      <c r="J932" s="285"/>
      <c r="K932" s="285"/>
    </row>
    <row r="933" spans="1:11" ht="12.75">
      <c r="A933" s="282"/>
      <c r="B933" s="272"/>
      <c r="C933" s="283"/>
      <c r="D933" s="198"/>
      <c r="E933" s="265"/>
      <c r="F933" s="265"/>
      <c r="G933" s="285"/>
      <c r="H933" s="285"/>
      <c r="I933" s="285"/>
      <c r="J933" s="285"/>
      <c r="K933" s="285"/>
    </row>
    <row r="934" spans="1:11" ht="12.75">
      <c r="A934" s="282"/>
      <c r="B934" s="272"/>
      <c r="C934" s="283"/>
      <c r="D934" s="198"/>
      <c r="E934" s="265"/>
      <c r="F934" s="265"/>
      <c r="G934" s="285"/>
      <c r="H934" s="285"/>
      <c r="I934" s="285"/>
      <c r="J934" s="285"/>
      <c r="K934" s="285"/>
    </row>
    <row r="935" spans="1:11" ht="12.75">
      <c r="A935" s="282"/>
      <c r="B935" s="272"/>
      <c r="C935" s="283"/>
      <c r="D935" s="198"/>
      <c r="E935" s="265"/>
      <c r="F935" s="265"/>
      <c r="G935" s="285"/>
      <c r="H935" s="285"/>
      <c r="I935" s="285"/>
      <c r="J935" s="285"/>
      <c r="K935" s="285"/>
    </row>
    <row r="936" spans="1:11" ht="12.75">
      <c r="A936" s="282"/>
      <c r="B936" s="272"/>
      <c r="C936" s="283"/>
      <c r="D936" s="198"/>
      <c r="E936" s="265"/>
      <c r="F936" s="265"/>
      <c r="G936" s="285"/>
      <c r="H936" s="285"/>
      <c r="I936" s="285"/>
      <c r="J936" s="285"/>
      <c r="K936" s="285"/>
    </row>
    <row r="937" spans="1:11" ht="12.75">
      <c r="A937" s="282"/>
      <c r="B937" s="272"/>
      <c r="C937" s="283"/>
      <c r="D937" s="198"/>
      <c r="E937" s="265"/>
      <c r="F937" s="265"/>
      <c r="G937" s="285"/>
      <c r="H937" s="285"/>
      <c r="I937" s="285"/>
      <c r="J937" s="285"/>
      <c r="K937" s="285"/>
    </row>
    <row r="938" spans="1:11" ht="12.75">
      <c r="A938" s="282"/>
      <c r="B938" s="272"/>
      <c r="C938" s="283"/>
      <c r="D938" s="198"/>
      <c r="E938" s="265"/>
      <c r="F938" s="265"/>
      <c r="G938" s="285"/>
      <c r="H938" s="285"/>
      <c r="I938" s="285"/>
      <c r="J938" s="285"/>
      <c r="K938" s="285"/>
    </row>
    <row r="939" spans="1:11" ht="12.75">
      <c r="A939" s="282"/>
      <c r="B939" s="272"/>
      <c r="C939" s="283"/>
      <c r="D939" s="198"/>
      <c r="E939" s="265"/>
      <c r="F939" s="265"/>
      <c r="G939" s="285"/>
      <c r="H939" s="285"/>
      <c r="I939" s="285"/>
      <c r="J939" s="285"/>
      <c r="K939" s="285"/>
    </row>
    <row r="940" spans="1:11" ht="12.75">
      <c r="A940" s="282"/>
      <c r="B940" s="272"/>
      <c r="C940" s="283"/>
      <c r="D940" s="198"/>
      <c r="E940" s="265"/>
      <c r="F940" s="265"/>
      <c r="G940" s="285"/>
      <c r="H940" s="285"/>
      <c r="I940" s="285"/>
      <c r="J940" s="285"/>
      <c r="K940" s="285"/>
    </row>
    <row r="941" spans="1:11" ht="12.75">
      <c r="A941" s="282"/>
      <c r="B941" s="272"/>
      <c r="C941" s="283"/>
      <c r="D941" s="198"/>
      <c r="E941" s="265"/>
      <c r="F941" s="265"/>
      <c r="G941" s="285"/>
      <c r="H941" s="285"/>
      <c r="I941" s="285"/>
      <c r="J941" s="285"/>
      <c r="K941" s="285"/>
    </row>
    <row r="942" spans="1:11" ht="12.75">
      <c r="A942" s="282"/>
      <c r="B942" s="272"/>
      <c r="C942" s="283"/>
      <c r="D942" s="198"/>
      <c r="E942" s="265"/>
      <c r="F942" s="265"/>
      <c r="G942" s="285"/>
      <c r="H942" s="285"/>
      <c r="I942" s="285"/>
      <c r="J942" s="285"/>
      <c r="K942" s="285"/>
    </row>
    <row r="943" spans="1:11" ht="12.75">
      <c r="A943" s="282"/>
      <c r="B943" s="272"/>
      <c r="C943" s="283"/>
      <c r="D943" s="198"/>
      <c r="E943" s="265"/>
      <c r="F943" s="265"/>
      <c r="G943" s="285"/>
      <c r="H943" s="285"/>
      <c r="I943" s="285"/>
      <c r="J943" s="285"/>
      <c r="K943" s="285"/>
    </row>
    <row r="944" spans="1:11" ht="12.75">
      <c r="A944" s="282"/>
      <c r="B944" s="272"/>
      <c r="C944" s="283"/>
      <c r="D944" s="198"/>
      <c r="E944" s="265"/>
      <c r="F944" s="265"/>
      <c r="G944" s="285"/>
      <c r="H944" s="285"/>
      <c r="I944" s="285"/>
      <c r="J944" s="285"/>
      <c r="K944" s="285"/>
    </row>
    <row r="945" spans="1:11" ht="12.75">
      <c r="A945" s="282"/>
      <c r="B945" s="272"/>
      <c r="C945" s="283"/>
      <c r="D945" s="198"/>
      <c r="E945" s="265"/>
      <c r="F945" s="265"/>
      <c r="G945" s="285"/>
      <c r="H945" s="285"/>
      <c r="I945" s="285"/>
      <c r="J945" s="285"/>
      <c r="K945" s="285"/>
    </row>
    <row r="946" spans="1:11" ht="12.75">
      <c r="A946" s="282"/>
      <c r="B946" s="272"/>
      <c r="C946" s="283"/>
      <c r="D946" s="198"/>
      <c r="E946" s="265"/>
      <c r="F946" s="265"/>
      <c r="G946" s="285"/>
      <c r="H946" s="285"/>
      <c r="I946" s="285"/>
      <c r="J946" s="285"/>
      <c r="K946" s="285"/>
    </row>
    <row r="947" spans="1:11" ht="12.75">
      <c r="A947" s="282"/>
      <c r="B947" s="272"/>
      <c r="C947" s="283"/>
      <c r="D947" s="198"/>
      <c r="E947" s="265"/>
      <c r="F947" s="265"/>
      <c r="G947" s="285"/>
      <c r="H947" s="285"/>
      <c r="I947" s="285"/>
      <c r="J947" s="285"/>
      <c r="K947" s="285"/>
    </row>
    <row r="948" spans="1:11" ht="12.75">
      <c r="A948" s="282"/>
      <c r="B948" s="272"/>
      <c r="C948" s="283"/>
      <c r="D948" s="198"/>
      <c r="E948" s="265"/>
      <c r="F948" s="265"/>
      <c r="G948" s="285"/>
      <c r="H948" s="285"/>
      <c r="I948" s="285"/>
      <c r="J948" s="285"/>
      <c r="K948" s="285"/>
    </row>
    <row r="949" spans="1:11" ht="12.75">
      <c r="A949" s="282"/>
      <c r="B949" s="272"/>
      <c r="C949" s="283"/>
      <c r="D949" s="198"/>
      <c r="E949" s="265"/>
      <c r="F949" s="265"/>
      <c r="G949" s="285"/>
      <c r="H949" s="285"/>
      <c r="I949" s="285"/>
      <c r="J949" s="285"/>
      <c r="K949" s="285"/>
    </row>
    <row r="950" spans="1:11" ht="12.75">
      <c r="A950" s="282"/>
      <c r="B950" s="272"/>
      <c r="C950" s="283"/>
      <c r="D950" s="198"/>
      <c r="E950" s="265"/>
      <c r="F950" s="265"/>
      <c r="G950" s="285"/>
      <c r="H950" s="285"/>
      <c r="I950" s="285"/>
      <c r="J950" s="285"/>
      <c r="K950" s="285"/>
    </row>
    <row r="951" spans="1:11" ht="12.75">
      <c r="A951" s="282"/>
      <c r="B951" s="272"/>
      <c r="C951" s="283"/>
      <c r="D951" s="198"/>
      <c r="E951" s="265"/>
      <c r="F951" s="265"/>
      <c r="G951" s="285"/>
      <c r="H951" s="285"/>
      <c r="I951" s="285"/>
      <c r="J951" s="285"/>
      <c r="K951" s="285"/>
    </row>
    <row r="952" spans="1:11" ht="12.75">
      <c r="A952" s="282"/>
      <c r="B952" s="272"/>
      <c r="C952" s="283"/>
      <c r="D952" s="198"/>
      <c r="E952" s="265"/>
      <c r="F952" s="265"/>
      <c r="G952" s="285"/>
      <c r="H952" s="285"/>
      <c r="I952" s="285"/>
      <c r="J952" s="285"/>
      <c r="K952" s="285"/>
    </row>
    <row r="953" spans="1:11" ht="12.75">
      <c r="A953" s="282"/>
      <c r="B953" s="272"/>
      <c r="C953" s="283"/>
      <c r="D953" s="198"/>
      <c r="E953" s="265"/>
      <c r="F953" s="265"/>
      <c r="G953" s="285"/>
      <c r="H953" s="285"/>
      <c r="I953" s="285"/>
      <c r="J953" s="285"/>
      <c r="K953" s="285"/>
    </row>
    <row r="954" spans="1:11" ht="12.75">
      <c r="A954" s="282"/>
      <c r="B954" s="272"/>
      <c r="C954" s="283"/>
      <c r="D954" s="198"/>
      <c r="E954" s="265"/>
      <c r="F954" s="265"/>
      <c r="G954" s="285"/>
      <c r="H954" s="285"/>
      <c r="I954" s="285"/>
      <c r="J954" s="285"/>
      <c r="K954" s="285"/>
    </row>
    <row r="955" spans="1:11" ht="12.75">
      <c r="A955" s="282"/>
      <c r="B955" s="272"/>
      <c r="C955" s="283"/>
      <c r="D955" s="198"/>
      <c r="E955" s="265"/>
      <c r="F955" s="265"/>
      <c r="G955" s="285"/>
      <c r="H955" s="285"/>
      <c r="I955" s="285"/>
      <c r="J955" s="285"/>
      <c r="K955" s="285"/>
    </row>
    <row r="956" spans="1:11" ht="12.75">
      <c r="A956" s="282"/>
      <c r="B956" s="272"/>
      <c r="C956" s="283"/>
      <c r="D956" s="198"/>
      <c r="E956" s="265"/>
      <c r="F956" s="265"/>
      <c r="G956" s="285"/>
      <c r="H956" s="285"/>
      <c r="I956" s="285"/>
      <c r="J956" s="285"/>
      <c r="K956" s="285"/>
    </row>
    <row r="957" spans="1:11" ht="12.75">
      <c r="A957" s="282"/>
      <c r="B957" s="272"/>
      <c r="C957" s="283"/>
      <c r="D957" s="198"/>
      <c r="E957" s="265"/>
      <c r="F957" s="265"/>
      <c r="G957" s="285"/>
      <c r="H957" s="285"/>
      <c r="I957" s="285"/>
      <c r="J957" s="285"/>
      <c r="K957" s="285"/>
    </row>
    <row r="958" spans="1:11" ht="12.75">
      <c r="A958" s="282"/>
      <c r="B958" s="272"/>
      <c r="C958" s="283"/>
      <c r="D958" s="198"/>
      <c r="E958" s="265"/>
      <c r="F958" s="265"/>
      <c r="G958" s="285"/>
      <c r="H958" s="285"/>
      <c r="I958" s="285"/>
      <c r="J958" s="285"/>
      <c r="K958" s="285"/>
    </row>
    <row r="959" spans="1:11" ht="12.75">
      <c r="A959" s="282"/>
      <c r="B959" s="272"/>
      <c r="C959" s="283"/>
      <c r="D959" s="198"/>
      <c r="E959" s="265"/>
      <c r="F959" s="265"/>
      <c r="G959" s="285"/>
      <c r="H959" s="285"/>
      <c r="I959" s="285"/>
      <c r="J959" s="285"/>
      <c r="K959" s="285"/>
    </row>
    <row r="960" spans="1:11" ht="12.75">
      <c r="A960" s="282"/>
      <c r="B960" s="272"/>
      <c r="C960" s="283"/>
      <c r="D960" s="198"/>
      <c r="E960" s="265"/>
      <c r="F960" s="265"/>
      <c r="G960" s="285"/>
      <c r="H960" s="285"/>
      <c r="I960" s="285"/>
      <c r="J960" s="285"/>
      <c r="K960" s="285"/>
    </row>
    <row r="961" spans="1:11" ht="12.75">
      <c r="A961" s="282"/>
      <c r="B961" s="272"/>
      <c r="C961" s="283"/>
      <c r="D961" s="198"/>
      <c r="E961" s="265"/>
      <c r="F961" s="265"/>
      <c r="G961" s="285"/>
      <c r="H961" s="285"/>
      <c r="I961" s="285"/>
      <c r="J961" s="285"/>
      <c r="K961" s="285"/>
    </row>
    <row r="962" spans="1:11" ht="12.75">
      <c r="A962" s="282"/>
      <c r="B962" s="272"/>
      <c r="C962" s="283"/>
      <c r="D962" s="198"/>
      <c r="E962" s="265"/>
      <c r="F962" s="265"/>
      <c r="G962" s="285"/>
      <c r="H962" s="285"/>
      <c r="I962" s="285"/>
      <c r="J962" s="285"/>
      <c r="K962" s="285"/>
    </row>
    <row r="963" spans="1:11" ht="12.75">
      <c r="A963" s="282"/>
      <c r="B963" s="272"/>
      <c r="C963" s="283"/>
      <c r="D963" s="198"/>
      <c r="E963" s="265"/>
      <c r="F963" s="265"/>
      <c r="G963" s="285"/>
      <c r="H963" s="285"/>
      <c r="I963" s="285"/>
      <c r="J963" s="285"/>
      <c r="K963" s="285"/>
    </row>
    <row r="964" spans="1:11" ht="12.75">
      <c r="A964" s="282"/>
      <c r="B964" s="287"/>
      <c r="C964" s="283"/>
      <c r="D964" s="198"/>
      <c r="E964" s="265"/>
      <c r="F964" s="265"/>
      <c r="G964" s="285"/>
      <c r="H964" s="285"/>
      <c r="I964" s="285"/>
      <c r="J964" s="285"/>
      <c r="K964" s="285"/>
    </row>
    <row r="965" spans="1:11" ht="12.75">
      <c r="A965" s="282"/>
      <c r="B965" s="287"/>
      <c r="C965" s="283"/>
      <c r="D965" s="198"/>
      <c r="E965" s="265"/>
      <c r="F965" s="265"/>
      <c r="G965" s="285"/>
      <c r="H965" s="285"/>
      <c r="I965" s="285"/>
      <c r="J965" s="285"/>
      <c r="K965" s="285"/>
    </row>
    <row r="966" spans="1:11" ht="12.75">
      <c r="A966" s="282"/>
      <c r="B966" s="287"/>
      <c r="C966" s="283"/>
      <c r="D966" s="198"/>
      <c r="E966" s="265"/>
      <c r="F966" s="265"/>
      <c r="G966" s="285"/>
      <c r="H966" s="285"/>
      <c r="I966" s="285"/>
      <c r="J966" s="285"/>
      <c r="K966" s="285"/>
    </row>
    <row r="967" spans="1:11" ht="12.75">
      <c r="A967" s="282"/>
      <c r="B967" s="287"/>
      <c r="C967" s="283"/>
      <c r="D967" s="198"/>
      <c r="E967" s="265"/>
      <c r="F967" s="265"/>
      <c r="G967" s="285"/>
      <c r="H967" s="285"/>
      <c r="I967" s="285"/>
      <c r="J967" s="285"/>
      <c r="K967" s="285"/>
    </row>
    <row r="968" spans="1:11" ht="12.75">
      <c r="A968" s="282"/>
      <c r="B968" s="287"/>
      <c r="C968" s="283"/>
      <c r="D968" s="198"/>
      <c r="E968" s="265"/>
      <c r="F968" s="265"/>
      <c r="G968" s="285"/>
      <c r="H968" s="285"/>
      <c r="I968" s="285"/>
      <c r="J968" s="285"/>
      <c r="K968" s="285"/>
    </row>
    <row r="969" spans="1:11" ht="12.75">
      <c r="A969" s="282"/>
      <c r="B969" s="287"/>
      <c r="C969" s="283"/>
      <c r="D969" s="198"/>
      <c r="E969" s="265"/>
      <c r="F969" s="265"/>
      <c r="G969" s="285"/>
      <c r="H969" s="285"/>
      <c r="I969" s="285"/>
      <c r="J969" s="285"/>
      <c r="K969" s="285"/>
    </row>
    <row r="970" spans="1:11" ht="12.75">
      <c r="A970" s="282"/>
      <c r="B970" s="287"/>
      <c r="C970" s="283"/>
      <c r="D970" s="198"/>
      <c r="E970" s="265"/>
      <c r="F970" s="265"/>
      <c r="G970" s="285"/>
      <c r="H970" s="285"/>
      <c r="I970" s="285"/>
      <c r="J970" s="285"/>
      <c r="K970" s="285"/>
    </row>
    <row r="971" spans="1:11" ht="12.75">
      <c r="A971" s="282"/>
      <c r="B971" s="287"/>
      <c r="C971" s="283"/>
      <c r="D971" s="198"/>
      <c r="E971" s="265"/>
      <c r="F971" s="265"/>
      <c r="G971" s="285"/>
      <c r="H971" s="285"/>
      <c r="I971" s="285"/>
      <c r="J971" s="285"/>
      <c r="K971" s="285"/>
    </row>
    <row r="972" spans="1:11" ht="12.75">
      <c r="A972" s="282"/>
      <c r="B972" s="287"/>
      <c r="C972" s="283"/>
      <c r="D972" s="198"/>
      <c r="E972" s="265"/>
      <c r="F972" s="265"/>
      <c r="G972" s="285"/>
      <c r="H972" s="285"/>
      <c r="I972" s="285"/>
      <c r="J972" s="285"/>
      <c r="K972" s="285"/>
    </row>
    <row r="973" spans="1:11" ht="12.75">
      <c r="A973" s="282"/>
      <c r="B973" s="287"/>
      <c r="C973" s="283"/>
      <c r="D973" s="198"/>
      <c r="E973" s="265"/>
      <c r="F973" s="265"/>
      <c r="G973" s="285"/>
      <c r="H973" s="285"/>
      <c r="I973" s="285"/>
      <c r="J973" s="285"/>
      <c r="K973" s="285"/>
    </row>
    <row r="974" spans="1:11" ht="12.75">
      <c r="A974" s="282"/>
      <c r="B974" s="287"/>
      <c r="C974" s="283"/>
      <c r="D974" s="198"/>
      <c r="E974" s="265"/>
      <c r="F974" s="265"/>
      <c r="G974" s="285"/>
      <c r="H974" s="285"/>
      <c r="I974" s="285"/>
      <c r="J974" s="285"/>
      <c r="K974" s="285"/>
    </row>
    <row r="975" spans="1:11" ht="12.75">
      <c r="A975" s="282"/>
      <c r="B975" s="287"/>
      <c r="C975" s="283"/>
      <c r="D975" s="198"/>
      <c r="E975" s="265"/>
      <c r="F975" s="265"/>
      <c r="G975" s="285"/>
      <c r="H975" s="285"/>
      <c r="I975" s="285"/>
      <c r="J975" s="285"/>
      <c r="K975" s="285"/>
    </row>
    <row r="976" spans="1:11" ht="12.75">
      <c r="A976" s="282"/>
      <c r="B976" s="287"/>
      <c r="C976" s="283"/>
      <c r="D976" s="198"/>
      <c r="E976" s="265"/>
      <c r="F976" s="265"/>
      <c r="G976" s="285"/>
      <c r="H976" s="285"/>
      <c r="I976" s="285"/>
      <c r="J976" s="285"/>
      <c r="K976" s="285"/>
    </row>
    <row r="977" spans="1:11" ht="12.75">
      <c r="A977" s="282"/>
      <c r="B977" s="287"/>
      <c r="C977" s="283"/>
      <c r="D977" s="198"/>
      <c r="E977" s="265"/>
      <c r="F977" s="265"/>
      <c r="G977" s="285"/>
      <c r="H977" s="285"/>
      <c r="I977" s="285"/>
      <c r="J977" s="285"/>
      <c r="K977" s="285"/>
    </row>
    <row r="978" spans="1:11" ht="12.75">
      <c r="A978" s="282"/>
      <c r="B978" s="287"/>
      <c r="C978" s="283"/>
      <c r="D978" s="198"/>
      <c r="E978" s="265"/>
      <c r="F978" s="265"/>
      <c r="G978" s="285"/>
      <c r="H978" s="285"/>
      <c r="I978" s="285"/>
      <c r="J978" s="285"/>
      <c r="K978" s="285"/>
    </row>
    <row r="979" spans="1:11" ht="12.75">
      <c r="A979" s="282"/>
      <c r="B979" s="287"/>
      <c r="C979" s="283"/>
      <c r="D979" s="198"/>
      <c r="E979" s="265"/>
      <c r="F979" s="265"/>
      <c r="G979" s="285"/>
      <c r="H979" s="285"/>
      <c r="I979" s="285"/>
      <c r="J979" s="285"/>
      <c r="K979" s="285"/>
    </row>
    <row r="980" spans="1:11" ht="12.75">
      <c r="A980" s="282"/>
      <c r="B980" s="287"/>
      <c r="C980" s="283"/>
      <c r="D980" s="198"/>
      <c r="E980" s="265"/>
      <c r="F980" s="265"/>
      <c r="G980" s="285"/>
      <c r="H980" s="285"/>
      <c r="I980" s="285"/>
      <c r="J980" s="285"/>
      <c r="K980" s="285"/>
    </row>
    <row r="981" spans="1:11" ht="12.75">
      <c r="A981" s="282"/>
      <c r="B981" s="287"/>
      <c r="C981" s="283"/>
      <c r="D981" s="198"/>
      <c r="E981" s="265"/>
      <c r="F981" s="265"/>
      <c r="G981" s="285"/>
      <c r="H981" s="285"/>
      <c r="I981" s="285"/>
      <c r="J981" s="285"/>
      <c r="K981" s="285"/>
    </row>
    <row r="982" spans="1:11" ht="12.75">
      <c r="A982" s="282"/>
      <c r="B982" s="287"/>
      <c r="C982" s="283"/>
      <c r="D982" s="198"/>
      <c r="E982" s="265"/>
      <c r="F982" s="265"/>
      <c r="G982" s="285"/>
      <c r="H982" s="285"/>
      <c r="I982" s="285"/>
      <c r="J982" s="285"/>
      <c r="K982" s="285"/>
    </row>
    <row r="983" spans="1:11" ht="12.75">
      <c r="A983" s="282"/>
      <c r="B983" s="287"/>
      <c r="C983" s="283"/>
      <c r="D983" s="198"/>
      <c r="E983" s="265"/>
      <c r="F983" s="265"/>
      <c r="G983" s="285"/>
      <c r="H983" s="285"/>
      <c r="I983" s="285"/>
      <c r="J983" s="285"/>
      <c r="K983" s="285"/>
    </row>
    <row r="984" spans="1:11" ht="12.75">
      <c r="A984" s="282"/>
      <c r="B984" s="287"/>
      <c r="C984" s="283"/>
      <c r="D984" s="198"/>
      <c r="E984" s="265"/>
      <c r="F984" s="265"/>
      <c r="G984" s="285"/>
      <c r="H984" s="285"/>
      <c r="I984" s="285"/>
      <c r="J984" s="285"/>
      <c r="K984" s="285"/>
    </row>
    <row r="985" spans="1:11" ht="12.75">
      <c r="A985" s="282"/>
      <c r="B985" s="287"/>
      <c r="C985" s="283"/>
      <c r="D985" s="198"/>
      <c r="E985" s="265"/>
      <c r="F985" s="265"/>
      <c r="G985" s="285"/>
      <c r="H985" s="285"/>
      <c r="I985" s="285"/>
      <c r="J985" s="285"/>
      <c r="K985" s="285"/>
    </row>
    <row r="986" spans="1:11" ht="12.75">
      <c r="A986" s="282"/>
      <c r="B986" s="287"/>
      <c r="C986" s="283"/>
      <c r="D986" s="198"/>
      <c r="E986" s="265"/>
      <c r="F986" s="265"/>
      <c r="G986" s="285"/>
      <c r="H986" s="285"/>
      <c r="I986" s="285"/>
      <c r="J986" s="285"/>
      <c r="K986" s="285"/>
    </row>
    <row r="987" spans="1:11" ht="12.75">
      <c r="A987" s="282"/>
      <c r="B987" s="287"/>
      <c r="C987" s="283"/>
      <c r="D987" s="198"/>
      <c r="E987" s="265"/>
      <c r="F987" s="265"/>
      <c r="G987" s="285"/>
      <c r="H987" s="285"/>
      <c r="I987" s="285"/>
      <c r="J987" s="285"/>
      <c r="K987" s="285"/>
    </row>
    <row r="988" spans="1:11" ht="12.75">
      <c r="A988" s="282"/>
      <c r="B988" s="287"/>
      <c r="C988" s="283"/>
      <c r="D988" s="198"/>
      <c r="E988" s="265"/>
      <c r="F988" s="265"/>
      <c r="G988" s="285"/>
      <c r="H988" s="285"/>
      <c r="I988" s="285"/>
      <c r="J988" s="285"/>
      <c r="K988" s="285"/>
    </row>
    <row r="989" spans="1:11" ht="12.75">
      <c r="A989" s="282"/>
      <c r="B989" s="287"/>
      <c r="C989" s="283"/>
      <c r="D989" s="198"/>
      <c r="E989" s="265"/>
      <c r="F989" s="265"/>
      <c r="G989" s="285"/>
      <c r="H989" s="285"/>
      <c r="I989" s="285"/>
      <c r="J989" s="285"/>
      <c r="K989" s="285"/>
    </row>
    <row r="990" spans="1:11" ht="12.75">
      <c r="A990" s="282"/>
      <c r="B990" s="287"/>
      <c r="C990" s="283"/>
      <c r="D990" s="198"/>
      <c r="E990" s="265"/>
      <c r="F990" s="265"/>
      <c r="G990" s="285"/>
      <c r="H990" s="285"/>
      <c r="I990" s="285"/>
      <c r="J990" s="285"/>
      <c r="K990" s="285"/>
    </row>
    <row r="991" spans="1:11" ht="12.75">
      <c r="A991" s="282"/>
      <c r="B991" s="287"/>
      <c r="C991" s="283"/>
      <c r="D991" s="198"/>
      <c r="E991" s="265"/>
      <c r="F991" s="265"/>
      <c r="G991" s="285"/>
      <c r="H991" s="285"/>
      <c r="I991" s="285"/>
      <c r="J991" s="285"/>
      <c r="K991" s="285"/>
    </row>
    <row r="992" spans="1:11" ht="12.75">
      <c r="A992" s="282"/>
      <c r="B992" s="287"/>
      <c r="C992" s="283"/>
      <c r="D992" s="198"/>
      <c r="E992" s="265"/>
      <c r="F992" s="265"/>
      <c r="G992" s="285"/>
      <c r="H992" s="285"/>
      <c r="I992" s="285"/>
      <c r="J992" s="285"/>
      <c r="K992" s="285"/>
    </row>
    <row r="993" spans="1:11" ht="12.75">
      <c r="A993" s="282"/>
      <c r="B993" s="287"/>
      <c r="C993" s="283"/>
      <c r="D993" s="198"/>
      <c r="E993" s="265"/>
      <c r="F993" s="265"/>
      <c r="G993" s="285"/>
      <c r="H993" s="285"/>
      <c r="I993" s="285"/>
      <c r="J993" s="285"/>
      <c r="K993" s="285"/>
    </row>
    <row r="994" spans="1:11" ht="12.75">
      <c r="A994" s="282"/>
      <c r="B994" s="287"/>
      <c r="C994" s="283"/>
      <c r="D994" s="198"/>
      <c r="E994" s="265"/>
      <c r="F994" s="265"/>
      <c r="G994" s="285"/>
      <c r="H994" s="285"/>
      <c r="I994" s="285"/>
      <c r="J994" s="285"/>
      <c r="K994" s="285"/>
    </row>
    <row r="995" spans="1:11" ht="12.75">
      <c r="A995" s="282"/>
      <c r="B995" s="287"/>
      <c r="C995" s="283"/>
      <c r="D995" s="198"/>
      <c r="E995" s="265"/>
      <c r="F995" s="265"/>
      <c r="G995" s="285"/>
      <c r="H995" s="285"/>
      <c r="I995" s="285"/>
      <c r="J995" s="285"/>
      <c r="K995" s="285"/>
    </row>
    <row r="996" spans="1:11" ht="12.75">
      <c r="A996" s="282"/>
      <c r="B996" s="287"/>
      <c r="C996" s="283"/>
      <c r="D996" s="198"/>
      <c r="E996" s="265"/>
      <c r="F996" s="265"/>
      <c r="G996" s="285"/>
      <c r="H996" s="285"/>
      <c r="I996" s="285"/>
      <c r="J996" s="285"/>
      <c r="K996" s="285"/>
    </row>
    <row r="997" spans="1:11" ht="12.75">
      <c r="A997" s="282"/>
      <c r="B997" s="287"/>
      <c r="C997" s="283"/>
      <c r="D997" s="198"/>
      <c r="E997" s="265"/>
      <c r="F997" s="265"/>
      <c r="G997" s="285"/>
      <c r="H997" s="285"/>
      <c r="I997" s="285"/>
      <c r="J997" s="285"/>
      <c r="K997" s="285"/>
    </row>
    <row r="998" spans="1:11" ht="12.75">
      <c r="A998" s="282"/>
      <c r="B998" s="287"/>
      <c r="C998" s="283"/>
      <c r="D998" s="198"/>
      <c r="E998" s="265"/>
      <c r="F998" s="265"/>
      <c r="G998" s="285"/>
      <c r="H998" s="285"/>
      <c r="I998" s="285"/>
      <c r="J998" s="285"/>
      <c r="K998" s="285"/>
    </row>
    <row r="999" spans="1:11" ht="12.75">
      <c r="A999" s="282"/>
      <c r="B999" s="287"/>
      <c r="C999" s="283"/>
      <c r="D999" s="198"/>
      <c r="E999" s="265"/>
      <c r="F999" s="265"/>
      <c r="G999" s="285"/>
      <c r="H999" s="285"/>
      <c r="I999" s="285"/>
      <c r="J999" s="285"/>
      <c r="K999" s="285"/>
    </row>
    <row r="1000" spans="1:11" ht="12.75">
      <c r="A1000" s="282"/>
      <c r="B1000" s="287"/>
      <c r="C1000" s="283"/>
      <c r="D1000" s="198"/>
      <c r="E1000" s="265"/>
      <c r="F1000" s="265"/>
      <c r="G1000" s="285"/>
      <c r="H1000" s="285"/>
      <c r="I1000" s="285"/>
      <c r="J1000" s="285"/>
      <c r="K1000" s="285"/>
    </row>
    <row r="1001" spans="1:11" ht="12.75">
      <c r="A1001" s="282"/>
      <c r="B1001" s="287"/>
      <c r="C1001" s="283"/>
      <c r="D1001" s="198"/>
      <c r="E1001" s="265"/>
      <c r="F1001" s="265"/>
      <c r="G1001" s="285"/>
      <c r="H1001" s="285"/>
      <c r="I1001" s="285"/>
      <c r="J1001" s="285"/>
      <c r="K1001" s="285"/>
    </row>
    <row r="1002" spans="1:11" ht="12.75">
      <c r="A1002" s="282"/>
      <c r="B1002" s="287"/>
      <c r="C1002" s="283"/>
      <c r="D1002" s="198"/>
      <c r="E1002" s="265"/>
      <c r="F1002" s="265"/>
      <c r="G1002" s="285"/>
      <c r="H1002" s="285"/>
      <c r="I1002" s="285"/>
      <c r="J1002" s="285"/>
      <c r="K1002" s="285"/>
    </row>
    <row r="1003" spans="1:11" ht="12.75">
      <c r="A1003" s="282"/>
      <c r="B1003" s="287"/>
      <c r="C1003" s="283"/>
      <c r="D1003" s="198"/>
      <c r="E1003" s="265"/>
      <c r="F1003" s="265"/>
      <c r="G1003" s="285"/>
      <c r="H1003" s="285"/>
      <c r="I1003" s="285"/>
      <c r="J1003" s="285"/>
      <c r="K1003" s="285"/>
    </row>
    <row r="1004" spans="1:11" ht="12.75">
      <c r="A1004" s="282"/>
      <c r="B1004" s="287"/>
      <c r="C1004" s="283"/>
      <c r="D1004" s="198"/>
      <c r="E1004" s="265"/>
      <c r="F1004" s="265"/>
      <c r="G1004" s="285"/>
      <c r="H1004" s="285"/>
      <c r="I1004" s="285"/>
      <c r="J1004" s="285"/>
      <c r="K1004" s="285"/>
    </row>
    <row r="1005" spans="1:11" ht="12.75">
      <c r="A1005" s="282"/>
      <c r="B1005" s="287"/>
      <c r="C1005" s="283"/>
      <c r="D1005" s="198"/>
      <c r="E1005" s="265"/>
      <c r="F1005" s="265"/>
      <c r="G1005" s="285"/>
      <c r="H1005" s="285"/>
      <c r="I1005" s="285"/>
      <c r="J1005" s="285"/>
      <c r="K1005" s="285"/>
    </row>
    <row r="1006" spans="1:11" ht="12.75">
      <c r="A1006" s="282"/>
      <c r="B1006" s="287"/>
      <c r="C1006" s="283"/>
      <c r="D1006" s="198"/>
      <c r="E1006" s="265"/>
      <c r="F1006" s="265"/>
      <c r="G1006" s="285"/>
      <c r="H1006" s="285"/>
      <c r="I1006" s="285"/>
      <c r="J1006" s="285"/>
      <c r="K1006" s="285"/>
    </row>
    <row r="1007" spans="1:11" ht="12.75">
      <c r="A1007" s="282"/>
      <c r="B1007" s="287"/>
      <c r="C1007" s="283"/>
      <c r="D1007" s="198"/>
      <c r="E1007" s="265"/>
      <c r="F1007" s="265"/>
      <c r="G1007" s="285"/>
      <c r="H1007" s="285"/>
      <c r="I1007" s="285"/>
      <c r="J1007" s="285"/>
      <c r="K1007" s="285"/>
    </row>
    <row r="1008" spans="1:11" ht="12.75">
      <c r="A1008" s="282"/>
      <c r="B1008" s="287"/>
      <c r="C1008" s="283"/>
      <c r="D1008" s="198"/>
      <c r="E1008" s="265"/>
      <c r="F1008" s="265"/>
      <c r="G1008" s="285"/>
      <c r="H1008" s="285"/>
      <c r="I1008" s="285"/>
      <c r="J1008" s="285"/>
      <c r="K1008" s="285"/>
    </row>
    <row r="1009" spans="1:11" ht="12.75">
      <c r="A1009" s="282"/>
      <c r="B1009" s="287"/>
      <c r="C1009" s="283"/>
      <c r="D1009" s="198"/>
      <c r="E1009" s="265"/>
      <c r="F1009" s="265"/>
      <c r="G1009" s="285"/>
      <c r="H1009" s="285"/>
      <c r="I1009" s="285"/>
      <c r="J1009" s="285"/>
      <c r="K1009" s="285"/>
    </row>
    <row r="1010" spans="1:11" ht="12.75">
      <c r="A1010" s="282"/>
      <c r="B1010" s="287"/>
      <c r="C1010" s="283"/>
      <c r="D1010" s="198"/>
      <c r="E1010" s="265"/>
      <c r="F1010" s="265"/>
      <c r="G1010" s="285"/>
      <c r="H1010" s="285"/>
      <c r="I1010" s="285"/>
      <c r="J1010" s="285"/>
      <c r="K1010" s="285"/>
    </row>
    <row r="1011" spans="1:11" ht="12.75">
      <c r="A1011" s="282"/>
      <c r="B1011" s="287"/>
      <c r="C1011" s="283"/>
      <c r="D1011" s="198"/>
      <c r="E1011" s="265"/>
      <c r="F1011" s="265"/>
      <c r="G1011" s="285"/>
      <c r="H1011" s="285"/>
      <c r="I1011" s="285"/>
      <c r="J1011" s="285"/>
      <c r="K1011" s="285"/>
    </row>
    <row r="1012" spans="1:11" ht="12.75">
      <c r="A1012" s="282"/>
      <c r="B1012" s="287"/>
      <c r="C1012" s="283"/>
      <c r="D1012" s="198"/>
      <c r="E1012" s="265"/>
      <c r="F1012" s="265"/>
      <c r="G1012" s="285"/>
      <c r="H1012" s="285"/>
      <c r="I1012" s="285"/>
      <c r="J1012" s="285"/>
      <c r="K1012" s="285"/>
    </row>
    <row r="1013" spans="1:11" ht="12.75">
      <c r="A1013" s="282"/>
      <c r="B1013" s="287"/>
      <c r="C1013" s="283"/>
      <c r="D1013" s="198"/>
      <c r="E1013" s="265"/>
      <c r="F1013" s="265"/>
      <c r="G1013" s="285"/>
      <c r="H1013" s="285"/>
      <c r="I1013" s="285"/>
      <c r="J1013" s="285"/>
      <c r="K1013" s="285"/>
    </row>
    <row r="1014" spans="1:11" ht="12.75">
      <c r="A1014" s="282"/>
      <c r="B1014" s="287"/>
      <c r="C1014" s="283"/>
      <c r="D1014" s="198"/>
      <c r="E1014" s="265"/>
      <c r="F1014" s="265"/>
      <c r="G1014" s="285"/>
      <c r="H1014" s="285"/>
      <c r="I1014" s="285"/>
      <c r="J1014" s="285"/>
      <c r="K1014" s="285"/>
    </row>
    <row r="1015" spans="1:11" ht="12.75">
      <c r="A1015" s="282"/>
      <c r="B1015" s="287"/>
      <c r="C1015" s="283"/>
      <c r="D1015" s="198"/>
      <c r="E1015" s="265"/>
      <c r="F1015" s="265"/>
      <c r="G1015" s="285"/>
      <c r="H1015" s="285"/>
      <c r="I1015" s="285"/>
      <c r="J1015" s="285"/>
      <c r="K1015" s="285"/>
    </row>
    <row r="1016" spans="1:11" ht="12.75">
      <c r="A1016" s="282"/>
      <c r="B1016" s="287"/>
      <c r="C1016" s="283"/>
      <c r="D1016" s="198"/>
      <c r="E1016" s="265"/>
      <c r="F1016" s="265"/>
      <c r="G1016" s="285"/>
      <c r="H1016" s="285"/>
      <c r="I1016" s="285"/>
      <c r="J1016" s="285"/>
      <c r="K1016" s="285"/>
    </row>
    <row r="1017" spans="1:11" ht="12.75">
      <c r="A1017" s="282"/>
      <c r="B1017" s="287"/>
      <c r="C1017" s="283"/>
      <c r="D1017" s="198"/>
      <c r="E1017" s="265"/>
      <c r="F1017" s="265"/>
      <c r="G1017" s="285"/>
      <c r="H1017" s="285"/>
      <c r="I1017" s="285"/>
      <c r="J1017" s="285"/>
      <c r="K1017" s="285"/>
    </row>
    <row r="1018" spans="1:11" ht="12.75">
      <c r="A1018" s="282"/>
      <c r="B1018" s="287"/>
      <c r="C1018" s="283"/>
      <c r="D1018" s="198"/>
      <c r="E1018" s="265"/>
      <c r="F1018" s="265"/>
      <c r="G1018" s="285"/>
      <c r="H1018" s="285"/>
      <c r="I1018" s="285"/>
      <c r="J1018" s="285"/>
      <c r="K1018" s="285"/>
    </row>
    <row r="1019" spans="1:11" ht="12.75">
      <c r="A1019" s="282"/>
      <c r="B1019" s="287"/>
      <c r="C1019" s="283"/>
      <c r="D1019" s="198"/>
      <c r="E1019" s="265"/>
      <c r="F1019" s="265"/>
      <c r="G1019" s="285"/>
      <c r="H1019" s="285"/>
      <c r="I1019" s="285"/>
      <c r="J1019" s="285"/>
      <c r="K1019" s="285"/>
    </row>
    <row r="1020" spans="1:11" ht="12.75">
      <c r="A1020" s="282"/>
      <c r="B1020" s="287"/>
      <c r="C1020" s="283"/>
      <c r="D1020" s="198"/>
      <c r="E1020" s="265"/>
      <c r="F1020" s="265"/>
      <c r="G1020" s="285"/>
      <c r="H1020" s="285"/>
      <c r="I1020" s="285"/>
      <c r="J1020" s="285"/>
      <c r="K1020" s="285"/>
    </row>
    <row r="1021" spans="1:11" ht="12.75">
      <c r="A1021" s="282"/>
      <c r="B1021" s="287"/>
      <c r="C1021" s="283"/>
      <c r="D1021" s="198"/>
      <c r="E1021" s="265"/>
      <c r="F1021" s="265"/>
      <c r="G1021" s="285"/>
      <c r="H1021" s="285"/>
      <c r="I1021" s="285"/>
      <c r="J1021" s="285"/>
      <c r="K1021" s="285"/>
    </row>
    <row r="1022" spans="1:11" ht="12.75">
      <c r="A1022" s="282"/>
      <c r="B1022" s="287"/>
      <c r="C1022" s="283"/>
      <c r="D1022" s="198"/>
      <c r="E1022" s="265"/>
      <c r="F1022" s="265"/>
      <c r="G1022" s="285"/>
      <c r="H1022" s="285"/>
      <c r="I1022" s="285"/>
      <c r="J1022" s="285"/>
      <c r="K1022" s="285"/>
    </row>
    <row r="1023" spans="1:11" ht="12.75">
      <c r="A1023" s="282"/>
      <c r="B1023" s="287"/>
      <c r="C1023" s="283"/>
      <c r="D1023" s="198"/>
      <c r="E1023" s="265"/>
      <c r="F1023" s="265"/>
      <c r="G1023" s="285"/>
      <c r="H1023" s="285"/>
      <c r="I1023" s="285"/>
      <c r="J1023" s="285"/>
      <c r="K1023" s="285"/>
    </row>
    <row r="1024" spans="1:11" ht="12.75">
      <c r="A1024" s="282"/>
      <c r="B1024" s="287"/>
      <c r="C1024" s="283"/>
      <c r="D1024" s="198"/>
      <c r="E1024" s="265"/>
      <c r="F1024" s="265"/>
      <c r="G1024" s="285"/>
      <c r="H1024" s="285"/>
      <c r="I1024" s="285"/>
      <c r="J1024" s="285"/>
      <c r="K1024" s="285"/>
    </row>
    <row r="1025" spans="1:11" ht="12.75">
      <c r="A1025" s="282"/>
      <c r="B1025" s="287"/>
      <c r="C1025" s="283"/>
      <c r="D1025" s="198"/>
      <c r="E1025" s="265"/>
      <c r="F1025" s="265"/>
      <c r="G1025" s="285"/>
      <c r="H1025" s="285"/>
      <c r="I1025" s="285"/>
      <c r="J1025" s="285"/>
      <c r="K1025" s="285"/>
    </row>
    <row r="1026" spans="1:11" ht="12.75">
      <c r="A1026" s="282"/>
      <c r="B1026" s="287"/>
      <c r="C1026" s="283"/>
      <c r="D1026" s="198"/>
      <c r="E1026" s="265"/>
      <c r="F1026" s="265"/>
      <c r="G1026" s="285"/>
      <c r="H1026" s="285"/>
      <c r="I1026" s="285"/>
      <c r="J1026" s="285"/>
      <c r="K1026" s="285"/>
    </row>
    <row r="1027" spans="1:11" ht="12.75">
      <c r="A1027" s="282"/>
      <c r="B1027" s="287"/>
      <c r="C1027" s="283"/>
      <c r="D1027" s="198"/>
      <c r="E1027" s="265"/>
      <c r="F1027" s="265"/>
      <c r="G1027" s="285"/>
      <c r="H1027" s="285"/>
      <c r="I1027" s="285"/>
      <c r="J1027" s="285"/>
      <c r="K1027" s="285"/>
    </row>
    <row r="1028" spans="1:11" ht="12.75">
      <c r="A1028" s="282"/>
      <c r="B1028" s="287"/>
      <c r="C1028" s="283"/>
      <c r="D1028" s="198"/>
      <c r="E1028" s="265"/>
      <c r="F1028" s="265"/>
      <c r="G1028" s="285"/>
      <c r="H1028" s="285"/>
      <c r="I1028" s="285"/>
      <c r="J1028" s="285"/>
      <c r="K1028" s="285"/>
    </row>
    <row r="1029" spans="1:11" ht="12.75">
      <c r="A1029" s="282"/>
      <c r="B1029" s="287"/>
      <c r="C1029" s="283"/>
      <c r="D1029" s="198"/>
      <c r="E1029" s="265"/>
      <c r="F1029" s="265"/>
      <c r="G1029" s="285"/>
      <c r="H1029" s="285"/>
      <c r="I1029" s="285"/>
      <c r="J1029" s="285"/>
      <c r="K1029" s="285"/>
    </row>
    <row r="1030" spans="1:11" ht="12.75">
      <c r="A1030" s="282"/>
      <c r="B1030" s="287"/>
      <c r="C1030" s="283"/>
      <c r="D1030" s="198"/>
      <c r="E1030" s="265"/>
      <c r="F1030" s="265"/>
      <c r="G1030" s="285"/>
      <c r="H1030" s="285"/>
      <c r="I1030" s="285"/>
      <c r="J1030" s="285"/>
      <c r="K1030" s="285"/>
    </row>
    <row r="1031" spans="1:11" ht="12.75">
      <c r="A1031" s="282"/>
      <c r="B1031" s="287"/>
      <c r="C1031" s="283"/>
      <c r="D1031" s="198"/>
      <c r="E1031" s="265"/>
      <c r="F1031" s="265"/>
      <c r="G1031" s="285"/>
      <c r="H1031" s="285"/>
      <c r="I1031" s="285"/>
      <c r="J1031" s="285"/>
      <c r="K1031" s="285"/>
    </row>
    <row r="1032" spans="1:11" ht="12.75">
      <c r="A1032" s="282"/>
      <c r="B1032" s="287"/>
      <c r="C1032" s="283"/>
      <c r="D1032" s="198"/>
      <c r="E1032" s="265"/>
      <c r="F1032" s="265"/>
      <c r="G1032" s="285"/>
      <c r="H1032" s="285"/>
      <c r="I1032" s="285"/>
      <c r="J1032" s="285"/>
      <c r="K1032" s="285"/>
    </row>
    <row r="1033" spans="1:11" ht="12.75">
      <c r="A1033" s="282"/>
      <c r="B1033" s="287"/>
      <c r="C1033" s="283"/>
      <c r="D1033" s="198"/>
      <c r="E1033" s="265"/>
      <c r="F1033" s="265"/>
      <c r="G1033" s="285"/>
      <c r="H1033" s="285"/>
      <c r="I1033" s="285"/>
      <c r="J1033" s="285"/>
      <c r="K1033" s="285"/>
    </row>
    <row r="1034" spans="1:11" ht="12.75">
      <c r="A1034" s="282"/>
      <c r="B1034" s="287"/>
      <c r="C1034" s="283"/>
      <c r="D1034" s="198"/>
      <c r="E1034" s="265"/>
      <c r="F1034" s="265"/>
      <c r="G1034" s="285"/>
      <c r="H1034" s="285"/>
      <c r="I1034" s="285"/>
      <c r="J1034" s="285"/>
      <c r="K1034" s="285"/>
    </row>
    <row r="1035" spans="1:11" ht="12.75">
      <c r="A1035" s="282"/>
      <c r="B1035" s="287"/>
      <c r="C1035" s="283"/>
      <c r="D1035" s="198"/>
      <c r="E1035" s="265"/>
      <c r="F1035" s="265"/>
      <c r="G1035" s="285"/>
      <c r="H1035" s="285"/>
      <c r="I1035" s="285"/>
      <c r="J1035" s="285"/>
      <c r="K1035" s="285"/>
    </row>
    <row r="1036" spans="1:11" ht="12.75">
      <c r="A1036" s="282"/>
      <c r="B1036" s="287"/>
      <c r="C1036" s="283"/>
      <c r="D1036" s="198"/>
      <c r="E1036" s="265"/>
      <c r="F1036" s="265"/>
      <c r="G1036" s="285"/>
      <c r="H1036" s="285"/>
      <c r="I1036" s="285"/>
      <c r="J1036" s="285"/>
      <c r="K1036" s="285"/>
    </row>
    <row r="1037" spans="1:11" ht="12.75">
      <c r="A1037" s="282"/>
      <c r="B1037" s="287"/>
      <c r="C1037" s="283"/>
      <c r="D1037" s="198"/>
      <c r="E1037" s="265"/>
      <c r="F1037" s="265"/>
      <c r="G1037" s="285"/>
      <c r="H1037" s="285"/>
      <c r="I1037" s="285"/>
      <c r="J1037" s="285"/>
      <c r="K1037" s="285"/>
    </row>
    <row r="1038" spans="1:11" ht="12.75">
      <c r="A1038" s="282"/>
      <c r="B1038" s="287"/>
      <c r="C1038" s="283"/>
      <c r="D1038" s="198"/>
      <c r="E1038" s="265"/>
      <c r="F1038" s="265"/>
      <c r="G1038" s="285"/>
      <c r="H1038" s="285"/>
      <c r="I1038" s="285"/>
      <c r="J1038" s="285"/>
      <c r="K1038" s="285"/>
    </row>
    <row r="1039" spans="1:11" ht="12.75">
      <c r="A1039" s="282"/>
      <c r="B1039" s="287"/>
      <c r="C1039" s="283"/>
      <c r="D1039" s="198"/>
      <c r="E1039" s="265"/>
      <c r="F1039" s="265"/>
      <c r="G1039" s="285"/>
      <c r="H1039" s="285"/>
      <c r="I1039" s="285"/>
      <c r="J1039" s="285"/>
      <c r="K1039" s="285"/>
    </row>
    <row r="1040" spans="1:11" ht="12.75">
      <c r="A1040" s="282"/>
      <c r="B1040" s="287"/>
      <c r="C1040" s="283"/>
      <c r="D1040" s="198"/>
      <c r="E1040" s="265"/>
      <c r="F1040" s="265"/>
      <c r="G1040" s="285"/>
      <c r="H1040" s="285"/>
      <c r="I1040" s="285"/>
      <c r="J1040" s="285"/>
      <c r="K1040" s="285"/>
    </row>
    <row r="1041" spans="1:11" ht="12.75">
      <c r="A1041" s="282"/>
      <c r="B1041" s="287"/>
      <c r="C1041" s="283"/>
      <c r="D1041" s="198"/>
      <c r="E1041" s="265"/>
      <c r="F1041" s="265"/>
      <c r="G1041" s="285"/>
      <c r="H1041" s="285"/>
      <c r="I1041" s="285"/>
      <c r="J1041" s="285"/>
      <c r="K1041" s="285"/>
    </row>
    <row r="1042" spans="1:11" ht="12.75">
      <c r="A1042" s="282"/>
      <c r="B1042" s="287"/>
      <c r="C1042" s="283"/>
      <c r="D1042" s="198"/>
      <c r="E1042" s="265"/>
      <c r="F1042" s="265"/>
      <c r="G1042" s="285"/>
      <c r="H1042" s="285"/>
      <c r="I1042" s="285"/>
      <c r="J1042" s="285"/>
      <c r="K1042" s="285"/>
    </row>
    <row r="1043" spans="1:11" ht="12.75">
      <c r="A1043" s="282"/>
      <c r="B1043" s="287"/>
      <c r="C1043" s="283"/>
      <c r="D1043" s="198"/>
      <c r="E1043" s="265"/>
      <c r="F1043" s="265"/>
      <c r="G1043" s="285"/>
      <c r="H1043" s="285"/>
      <c r="I1043" s="285"/>
      <c r="J1043" s="285"/>
      <c r="K1043" s="285"/>
    </row>
    <row r="1044" spans="1:11" ht="12.75">
      <c r="A1044" s="282"/>
      <c r="B1044" s="287"/>
      <c r="C1044" s="283"/>
      <c r="D1044" s="198"/>
      <c r="E1044" s="265"/>
      <c r="F1044" s="265"/>
      <c r="G1044" s="285"/>
      <c r="H1044" s="285"/>
      <c r="I1044" s="285"/>
      <c r="J1044" s="285"/>
      <c r="K1044" s="285"/>
    </row>
    <row r="1045" spans="1:11" ht="12.75">
      <c r="A1045" s="282"/>
      <c r="B1045" s="287"/>
      <c r="C1045" s="283"/>
      <c r="D1045" s="198"/>
      <c r="E1045" s="265"/>
      <c r="F1045" s="265"/>
      <c r="G1045" s="285"/>
      <c r="H1045" s="285"/>
      <c r="I1045" s="285"/>
      <c r="J1045" s="285"/>
      <c r="K1045" s="285"/>
    </row>
    <row r="1046" spans="1:11" ht="12.75">
      <c r="A1046" s="282"/>
      <c r="B1046" s="287"/>
      <c r="C1046" s="283"/>
      <c r="D1046" s="198"/>
      <c r="E1046" s="265"/>
      <c r="F1046" s="265"/>
      <c r="G1046" s="285"/>
      <c r="H1046" s="285"/>
      <c r="I1046" s="285"/>
      <c r="J1046" s="285"/>
      <c r="K1046" s="285"/>
    </row>
    <row r="1047" spans="1:11" ht="12.75">
      <c r="A1047" s="282"/>
      <c r="B1047" s="287"/>
      <c r="C1047" s="283"/>
      <c r="D1047" s="198"/>
      <c r="E1047" s="265"/>
      <c r="F1047" s="265"/>
      <c r="G1047" s="285"/>
      <c r="H1047" s="285"/>
      <c r="I1047" s="285"/>
      <c r="J1047" s="285"/>
      <c r="K1047" s="285"/>
    </row>
    <row r="1048" spans="1:11" ht="12.75">
      <c r="A1048" s="282"/>
      <c r="B1048" s="287"/>
      <c r="C1048" s="283"/>
      <c r="D1048" s="198"/>
      <c r="E1048" s="265"/>
      <c r="F1048" s="265"/>
      <c r="G1048" s="285"/>
      <c r="H1048" s="285"/>
      <c r="I1048" s="285"/>
      <c r="J1048" s="285"/>
      <c r="K1048" s="285"/>
    </row>
    <row r="1049" spans="1:11" ht="12.75">
      <c r="A1049" s="282"/>
      <c r="B1049" s="287"/>
      <c r="C1049" s="283"/>
      <c r="D1049" s="198"/>
      <c r="E1049" s="265"/>
      <c r="F1049" s="265"/>
      <c r="G1049" s="285"/>
      <c r="H1049" s="285"/>
      <c r="I1049" s="285"/>
      <c r="J1049" s="285"/>
      <c r="K1049" s="285"/>
    </row>
    <row r="1050" spans="1:11" ht="12.75">
      <c r="A1050" s="282"/>
      <c r="B1050" s="287"/>
      <c r="C1050" s="283"/>
      <c r="D1050" s="198"/>
      <c r="E1050" s="265"/>
      <c r="F1050" s="265"/>
      <c r="G1050" s="285"/>
      <c r="H1050" s="285"/>
      <c r="I1050" s="285"/>
      <c r="J1050" s="285"/>
      <c r="K1050" s="285"/>
    </row>
    <row r="1051" spans="1:11" ht="12.75">
      <c r="A1051" s="282"/>
      <c r="B1051" s="287"/>
      <c r="C1051" s="283"/>
      <c r="D1051" s="198"/>
      <c r="E1051" s="265"/>
      <c r="F1051" s="265"/>
      <c r="G1051" s="285"/>
      <c r="H1051" s="285"/>
      <c r="I1051" s="285"/>
      <c r="J1051" s="285"/>
      <c r="K1051" s="285"/>
    </row>
    <row r="1052" spans="1:11" ht="12.75">
      <c r="A1052" s="282"/>
      <c r="B1052" s="287"/>
      <c r="C1052" s="283"/>
      <c r="D1052" s="198"/>
      <c r="E1052" s="265"/>
      <c r="F1052" s="265"/>
      <c r="G1052" s="285"/>
      <c r="H1052" s="285"/>
      <c r="I1052" s="285"/>
      <c r="J1052" s="285"/>
      <c r="K1052" s="285"/>
    </row>
    <row r="1053" spans="1:11" ht="12.75">
      <c r="A1053" s="282"/>
      <c r="B1053" s="287"/>
      <c r="C1053" s="283"/>
      <c r="D1053" s="198"/>
      <c r="E1053" s="265"/>
      <c r="F1053" s="265"/>
      <c r="G1053" s="285"/>
      <c r="H1053" s="285"/>
      <c r="I1053" s="285"/>
      <c r="J1053" s="285"/>
      <c r="K1053" s="285"/>
    </row>
    <row r="1054" spans="1:11" ht="12.75">
      <c r="A1054" s="282"/>
      <c r="B1054" s="287"/>
      <c r="C1054" s="283"/>
      <c r="D1054" s="198"/>
      <c r="E1054" s="265"/>
      <c r="F1054" s="265"/>
      <c r="G1054" s="285"/>
      <c r="H1054" s="285"/>
      <c r="I1054" s="285"/>
      <c r="J1054" s="285"/>
      <c r="K1054" s="285"/>
    </row>
    <row r="1055" spans="1:11" ht="12.75">
      <c r="A1055" s="282"/>
      <c r="B1055" s="287"/>
      <c r="C1055" s="283"/>
      <c r="D1055" s="198"/>
      <c r="E1055" s="265"/>
      <c r="F1055" s="265"/>
      <c r="G1055" s="285"/>
      <c r="H1055" s="285"/>
      <c r="I1055" s="285"/>
      <c r="J1055" s="285"/>
      <c r="K1055" s="285"/>
    </row>
    <row r="1056" spans="1:11" ht="12.75">
      <c r="A1056" s="282"/>
      <c r="B1056" s="287"/>
      <c r="C1056" s="283"/>
      <c r="D1056" s="198"/>
      <c r="E1056" s="265"/>
      <c r="F1056" s="265"/>
      <c r="G1056" s="285"/>
      <c r="H1056" s="285"/>
      <c r="I1056" s="285"/>
      <c r="J1056" s="285"/>
      <c r="K1056" s="285"/>
    </row>
    <row r="1057" spans="1:11" ht="12.75">
      <c r="A1057" s="282"/>
      <c r="B1057" s="287"/>
      <c r="C1057" s="283"/>
      <c r="D1057" s="198"/>
      <c r="E1057" s="265"/>
      <c r="F1057" s="265"/>
      <c r="G1057" s="285"/>
      <c r="H1057" s="285"/>
      <c r="I1057" s="285"/>
      <c r="J1057" s="285"/>
      <c r="K1057" s="285"/>
    </row>
    <row r="1058" spans="1:11" ht="12.75">
      <c r="A1058" s="282"/>
      <c r="B1058" s="287"/>
      <c r="C1058" s="283"/>
      <c r="D1058" s="198"/>
      <c r="E1058" s="265"/>
      <c r="F1058" s="265"/>
      <c r="G1058" s="285"/>
      <c r="H1058" s="285"/>
      <c r="I1058" s="285"/>
      <c r="J1058" s="285"/>
      <c r="K1058" s="285"/>
    </row>
    <row r="1059" spans="1:11" ht="12.75">
      <c r="A1059" s="282"/>
      <c r="B1059" s="287"/>
      <c r="C1059" s="283"/>
      <c r="D1059" s="198"/>
      <c r="E1059" s="265"/>
      <c r="F1059" s="265"/>
      <c r="G1059" s="285"/>
      <c r="H1059" s="285"/>
      <c r="I1059" s="285"/>
      <c r="J1059" s="285"/>
      <c r="K1059" s="285"/>
    </row>
    <row r="1060" spans="1:11" ht="12.75">
      <c r="A1060" s="282"/>
      <c r="B1060" s="287"/>
      <c r="C1060" s="283"/>
      <c r="D1060" s="198"/>
      <c r="E1060" s="265"/>
      <c r="F1060" s="265"/>
      <c r="G1060" s="285"/>
      <c r="H1060" s="285"/>
      <c r="I1060" s="285"/>
      <c r="J1060" s="285"/>
      <c r="K1060" s="285"/>
    </row>
    <row r="1061" spans="1:11" ht="12.75">
      <c r="A1061" s="282"/>
      <c r="B1061" s="287"/>
      <c r="C1061" s="283"/>
      <c r="D1061" s="198"/>
      <c r="E1061" s="265"/>
      <c r="F1061" s="265"/>
      <c r="G1061" s="285"/>
      <c r="H1061" s="285"/>
      <c r="I1061" s="285"/>
      <c r="J1061" s="285"/>
      <c r="K1061" s="285"/>
    </row>
    <row r="1062" spans="1:11" ht="12.75">
      <c r="A1062" s="282"/>
      <c r="B1062" s="287"/>
      <c r="C1062" s="283"/>
      <c r="D1062" s="198"/>
      <c r="E1062" s="265"/>
      <c r="F1062" s="265"/>
      <c r="G1062" s="285"/>
      <c r="H1062" s="285"/>
      <c r="I1062" s="285"/>
      <c r="J1062" s="285"/>
      <c r="K1062" s="285"/>
    </row>
    <row r="1063" spans="1:11" ht="12.75">
      <c r="A1063" s="282"/>
      <c r="B1063" s="287"/>
      <c r="C1063" s="283"/>
      <c r="D1063" s="198"/>
      <c r="E1063" s="265"/>
      <c r="F1063" s="265"/>
      <c r="G1063" s="285"/>
      <c r="H1063" s="285"/>
      <c r="I1063" s="285"/>
      <c r="J1063" s="285"/>
      <c r="K1063" s="285"/>
    </row>
    <row r="1064" spans="1:11" ht="12.75">
      <c r="A1064" s="282"/>
      <c r="B1064" s="287"/>
      <c r="C1064" s="283"/>
      <c r="D1064" s="198"/>
      <c r="E1064" s="265"/>
      <c r="F1064" s="265"/>
      <c r="G1064" s="285"/>
      <c r="H1064" s="285"/>
      <c r="I1064" s="285"/>
      <c r="J1064" s="285"/>
      <c r="K1064" s="285"/>
    </row>
    <row r="1065" spans="1:11" ht="12.75">
      <c r="A1065" s="282"/>
      <c r="B1065" s="287"/>
      <c r="C1065" s="283"/>
      <c r="D1065" s="198"/>
      <c r="E1065" s="265"/>
      <c r="F1065" s="265"/>
      <c r="G1065" s="285"/>
      <c r="H1065" s="285"/>
      <c r="I1065" s="285"/>
      <c r="J1065" s="285"/>
      <c r="K1065" s="285"/>
    </row>
    <row r="1066" spans="1:11" ht="12.75">
      <c r="A1066" s="282"/>
      <c r="B1066" s="287"/>
      <c r="C1066" s="283"/>
      <c r="D1066" s="198"/>
      <c r="E1066" s="265"/>
      <c r="F1066" s="265"/>
      <c r="G1066" s="285"/>
      <c r="H1066" s="285"/>
      <c r="I1066" s="285"/>
      <c r="J1066" s="285"/>
      <c r="K1066" s="285"/>
    </row>
    <row r="1067" spans="1:11" ht="12.75">
      <c r="A1067" s="282"/>
      <c r="B1067" s="287"/>
      <c r="C1067" s="283"/>
      <c r="D1067" s="198"/>
      <c r="E1067" s="265"/>
      <c r="F1067" s="265"/>
      <c r="G1067" s="285"/>
      <c r="H1067" s="285"/>
      <c r="I1067" s="285"/>
      <c r="J1067" s="285"/>
      <c r="K1067" s="285"/>
    </row>
    <row r="1068" spans="1:11" ht="12.75">
      <c r="A1068" s="282"/>
      <c r="B1068" s="287"/>
      <c r="C1068" s="283"/>
      <c r="D1068" s="198"/>
      <c r="E1068" s="265"/>
      <c r="F1068" s="265"/>
      <c r="G1068" s="285"/>
      <c r="H1068" s="285"/>
      <c r="I1068" s="285"/>
      <c r="J1068" s="285"/>
      <c r="K1068" s="285"/>
    </row>
    <row r="1069" spans="1:11" ht="12.75">
      <c r="A1069" s="282"/>
      <c r="B1069" s="287"/>
      <c r="C1069" s="283"/>
      <c r="D1069" s="198"/>
      <c r="E1069" s="265"/>
      <c r="F1069" s="265"/>
      <c r="G1069" s="285"/>
      <c r="H1069" s="285"/>
      <c r="I1069" s="285"/>
      <c r="J1069" s="285"/>
      <c r="K1069" s="285"/>
    </row>
    <row r="1070" spans="1:11" ht="12.75">
      <c r="A1070" s="282"/>
      <c r="B1070" s="287"/>
      <c r="C1070" s="283"/>
      <c r="D1070" s="198"/>
      <c r="E1070" s="265"/>
      <c r="F1070" s="265"/>
      <c r="G1070" s="285"/>
      <c r="H1070" s="285"/>
      <c r="I1070" s="285"/>
      <c r="J1070" s="285"/>
      <c r="K1070" s="285"/>
    </row>
    <row r="1071" spans="1:11" ht="12.75">
      <c r="A1071" s="282"/>
      <c r="B1071" s="287"/>
      <c r="C1071" s="283"/>
      <c r="D1071" s="198"/>
      <c r="E1071" s="265"/>
      <c r="F1071" s="265"/>
      <c r="G1071" s="285"/>
      <c r="H1071" s="285"/>
      <c r="I1071" s="285"/>
      <c r="J1071" s="285"/>
      <c r="K1071" s="285"/>
    </row>
    <row r="1072" spans="1:11" ht="12.75">
      <c r="A1072" s="282"/>
      <c r="B1072" s="287"/>
      <c r="C1072" s="283"/>
      <c r="D1072" s="198"/>
      <c r="E1072" s="265"/>
      <c r="F1072" s="265"/>
      <c r="G1072" s="285"/>
      <c r="H1072" s="285"/>
      <c r="I1072" s="285"/>
      <c r="J1072" s="285"/>
      <c r="K1072" s="285"/>
    </row>
    <row r="1073" spans="1:11" ht="12.75">
      <c r="A1073" s="282"/>
      <c r="B1073" s="287"/>
      <c r="C1073" s="283"/>
      <c r="D1073" s="198"/>
      <c r="E1073" s="265"/>
      <c r="F1073" s="265"/>
      <c r="G1073" s="285"/>
      <c r="H1073" s="285"/>
      <c r="I1073" s="285"/>
      <c r="J1073" s="285"/>
      <c r="K1073" s="285"/>
    </row>
    <row r="1074" spans="1:11" ht="12.75">
      <c r="A1074" s="282"/>
      <c r="B1074" s="287"/>
      <c r="C1074" s="283"/>
      <c r="D1074" s="198"/>
      <c r="E1074" s="265"/>
      <c r="F1074" s="265"/>
      <c r="G1074" s="285"/>
      <c r="H1074" s="285"/>
      <c r="I1074" s="285"/>
      <c r="J1074" s="285"/>
      <c r="K1074" s="285"/>
    </row>
    <row r="1075" spans="1:11" ht="12.75">
      <c r="A1075" s="282"/>
      <c r="B1075" s="287"/>
      <c r="C1075" s="283"/>
      <c r="D1075" s="198"/>
      <c r="E1075" s="265"/>
      <c r="F1075" s="265"/>
      <c r="G1075" s="285"/>
      <c r="H1075" s="285"/>
      <c r="I1075" s="285"/>
      <c r="J1075" s="285"/>
      <c r="K1075" s="285"/>
    </row>
    <row r="1076" spans="1:11" ht="12.75">
      <c r="A1076" s="282"/>
      <c r="B1076" s="287"/>
      <c r="C1076" s="283"/>
      <c r="D1076" s="198"/>
      <c r="E1076" s="265"/>
      <c r="F1076" s="265"/>
      <c r="G1076" s="285"/>
      <c r="H1076" s="285"/>
      <c r="I1076" s="285"/>
      <c r="J1076" s="285"/>
      <c r="K1076" s="285"/>
    </row>
    <row r="1077" spans="1:11" ht="12.75">
      <c r="A1077" s="282"/>
      <c r="B1077" s="287"/>
      <c r="C1077" s="283"/>
      <c r="D1077" s="198"/>
      <c r="E1077" s="265"/>
      <c r="F1077" s="265"/>
      <c r="G1077" s="285"/>
      <c r="H1077" s="285"/>
      <c r="I1077" s="285"/>
      <c r="J1077" s="285"/>
      <c r="K1077" s="285"/>
    </row>
    <row r="1078" spans="1:11" ht="12.75">
      <c r="A1078" s="282"/>
      <c r="B1078" s="287"/>
      <c r="C1078" s="283"/>
      <c r="D1078" s="198"/>
      <c r="E1078" s="265"/>
      <c r="F1078" s="265"/>
      <c r="G1078" s="285"/>
      <c r="H1078" s="285"/>
      <c r="I1078" s="285"/>
      <c r="J1078" s="285"/>
      <c r="K1078" s="285"/>
    </row>
    <row r="1079" spans="1:11" ht="12.75">
      <c r="A1079" s="282"/>
      <c r="B1079" s="287"/>
      <c r="C1079" s="283"/>
      <c r="D1079" s="198"/>
      <c r="E1079" s="265"/>
      <c r="F1079" s="265"/>
      <c r="G1079" s="285"/>
      <c r="H1079" s="285"/>
      <c r="I1079" s="285"/>
      <c r="J1079" s="285"/>
      <c r="K1079" s="285"/>
    </row>
    <row r="1080" spans="1:11" ht="12.75">
      <c r="A1080" s="282"/>
      <c r="B1080" s="287"/>
      <c r="C1080" s="283"/>
      <c r="D1080" s="198"/>
      <c r="E1080" s="265"/>
      <c r="F1080" s="265"/>
      <c r="G1080" s="285"/>
      <c r="H1080" s="285"/>
      <c r="I1080" s="285"/>
      <c r="J1080" s="285"/>
      <c r="K1080" s="285"/>
    </row>
    <row r="1081" spans="1:11" ht="12.75">
      <c r="A1081" s="282"/>
      <c r="B1081" s="287"/>
      <c r="C1081" s="283"/>
      <c r="D1081" s="198"/>
      <c r="E1081" s="265"/>
      <c r="F1081" s="265"/>
      <c r="G1081" s="285"/>
      <c r="H1081" s="285"/>
      <c r="I1081" s="285"/>
      <c r="J1081" s="285"/>
      <c r="K1081" s="285"/>
    </row>
    <row r="1082" spans="1:11" ht="12.75">
      <c r="A1082" s="282"/>
      <c r="B1082" s="287"/>
      <c r="C1082" s="283"/>
      <c r="D1082" s="198"/>
      <c r="E1082" s="265"/>
      <c r="F1082" s="265"/>
      <c r="G1082" s="285"/>
      <c r="H1082" s="285"/>
      <c r="I1082" s="285"/>
      <c r="J1082" s="285"/>
      <c r="K1082" s="285"/>
    </row>
    <row r="1083" spans="1:11" ht="12.75">
      <c r="A1083" s="282"/>
      <c r="B1083" s="287"/>
      <c r="C1083" s="283"/>
      <c r="D1083" s="198"/>
      <c r="E1083" s="265"/>
      <c r="F1083" s="265"/>
      <c r="G1083" s="285"/>
      <c r="H1083" s="285"/>
      <c r="I1083" s="285"/>
      <c r="J1083" s="285"/>
      <c r="K1083" s="285"/>
    </row>
    <row r="1084" spans="1:11" ht="12.75">
      <c r="A1084" s="282"/>
      <c r="B1084" s="287"/>
      <c r="C1084" s="283"/>
      <c r="D1084" s="198"/>
      <c r="E1084" s="265"/>
      <c r="F1084" s="265"/>
      <c r="G1084" s="285"/>
      <c r="H1084" s="285"/>
      <c r="I1084" s="285"/>
      <c r="J1084" s="285"/>
      <c r="K1084" s="285"/>
    </row>
    <row r="1085" spans="1:11" ht="12.75">
      <c r="A1085" s="282"/>
      <c r="B1085" s="287"/>
      <c r="C1085" s="283"/>
      <c r="D1085" s="198"/>
      <c r="E1085" s="265"/>
      <c r="F1085" s="265"/>
      <c r="G1085" s="285"/>
      <c r="H1085" s="285"/>
      <c r="I1085" s="285"/>
      <c r="J1085" s="285"/>
      <c r="K1085" s="285"/>
    </row>
    <row r="1086" spans="1:11" ht="12.75">
      <c r="A1086" s="282"/>
      <c r="B1086" s="287"/>
      <c r="C1086" s="283"/>
      <c r="D1086" s="198"/>
      <c r="E1086" s="265"/>
      <c r="F1086" s="265"/>
      <c r="G1086" s="285"/>
      <c r="H1086" s="285"/>
      <c r="I1086" s="285"/>
      <c r="J1086" s="285"/>
      <c r="K1086" s="285"/>
    </row>
    <row r="1087" spans="1:11" ht="12.75">
      <c r="A1087" s="282"/>
      <c r="B1087" s="287"/>
      <c r="C1087" s="283"/>
      <c r="D1087" s="198"/>
      <c r="E1087" s="265"/>
      <c r="F1087" s="265"/>
      <c r="G1087" s="285"/>
      <c r="H1087" s="285"/>
      <c r="I1087" s="285"/>
      <c r="J1087" s="285"/>
      <c r="K1087" s="285"/>
    </row>
    <row r="1088" spans="1:11" ht="12.75">
      <c r="A1088" s="282"/>
      <c r="B1088" s="287"/>
      <c r="C1088" s="283"/>
      <c r="D1088" s="198"/>
      <c r="E1088" s="265"/>
      <c r="F1088" s="265"/>
      <c r="G1088" s="285"/>
      <c r="H1088" s="285"/>
      <c r="I1088" s="285"/>
      <c r="J1088" s="285"/>
      <c r="K1088" s="285"/>
    </row>
    <row r="1089" spans="1:11" ht="12.75">
      <c r="A1089" s="282"/>
      <c r="B1089" s="287"/>
      <c r="C1089" s="283"/>
      <c r="D1089" s="198"/>
      <c r="E1089" s="265"/>
      <c r="F1089" s="265"/>
      <c r="G1089" s="285"/>
      <c r="H1089" s="285"/>
      <c r="I1089" s="285"/>
      <c r="J1089" s="285"/>
      <c r="K1089" s="285"/>
    </row>
    <row r="1090" spans="1:11" ht="12.75">
      <c r="A1090" s="282"/>
      <c r="B1090" s="287"/>
      <c r="C1090" s="283"/>
      <c r="D1090" s="198"/>
      <c r="E1090" s="265"/>
      <c r="F1090" s="265"/>
      <c r="G1090" s="285"/>
      <c r="H1090" s="285"/>
      <c r="I1090" s="285"/>
      <c r="J1090" s="285"/>
      <c r="K1090" s="285"/>
    </row>
    <row r="1091" spans="1:11" ht="12.75">
      <c r="A1091" s="282"/>
      <c r="B1091" s="287"/>
      <c r="C1091" s="283"/>
      <c r="D1091" s="198"/>
      <c r="E1091" s="265"/>
      <c r="F1091" s="265"/>
      <c r="G1091" s="285"/>
      <c r="H1091" s="285"/>
      <c r="I1091" s="285"/>
      <c r="J1091" s="285"/>
      <c r="K1091" s="285"/>
    </row>
    <row r="1092" spans="1:11" ht="12.75">
      <c r="A1092" s="282"/>
      <c r="B1092" s="287"/>
      <c r="C1092" s="283"/>
      <c r="D1092" s="198"/>
      <c r="E1092" s="265"/>
      <c r="F1092" s="265"/>
      <c r="G1092" s="285"/>
      <c r="H1092" s="285"/>
      <c r="I1092" s="285"/>
      <c r="J1092" s="285"/>
      <c r="K1092" s="285"/>
    </row>
    <row r="1093" spans="1:11" ht="12.75">
      <c r="A1093" s="282"/>
      <c r="B1093" s="287"/>
      <c r="C1093" s="283"/>
      <c r="D1093" s="198"/>
      <c r="E1093" s="265"/>
      <c r="F1093" s="265"/>
      <c r="G1093" s="285"/>
      <c r="H1093" s="285"/>
      <c r="I1093" s="285"/>
      <c r="J1093" s="285"/>
      <c r="K1093" s="285"/>
    </row>
    <row r="1094" spans="1:11" ht="12.75">
      <c r="A1094" s="282"/>
      <c r="B1094" s="287"/>
      <c r="C1094" s="283"/>
      <c r="D1094" s="198"/>
      <c r="E1094" s="265"/>
      <c r="F1094" s="265"/>
      <c r="G1094" s="285"/>
      <c r="H1094" s="285"/>
      <c r="I1094" s="285"/>
      <c r="J1094" s="285"/>
      <c r="K1094" s="285"/>
    </row>
    <row r="1095" spans="1:11" ht="12.75">
      <c r="A1095" s="282"/>
      <c r="B1095" s="287"/>
      <c r="C1095" s="283"/>
      <c r="D1095" s="198"/>
      <c r="E1095" s="265"/>
      <c r="F1095" s="265"/>
      <c r="G1095" s="285"/>
      <c r="H1095" s="285"/>
      <c r="I1095" s="285"/>
      <c r="J1095" s="285"/>
      <c r="K1095" s="285"/>
    </row>
    <row r="1096" spans="1:11" ht="12.75">
      <c r="A1096" s="282"/>
      <c r="B1096" s="287"/>
      <c r="C1096" s="283"/>
      <c r="D1096" s="198"/>
      <c r="E1096" s="265"/>
      <c r="F1096" s="265"/>
      <c r="G1096" s="285"/>
      <c r="H1096" s="285"/>
      <c r="I1096" s="285"/>
      <c r="J1096" s="285"/>
      <c r="K1096" s="285"/>
    </row>
    <row r="1097" spans="1:11" ht="12.75">
      <c r="A1097" s="282"/>
      <c r="B1097" s="287"/>
      <c r="C1097" s="283"/>
      <c r="D1097" s="198"/>
      <c r="E1097" s="265"/>
      <c r="F1097" s="265"/>
      <c r="G1097" s="285"/>
      <c r="H1097" s="285"/>
      <c r="I1097" s="285"/>
      <c r="J1097" s="285"/>
      <c r="K1097" s="285"/>
    </row>
    <row r="1098" spans="1:11" ht="12.75">
      <c r="A1098" s="282"/>
      <c r="B1098" s="287"/>
      <c r="C1098" s="283"/>
      <c r="D1098" s="198"/>
      <c r="E1098" s="265"/>
      <c r="F1098" s="265"/>
      <c r="G1098" s="285"/>
      <c r="H1098" s="285"/>
      <c r="I1098" s="285"/>
      <c r="J1098" s="285"/>
      <c r="K1098" s="285"/>
    </row>
    <row r="1099" spans="1:11" ht="12.75">
      <c r="A1099" s="282"/>
      <c r="B1099" s="287"/>
      <c r="C1099" s="283"/>
      <c r="D1099" s="198"/>
      <c r="E1099" s="265"/>
      <c r="F1099" s="265"/>
      <c r="G1099" s="285"/>
      <c r="H1099" s="285"/>
      <c r="I1099" s="285"/>
      <c r="J1099" s="285"/>
      <c r="K1099" s="285"/>
    </row>
    <row r="1100" spans="1:11" ht="12.75">
      <c r="A1100" s="282"/>
      <c r="B1100" s="287"/>
      <c r="C1100" s="283"/>
      <c r="D1100" s="198"/>
      <c r="E1100" s="265"/>
      <c r="F1100" s="265"/>
      <c r="G1100" s="285"/>
      <c r="H1100" s="285"/>
      <c r="I1100" s="285"/>
      <c r="J1100" s="285"/>
      <c r="K1100" s="285"/>
    </row>
    <row r="1101" spans="1:11" ht="12.75">
      <c r="A1101" s="282"/>
      <c r="B1101" s="287"/>
      <c r="C1101" s="283"/>
      <c r="D1101" s="198"/>
      <c r="E1101" s="265"/>
      <c r="F1101" s="265"/>
      <c r="G1101" s="285"/>
      <c r="H1101" s="285"/>
      <c r="I1101" s="285"/>
      <c r="J1101" s="285"/>
      <c r="K1101" s="285"/>
    </row>
    <row r="1102" spans="1:11" ht="12.75">
      <c r="A1102" s="282"/>
      <c r="B1102" s="287"/>
      <c r="C1102" s="283"/>
      <c r="D1102" s="198"/>
      <c r="E1102" s="265"/>
      <c r="F1102" s="265"/>
      <c r="G1102" s="285"/>
      <c r="H1102" s="285"/>
      <c r="I1102" s="285"/>
      <c r="J1102" s="285"/>
      <c r="K1102" s="285"/>
    </row>
    <row r="1103" spans="1:11" ht="12.75">
      <c r="A1103" s="282"/>
      <c r="B1103" s="287"/>
      <c r="C1103" s="283"/>
      <c r="D1103" s="198"/>
      <c r="E1103" s="265"/>
      <c r="F1103" s="265"/>
      <c r="G1103" s="285"/>
      <c r="H1103" s="285"/>
      <c r="I1103" s="285"/>
      <c r="J1103" s="285"/>
      <c r="K1103" s="285"/>
    </row>
    <row r="1104" spans="1:11" ht="12.75">
      <c r="A1104" s="282"/>
      <c r="B1104" s="287"/>
      <c r="C1104" s="283"/>
      <c r="D1104" s="198"/>
      <c r="E1104" s="265"/>
      <c r="F1104" s="265"/>
      <c r="G1104" s="285"/>
      <c r="H1104" s="285"/>
      <c r="I1104" s="285"/>
      <c r="J1104" s="285"/>
      <c r="K1104" s="285"/>
    </row>
    <row r="1105" spans="1:11" ht="12.75">
      <c r="A1105" s="282"/>
      <c r="B1105" s="287"/>
      <c r="C1105" s="283"/>
      <c r="D1105" s="198"/>
      <c r="E1105" s="265"/>
      <c r="F1105" s="265"/>
      <c r="G1105" s="285"/>
      <c r="H1105" s="285"/>
      <c r="I1105" s="285"/>
      <c r="J1105" s="285"/>
      <c r="K1105" s="285"/>
    </row>
    <row r="1106" spans="1:11" ht="12.75">
      <c r="A1106" s="282"/>
      <c r="B1106" s="287"/>
      <c r="C1106" s="283"/>
      <c r="D1106" s="198"/>
      <c r="E1106" s="265"/>
      <c r="F1106" s="265"/>
      <c r="G1106" s="285"/>
      <c r="H1106" s="285"/>
      <c r="I1106" s="285"/>
      <c r="J1106" s="285"/>
      <c r="K1106" s="285"/>
    </row>
    <row r="1107" spans="1:11" ht="12.75">
      <c r="A1107" s="282"/>
      <c r="B1107" s="287"/>
      <c r="C1107" s="283"/>
      <c r="D1107" s="198"/>
      <c r="E1107" s="265"/>
      <c r="F1107" s="265"/>
      <c r="G1107" s="285"/>
      <c r="H1107" s="285"/>
      <c r="I1107" s="285"/>
      <c r="J1107" s="285"/>
      <c r="K1107" s="285"/>
    </row>
    <row r="1108" spans="1:11" ht="12.75">
      <c r="A1108" s="282"/>
      <c r="B1108" s="287"/>
      <c r="C1108" s="283"/>
      <c r="D1108" s="198"/>
      <c r="E1108" s="265"/>
      <c r="F1108" s="265"/>
      <c r="G1108" s="285"/>
      <c r="H1108" s="285"/>
      <c r="I1108" s="285"/>
      <c r="J1108" s="285"/>
      <c r="K1108" s="285"/>
    </row>
    <row r="1109" spans="1:11" ht="12.75">
      <c r="A1109" s="282"/>
      <c r="B1109" s="287"/>
      <c r="C1109" s="283"/>
      <c r="D1109" s="198"/>
      <c r="E1109" s="265"/>
      <c r="F1109" s="265"/>
      <c r="G1109" s="285"/>
      <c r="H1109" s="285"/>
      <c r="I1109" s="285"/>
      <c r="J1109" s="285"/>
      <c r="K1109" s="285"/>
    </row>
    <row r="1110" spans="1:11" ht="12.75">
      <c r="A1110" s="282"/>
      <c r="B1110" s="287"/>
      <c r="C1110" s="283"/>
      <c r="D1110" s="198"/>
      <c r="E1110" s="265"/>
      <c r="F1110" s="265"/>
      <c r="G1110" s="285"/>
      <c r="H1110" s="285"/>
      <c r="I1110" s="285"/>
      <c r="J1110" s="285"/>
      <c r="K1110" s="285"/>
    </row>
    <row r="1111" spans="1:11" ht="12.75">
      <c r="A1111" s="282"/>
      <c r="B1111" s="287"/>
      <c r="C1111" s="283"/>
      <c r="D1111" s="198"/>
      <c r="E1111" s="265"/>
      <c r="F1111" s="265"/>
      <c r="G1111" s="285"/>
      <c r="H1111" s="285"/>
      <c r="I1111" s="285"/>
      <c r="J1111" s="285"/>
      <c r="K1111" s="285"/>
    </row>
    <row r="1112" spans="1:11" ht="12.75">
      <c r="A1112" s="282"/>
      <c r="B1112" s="287"/>
      <c r="C1112" s="283"/>
      <c r="D1112" s="198"/>
      <c r="E1112" s="265"/>
      <c r="F1112" s="265"/>
      <c r="G1112" s="285"/>
      <c r="H1112" s="285"/>
      <c r="I1112" s="285"/>
      <c r="J1112" s="285"/>
      <c r="K1112" s="285"/>
    </row>
    <row r="1113" spans="1:11" ht="12.75">
      <c r="A1113" s="282"/>
      <c r="B1113" s="287"/>
      <c r="C1113" s="283"/>
      <c r="D1113" s="198"/>
      <c r="E1113" s="265"/>
      <c r="F1113" s="265"/>
      <c r="G1113" s="285"/>
      <c r="H1113" s="285"/>
      <c r="I1113" s="285"/>
      <c r="J1113" s="285"/>
      <c r="K1113" s="285"/>
    </row>
    <row r="1114" spans="1:11" ht="12.75">
      <c r="A1114" s="282"/>
      <c r="B1114" s="287"/>
      <c r="C1114" s="283"/>
      <c r="D1114" s="198"/>
      <c r="E1114" s="265"/>
      <c r="F1114" s="265"/>
      <c r="G1114" s="285"/>
      <c r="H1114" s="285"/>
      <c r="I1114" s="285"/>
      <c r="J1114" s="285"/>
      <c r="K1114" s="285"/>
    </row>
    <row r="1115" spans="1:11" ht="12.75">
      <c r="A1115" s="282"/>
      <c r="B1115" s="287"/>
      <c r="C1115" s="283"/>
      <c r="D1115" s="198"/>
      <c r="E1115" s="265"/>
      <c r="F1115" s="265"/>
      <c r="G1115" s="285"/>
      <c r="H1115" s="285"/>
      <c r="I1115" s="285"/>
      <c r="J1115" s="285"/>
      <c r="K1115" s="285"/>
    </row>
    <row r="1116" spans="1:11" ht="12.75">
      <c r="A1116" s="282"/>
      <c r="B1116" s="287"/>
      <c r="C1116" s="283"/>
      <c r="D1116" s="198"/>
      <c r="E1116" s="265"/>
      <c r="F1116" s="265"/>
      <c r="G1116" s="285"/>
      <c r="H1116" s="285"/>
      <c r="I1116" s="285"/>
      <c r="J1116" s="285"/>
      <c r="K1116" s="285"/>
    </row>
    <row r="1117" spans="1:11" ht="12.75">
      <c r="A1117" s="282"/>
      <c r="B1117" s="287"/>
      <c r="C1117" s="283"/>
      <c r="D1117" s="198"/>
      <c r="E1117" s="265"/>
      <c r="F1117" s="265"/>
      <c r="G1117" s="285"/>
      <c r="H1117" s="285"/>
      <c r="I1117" s="285"/>
      <c r="J1117" s="285"/>
      <c r="K1117" s="285"/>
    </row>
    <row r="1118" spans="1:11" ht="12.75">
      <c r="A1118" s="282"/>
      <c r="B1118" s="287"/>
      <c r="C1118" s="283"/>
      <c r="D1118" s="198"/>
      <c r="E1118" s="265"/>
      <c r="F1118" s="265"/>
      <c r="G1118" s="285"/>
      <c r="H1118" s="285"/>
      <c r="I1118" s="285"/>
      <c r="J1118" s="285"/>
      <c r="K1118" s="285"/>
    </row>
    <row r="1119" spans="1:11" ht="12.75">
      <c r="A1119" s="282"/>
      <c r="B1119" s="287"/>
      <c r="C1119" s="283"/>
      <c r="D1119" s="198"/>
      <c r="E1119" s="265"/>
      <c r="F1119" s="265"/>
      <c r="G1119" s="285"/>
      <c r="H1119" s="285"/>
      <c r="I1119" s="285"/>
      <c r="J1119" s="285"/>
      <c r="K1119" s="285"/>
    </row>
    <row r="1120" spans="1:11" ht="12.75">
      <c r="A1120" s="282"/>
      <c r="B1120" s="287"/>
      <c r="C1120" s="283"/>
      <c r="D1120" s="198"/>
      <c r="E1120" s="265"/>
      <c r="F1120" s="265"/>
      <c r="G1120" s="285"/>
      <c r="H1120" s="285"/>
      <c r="I1120" s="285"/>
      <c r="J1120" s="285"/>
      <c r="K1120" s="285"/>
    </row>
    <row r="1121" spans="1:11" ht="12.75">
      <c r="A1121" s="282"/>
      <c r="B1121" s="287"/>
      <c r="C1121" s="283"/>
      <c r="D1121" s="198"/>
      <c r="E1121" s="265"/>
      <c r="F1121" s="265"/>
      <c r="G1121" s="285"/>
      <c r="H1121" s="285"/>
      <c r="I1121" s="285"/>
      <c r="J1121" s="285"/>
      <c r="K1121" s="285"/>
    </row>
    <row r="1122" spans="1:11" ht="12.75">
      <c r="A1122" s="282"/>
      <c r="B1122" s="287"/>
      <c r="C1122" s="283"/>
      <c r="D1122" s="198"/>
      <c r="E1122" s="265"/>
      <c r="F1122" s="265"/>
      <c r="G1122" s="285"/>
      <c r="H1122" s="285"/>
      <c r="I1122" s="285"/>
      <c r="J1122" s="285"/>
      <c r="K1122" s="285"/>
    </row>
    <row r="1123" spans="1:11" ht="12.75">
      <c r="A1123" s="282"/>
      <c r="B1123" s="287"/>
      <c r="C1123" s="283"/>
      <c r="D1123" s="198"/>
      <c r="E1123" s="265"/>
      <c r="F1123" s="265"/>
      <c r="G1123" s="285"/>
      <c r="H1123" s="285"/>
      <c r="I1123" s="285"/>
      <c r="J1123" s="285"/>
      <c r="K1123" s="285"/>
    </row>
    <row r="1124" spans="1:11" ht="12.75">
      <c r="A1124" s="282"/>
      <c r="B1124" s="287"/>
      <c r="C1124" s="283"/>
      <c r="D1124" s="198"/>
      <c r="E1124" s="265"/>
      <c r="F1124" s="265"/>
      <c r="G1124" s="285"/>
      <c r="H1124" s="285"/>
      <c r="I1124" s="285"/>
      <c r="J1124" s="285"/>
      <c r="K1124" s="285"/>
    </row>
    <row r="1125" spans="1:11" ht="12.75">
      <c r="A1125" s="282"/>
      <c r="B1125" s="287"/>
      <c r="C1125" s="283"/>
      <c r="D1125" s="198"/>
      <c r="E1125" s="265"/>
      <c r="F1125" s="265"/>
      <c r="G1125" s="285"/>
      <c r="H1125" s="285"/>
      <c r="I1125" s="285"/>
      <c r="J1125" s="285"/>
      <c r="K1125" s="285"/>
    </row>
    <row r="1126" spans="1:11" ht="12.75">
      <c r="A1126" s="282"/>
      <c r="B1126" s="287"/>
      <c r="C1126" s="283"/>
      <c r="D1126" s="198"/>
      <c r="E1126" s="265"/>
      <c r="F1126" s="265"/>
      <c r="G1126" s="285"/>
      <c r="H1126" s="285"/>
      <c r="I1126" s="285"/>
      <c r="J1126" s="285"/>
      <c r="K1126" s="285"/>
    </row>
    <row r="1127" spans="1:11" ht="12.75">
      <c r="A1127" s="282"/>
      <c r="B1127" s="287"/>
      <c r="C1127" s="283"/>
      <c r="D1127" s="198"/>
      <c r="E1127" s="265"/>
      <c r="F1127" s="265"/>
      <c r="G1127" s="285"/>
      <c r="H1127" s="285"/>
      <c r="I1127" s="285"/>
      <c r="J1127" s="285"/>
      <c r="K1127" s="285"/>
    </row>
    <row r="1128" spans="1:11" ht="12.75">
      <c r="A1128" s="282"/>
      <c r="B1128" s="287"/>
      <c r="C1128" s="283"/>
      <c r="D1128" s="198"/>
      <c r="E1128" s="265"/>
      <c r="F1128" s="265"/>
      <c r="G1128" s="285"/>
      <c r="H1128" s="285"/>
      <c r="I1128" s="285"/>
      <c r="J1128" s="285"/>
      <c r="K1128" s="285"/>
    </row>
    <row r="1129" spans="1:11" ht="12.75">
      <c r="A1129" s="282"/>
      <c r="B1129" s="287"/>
      <c r="C1129" s="283"/>
      <c r="D1129" s="198"/>
      <c r="E1129" s="265"/>
      <c r="F1129" s="265"/>
      <c r="G1129" s="285"/>
      <c r="H1129" s="285"/>
      <c r="I1129" s="285"/>
      <c r="J1129" s="285"/>
      <c r="K1129" s="285"/>
    </row>
    <row r="1130" spans="1:11" ht="12.75">
      <c r="A1130" s="282"/>
      <c r="B1130" s="287"/>
      <c r="C1130" s="283"/>
      <c r="D1130" s="198"/>
      <c r="E1130" s="265"/>
      <c r="F1130" s="265"/>
      <c r="G1130" s="285"/>
      <c r="H1130" s="285"/>
      <c r="I1130" s="285"/>
      <c r="J1130" s="285"/>
      <c r="K1130" s="285"/>
    </row>
    <row r="1131" spans="1:11" ht="12.75">
      <c r="A1131" s="282"/>
      <c r="B1131" s="287"/>
      <c r="C1131" s="283"/>
      <c r="D1131" s="198"/>
      <c r="E1131" s="265"/>
      <c r="F1131" s="265"/>
      <c r="G1131" s="285"/>
      <c r="H1131" s="285"/>
      <c r="I1131" s="285"/>
      <c r="J1131" s="285"/>
      <c r="K1131" s="285"/>
    </row>
    <row r="1132" spans="1:11" ht="12.75">
      <c r="A1132" s="282"/>
      <c r="B1132" s="287"/>
      <c r="C1132" s="283"/>
      <c r="D1132" s="198"/>
      <c r="E1132" s="265"/>
      <c r="F1132" s="265"/>
      <c r="G1132" s="285"/>
      <c r="H1132" s="285"/>
      <c r="I1132" s="285"/>
      <c r="J1132" s="285"/>
      <c r="K1132" s="285"/>
    </row>
    <row r="1133" spans="1:11" ht="12.75">
      <c r="A1133" s="282"/>
      <c r="B1133" s="287"/>
      <c r="C1133" s="283"/>
      <c r="D1133" s="198"/>
      <c r="E1133" s="265"/>
      <c r="F1133" s="265"/>
      <c r="G1133" s="285"/>
      <c r="H1133" s="285"/>
      <c r="I1133" s="285"/>
      <c r="J1133" s="285"/>
      <c r="K1133" s="285"/>
    </row>
    <row r="1134" spans="1:11" ht="12.75">
      <c r="A1134" s="138"/>
      <c r="B1134" s="287"/>
      <c r="C1134" s="283"/>
      <c r="D1134" s="198"/>
      <c r="E1134" s="265"/>
      <c r="F1134" s="265"/>
      <c r="G1134" s="285"/>
      <c r="H1134" s="285"/>
      <c r="I1134" s="285"/>
      <c r="J1134" s="285"/>
      <c r="K1134" s="285"/>
    </row>
    <row r="1135" spans="1:11" ht="12.75">
      <c r="A1135" s="138"/>
      <c r="B1135" s="287"/>
      <c r="C1135" s="283"/>
      <c r="D1135" s="198"/>
      <c r="E1135" s="265"/>
      <c r="F1135" s="265"/>
      <c r="G1135" s="285"/>
      <c r="H1135" s="285"/>
      <c r="I1135" s="285"/>
      <c r="J1135" s="285"/>
      <c r="K1135" s="285"/>
    </row>
    <row r="1136" spans="1:11" ht="12.75">
      <c r="A1136" s="138"/>
      <c r="B1136" s="287"/>
      <c r="C1136" s="283"/>
      <c r="D1136" s="198"/>
      <c r="E1136" s="265"/>
      <c r="F1136" s="265"/>
      <c r="G1136" s="285"/>
      <c r="H1136" s="285"/>
      <c r="I1136" s="285"/>
      <c r="J1136" s="285"/>
      <c r="K1136" s="285"/>
    </row>
    <row r="1137" spans="1:11" ht="12.75">
      <c r="A1137" s="138"/>
      <c r="B1137" s="287"/>
      <c r="C1137" s="283"/>
      <c r="D1137" s="198"/>
      <c r="E1137" s="265"/>
      <c r="F1137" s="265"/>
      <c r="G1137" s="285"/>
      <c r="H1137" s="285"/>
      <c r="I1137" s="285"/>
      <c r="J1137" s="285"/>
      <c r="K1137" s="285"/>
    </row>
    <row r="1138" spans="1:11" ht="12.75">
      <c r="A1138" s="138"/>
      <c r="B1138" s="287"/>
      <c r="C1138" s="283"/>
      <c r="D1138" s="198"/>
      <c r="E1138" s="265"/>
      <c r="F1138" s="265"/>
      <c r="G1138" s="285"/>
      <c r="H1138" s="285"/>
      <c r="I1138" s="285"/>
      <c r="J1138" s="285"/>
      <c r="K1138" s="285"/>
    </row>
    <row r="1139" spans="1:11" ht="12.75">
      <c r="A1139" s="138"/>
      <c r="B1139" s="287"/>
      <c r="C1139" s="283"/>
      <c r="D1139" s="198"/>
      <c r="E1139" s="265"/>
      <c r="F1139" s="265"/>
      <c r="G1139" s="285"/>
      <c r="H1139" s="285"/>
      <c r="I1139" s="285"/>
      <c r="J1139" s="285"/>
      <c r="K1139" s="285"/>
    </row>
    <row r="1140" spans="1:11" ht="12.75">
      <c r="A1140" s="138"/>
      <c r="B1140" s="287"/>
      <c r="C1140" s="283"/>
      <c r="D1140" s="198"/>
      <c r="E1140" s="265"/>
      <c r="F1140" s="265"/>
      <c r="G1140" s="285"/>
      <c r="H1140" s="285"/>
      <c r="I1140" s="285"/>
      <c r="J1140" s="285"/>
      <c r="K1140" s="285"/>
    </row>
    <row r="1141" spans="1:11" ht="12.75">
      <c r="A1141" s="138"/>
      <c r="B1141" s="287"/>
      <c r="C1141" s="283"/>
      <c r="D1141" s="198"/>
      <c r="E1141" s="265"/>
      <c r="F1141" s="265"/>
      <c r="G1141" s="285"/>
      <c r="H1141" s="285"/>
      <c r="I1141" s="285"/>
      <c r="J1141" s="285"/>
      <c r="K1141" s="285"/>
    </row>
    <row r="1142" spans="1:11" ht="12.75">
      <c r="A1142" s="138"/>
      <c r="B1142" s="287"/>
      <c r="C1142" s="283"/>
      <c r="D1142" s="198"/>
      <c r="E1142" s="265"/>
      <c r="F1142" s="265"/>
      <c r="G1142" s="285"/>
      <c r="H1142" s="285"/>
      <c r="I1142" s="285"/>
      <c r="J1142" s="285"/>
      <c r="K1142" s="285"/>
    </row>
    <row r="1143" spans="1:11" ht="12.75">
      <c r="A1143" s="138"/>
      <c r="B1143" s="287"/>
      <c r="C1143" s="283"/>
      <c r="D1143" s="198"/>
      <c r="E1143" s="265"/>
      <c r="F1143" s="265"/>
      <c r="G1143" s="285"/>
      <c r="H1143" s="285"/>
      <c r="I1143" s="285"/>
      <c r="J1143" s="285"/>
      <c r="K1143" s="285"/>
    </row>
    <row r="1144" spans="1:11" ht="12.75">
      <c r="A1144" s="138"/>
      <c r="B1144" s="287"/>
      <c r="C1144" s="283"/>
      <c r="D1144" s="198"/>
      <c r="E1144" s="265"/>
      <c r="F1144" s="265"/>
      <c r="G1144" s="285"/>
      <c r="H1144" s="285"/>
      <c r="I1144" s="285"/>
      <c r="J1144" s="285"/>
      <c r="K1144" s="285"/>
    </row>
    <row r="1145" spans="1:11" ht="12.75">
      <c r="A1145" s="138"/>
      <c r="B1145" s="287"/>
      <c r="C1145" s="283"/>
      <c r="D1145" s="198"/>
      <c r="E1145" s="265"/>
      <c r="F1145" s="265"/>
      <c r="G1145" s="285"/>
      <c r="H1145" s="285"/>
      <c r="I1145" s="285"/>
      <c r="J1145" s="285"/>
      <c r="K1145" s="285"/>
    </row>
    <row r="1146" spans="1:11" ht="12.75">
      <c r="A1146" s="138"/>
      <c r="B1146" s="287"/>
      <c r="C1146" s="283"/>
      <c r="D1146" s="198"/>
      <c r="E1146" s="265"/>
      <c r="F1146" s="265"/>
      <c r="G1146" s="285"/>
      <c r="H1146" s="285"/>
      <c r="I1146" s="285"/>
      <c r="J1146" s="285"/>
      <c r="K1146" s="285"/>
    </row>
    <row r="1147" spans="1:11" ht="12.75">
      <c r="A1147" s="138"/>
      <c r="B1147" s="287"/>
      <c r="C1147" s="283"/>
      <c r="D1147" s="198"/>
      <c r="E1147" s="265"/>
      <c r="F1147" s="265"/>
      <c r="G1147" s="285"/>
      <c r="H1147" s="285"/>
      <c r="I1147" s="285"/>
      <c r="J1147" s="285"/>
      <c r="K1147" s="285"/>
    </row>
    <row r="1148" spans="1:11" ht="12.75">
      <c r="A1148" s="138"/>
      <c r="B1148" s="287"/>
      <c r="C1148" s="283"/>
      <c r="D1148" s="198"/>
      <c r="E1148" s="265"/>
      <c r="F1148" s="265"/>
      <c r="G1148" s="285"/>
      <c r="H1148" s="285"/>
      <c r="I1148" s="285"/>
      <c r="J1148" s="285"/>
      <c r="K1148" s="285"/>
    </row>
    <row r="1149" spans="1:11" ht="12.75">
      <c r="A1149" s="138"/>
      <c r="B1149" s="287"/>
      <c r="C1149" s="283"/>
      <c r="D1149" s="198"/>
      <c r="E1149" s="265"/>
      <c r="F1149" s="265"/>
      <c r="G1149" s="285"/>
      <c r="H1149" s="285"/>
      <c r="I1149" s="285"/>
      <c r="J1149" s="285"/>
      <c r="K1149" s="285"/>
    </row>
    <row r="1150" spans="1:11" ht="12.75">
      <c r="A1150" s="138"/>
      <c r="B1150" s="287"/>
      <c r="C1150" s="283"/>
      <c r="D1150" s="198"/>
      <c r="E1150" s="265"/>
      <c r="F1150" s="265"/>
      <c r="G1150" s="285"/>
      <c r="H1150" s="285"/>
      <c r="I1150" s="285"/>
      <c r="J1150" s="285"/>
      <c r="K1150" s="285"/>
    </row>
    <row r="1151" spans="1:11" ht="12.75">
      <c r="A1151" s="138"/>
      <c r="B1151" s="287"/>
      <c r="C1151" s="283"/>
      <c r="D1151" s="198"/>
      <c r="E1151" s="265"/>
      <c r="F1151" s="265"/>
      <c r="G1151" s="285"/>
      <c r="H1151" s="285"/>
      <c r="I1151" s="285"/>
      <c r="J1151" s="285"/>
      <c r="K1151" s="285"/>
    </row>
    <row r="1152" spans="1:11" ht="12.75">
      <c r="A1152" s="138"/>
      <c r="B1152" s="287"/>
      <c r="C1152" s="283"/>
      <c r="D1152" s="198"/>
      <c r="E1152" s="265"/>
      <c r="F1152" s="265"/>
      <c r="G1152" s="285"/>
      <c r="H1152" s="285"/>
      <c r="I1152" s="285"/>
      <c r="J1152" s="285"/>
      <c r="K1152" s="285"/>
    </row>
    <row r="1153" spans="1:11" ht="12.75">
      <c r="A1153" s="138"/>
      <c r="B1153" s="287"/>
      <c r="C1153" s="283"/>
      <c r="D1153" s="198"/>
      <c r="E1153" s="265"/>
      <c r="F1153" s="265"/>
      <c r="G1153" s="285"/>
      <c r="H1153" s="285"/>
      <c r="I1153" s="285"/>
      <c r="J1153" s="285"/>
      <c r="K1153" s="285"/>
    </row>
    <row r="1154" spans="1:11" ht="12.75">
      <c r="A1154" s="138"/>
      <c r="B1154" s="287"/>
      <c r="C1154" s="283"/>
      <c r="D1154" s="198"/>
      <c r="E1154" s="265"/>
      <c r="F1154" s="265"/>
      <c r="G1154" s="285"/>
      <c r="H1154" s="285"/>
      <c r="I1154" s="285"/>
      <c r="J1154" s="285"/>
      <c r="K1154" s="285"/>
    </row>
    <row r="1155" spans="1:11" ht="12.75">
      <c r="A1155" s="138"/>
      <c r="B1155" s="287"/>
      <c r="C1155" s="283"/>
      <c r="D1155" s="198"/>
      <c r="E1155" s="265"/>
      <c r="F1155" s="265"/>
      <c r="G1155" s="285"/>
      <c r="H1155" s="285"/>
      <c r="I1155" s="285"/>
      <c r="J1155" s="285"/>
      <c r="K1155" s="285"/>
    </row>
    <row r="1156" spans="1:11" ht="12.75">
      <c r="A1156" s="138"/>
      <c r="B1156" s="287"/>
      <c r="C1156" s="283"/>
      <c r="D1156" s="198"/>
      <c r="E1156" s="265"/>
      <c r="F1156" s="265"/>
      <c r="G1156" s="285"/>
      <c r="H1156" s="285"/>
      <c r="I1156" s="285"/>
      <c r="J1156" s="285"/>
      <c r="K1156" s="285"/>
    </row>
    <row r="1157" spans="1:11" ht="12.75">
      <c r="A1157" s="138"/>
      <c r="B1157" s="287"/>
      <c r="C1157" s="283"/>
      <c r="D1157" s="198"/>
      <c r="E1157" s="265"/>
      <c r="F1157" s="265"/>
      <c r="G1157" s="285"/>
      <c r="H1157" s="285"/>
      <c r="I1157" s="285"/>
      <c r="J1157" s="285"/>
      <c r="K1157" s="285"/>
    </row>
    <row r="1158" spans="1:11" ht="12.75">
      <c r="A1158" s="138"/>
      <c r="B1158" s="287"/>
      <c r="C1158" s="283"/>
      <c r="D1158" s="198"/>
      <c r="E1158" s="265"/>
      <c r="F1158" s="265"/>
      <c r="G1158" s="285"/>
      <c r="H1158" s="285"/>
      <c r="I1158" s="285"/>
      <c r="J1158" s="285"/>
      <c r="K1158" s="285"/>
    </row>
    <row r="1159" spans="1:11" ht="12.75">
      <c r="A1159" s="138"/>
      <c r="B1159" s="287"/>
      <c r="C1159" s="283"/>
      <c r="D1159" s="198"/>
      <c r="E1159" s="265"/>
      <c r="F1159" s="265"/>
      <c r="G1159" s="285"/>
      <c r="H1159" s="285"/>
      <c r="I1159" s="285"/>
      <c r="J1159" s="285"/>
      <c r="K1159" s="285"/>
    </row>
    <row r="1160" spans="1:11" ht="12.75">
      <c r="A1160" s="138"/>
      <c r="B1160" s="287"/>
      <c r="C1160" s="283"/>
      <c r="D1160" s="198"/>
      <c r="E1160" s="265"/>
      <c r="F1160" s="265"/>
      <c r="G1160" s="285"/>
      <c r="H1160" s="285"/>
      <c r="I1160" s="285"/>
      <c r="J1160" s="285"/>
      <c r="K1160" s="285"/>
    </row>
    <row r="1161" spans="1:11" ht="12.75">
      <c r="A1161" s="138"/>
      <c r="B1161" s="287"/>
      <c r="C1161" s="283"/>
      <c r="D1161" s="198"/>
      <c r="E1161" s="265"/>
      <c r="F1161" s="265"/>
      <c r="G1161" s="285"/>
      <c r="H1161" s="285"/>
      <c r="I1161" s="285"/>
      <c r="J1161" s="285"/>
      <c r="K1161" s="285"/>
    </row>
    <row r="1162" spans="1:11" ht="12.75">
      <c r="A1162" s="138"/>
      <c r="B1162" s="287"/>
      <c r="C1162" s="283"/>
      <c r="D1162" s="198"/>
      <c r="E1162" s="265"/>
      <c r="F1162" s="265"/>
      <c r="G1162" s="285"/>
      <c r="H1162" s="285"/>
      <c r="I1162" s="285"/>
      <c r="J1162" s="285"/>
      <c r="K1162" s="285"/>
    </row>
    <row r="1163" spans="1:11" ht="12.75">
      <c r="A1163" s="138"/>
      <c r="B1163" s="287"/>
      <c r="C1163" s="283"/>
      <c r="D1163" s="198"/>
      <c r="E1163" s="265"/>
      <c r="F1163" s="265"/>
      <c r="G1163" s="285"/>
      <c r="H1163" s="285"/>
      <c r="I1163" s="285"/>
      <c r="J1163" s="285"/>
      <c r="K1163" s="285"/>
    </row>
    <row r="1164" spans="1:11" ht="12.75">
      <c r="A1164" s="138"/>
      <c r="B1164" s="287"/>
      <c r="C1164" s="283"/>
      <c r="D1164" s="198"/>
      <c r="E1164" s="265"/>
      <c r="F1164" s="265"/>
      <c r="G1164" s="285"/>
      <c r="H1164" s="285"/>
      <c r="I1164" s="285"/>
      <c r="J1164" s="285"/>
      <c r="K1164" s="285"/>
    </row>
    <row r="1165" spans="1:11" ht="12.75">
      <c r="A1165" s="138"/>
      <c r="B1165" s="287"/>
      <c r="C1165" s="283"/>
      <c r="D1165" s="198"/>
      <c r="E1165" s="265"/>
      <c r="F1165" s="265"/>
      <c r="G1165" s="285"/>
      <c r="H1165" s="285"/>
      <c r="I1165" s="285"/>
      <c r="J1165" s="285"/>
      <c r="K1165" s="285"/>
    </row>
    <row r="1166" spans="1:11" ht="12.75">
      <c r="A1166" s="138"/>
      <c r="B1166" s="287"/>
      <c r="C1166" s="283"/>
      <c r="D1166" s="198"/>
      <c r="E1166" s="265"/>
      <c r="F1166" s="265"/>
      <c r="G1166" s="285"/>
      <c r="H1166" s="285"/>
      <c r="I1166" s="285"/>
      <c r="J1166" s="285"/>
      <c r="K1166" s="285"/>
    </row>
    <row r="1167" spans="1:11" ht="12.75">
      <c r="A1167" s="138"/>
      <c r="B1167" s="287"/>
      <c r="C1167" s="283"/>
      <c r="D1167" s="198"/>
      <c r="E1167" s="265"/>
      <c r="F1167" s="265"/>
      <c r="G1167" s="285"/>
      <c r="H1167" s="285"/>
      <c r="I1167" s="285"/>
      <c r="J1167" s="285"/>
      <c r="K1167" s="285"/>
    </row>
    <row r="1168" spans="1:11" ht="12.75">
      <c r="A1168" s="138"/>
      <c r="B1168" s="287"/>
      <c r="C1168" s="283"/>
      <c r="D1168" s="198"/>
      <c r="E1168" s="265"/>
      <c r="F1168" s="265"/>
      <c r="G1168" s="285"/>
      <c r="H1168" s="285"/>
      <c r="I1168" s="285"/>
      <c r="J1168" s="285"/>
      <c r="K1168" s="285"/>
    </row>
    <row r="1169" spans="1:11" ht="12.75">
      <c r="A1169" s="138"/>
      <c r="B1169" s="287"/>
      <c r="C1169" s="283"/>
      <c r="D1169" s="198"/>
      <c r="E1169" s="265"/>
      <c r="F1169" s="265"/>
      <c r="G1169" s="285"/>
      <c r="H1169" s="285"/>
      <c r="I1169" s="285"/>
      <c r="J1169" s="285"/>
      <c r="K1169" s="285"/>
    </row>
    <row r="1170" spans="1:11" ht="12.75">
      <c r="A1170" s="138"/>
      <c r="B1170" s="287"/>
      <c r="C1170" s="283"/>
      <c r="D1170" s="198"/>
      <c r="E1170" s="265"/>
      <c r="F1170" s="265"/>
      <c r="G1170" s="285"/>
      <c r="H1170" s="285"/>
      <c r="I1170" s="285"/>
      <c r="J1170" s="285"/>
      <c r="K1170" s="285"/>
    </row>
    <row r="1171" spans="1:11" ht="12.75">
      <c r="A1171" s="138"/>
      <c r="B1171" s="287"/>
      <c r="C1171" s="283"/>
      <c r="D1171" s="198"/>
      <c r="E1171" s="265"/>
      <c r="F1171" s="265"/>
      <c r="G1171" s="285"/>
      <c r="H1171" s="285"/>
      <c r="I1171" s="285"/>
      <c r="J1171" s="285"/>
      <c r="K1171" s="285"/>
    </row>
    <row r="1172" spans="1:11" ht="12.75">
      <c r="A1172" s="138"/>
      <c r="B1172" s="287"/>
      <c r="C1172" s="283"/>
      <c r="D1172" s="198"/>
      <c r="E1172" s="265"/>
      <c r="F1172" s="265"/>
      <c r="G1172" s="285"/>
      <c r="H1172" s="285"/>
      <c r="I1172" s="285"/>
      <c r="J1172" s="285"/>
      <c r="K1172" s="285"/>
    </row>
    <row r="1173" spans="1:11" ht="12.75">
      <c r="A1173" s="138"/>
      <c r="B1173" s="287"/>
      <c r="C1173" s="283"/>
      <c r="D1173" s="198"/>
      <c r="E1173" s="265"/>
      <c r="F1173" s="265"/>
      <c r="G1173" s="285"/>
      <c r="H1173" s="285"/>
      <c r="I1173" s="285"/>
      <c r="J1173" s="285"/>
      <c r="K1173" s="285"/>
    </row>
    <row r="1174" spans="1:11" ht="12.75">
      <c r="A1174" s="138"/>
      <c r="B1174" s="287"/>
      <c r="C1174" s="283"/>
      <c r="D1174" s="198"/>
      <c r="E1174" s="265"/>
      <c r="F1174" s="265"/>
      <c r="G1174" s="285"/>
      <c r="H1174" s="285"/>
      <c r="I1174" s="285"/>
      <c r="J1174" s="285"/>
      <c r="K1174" s="285"/>
    </row>
    <row r="1175" spans="1:11" ht="12.75">
      <c r="A1175" s="138"/>
      <c r="B1175" s="287"/>
      <c r="C1175" s="283"/>
      <c r="D1175" s="198"/>
      <c r="E1175" s="265"/>
      <c r="F1175" s="265"/>
      <c r="G1175" s="285"/>
      <c r="H1175" s="285"/>
      <c r="I1175" s="285"/>
      <c r="J1175" s="285"/>
      <c r="K1175" s="285"/>
    </row>
    <row r="1176" spans="1:11" ht="12.75">
      <c r="A1176" s="138"/>
      <c r="B1176" s="287"/>
      <c r="C1176" s="283"/>
      <c r="D1176" s="198"/>
      <c r="E1176" s="265"/>
      <c r="F1176" s="265"/>
      <c r="G1176" s="285"/>
      <c r="H1176" s="285"/>
      <c r="I1176" s="285"/>
      <c r="J1176" s="285"/>
      <c r="K1176" s="285"/>
    </row>
    <row r="1177" spans="1:11" ht="12.75">
      <c r="A1177" s="138"/>
      <c r="B1177" s="287"/>
      <c r="C1177" s="283"/>
      <c r="D1177" s="198"/>
      <c r="E1177" s="265"/>
      <c r="F1177" s="265"/>
      <c r="G1177" s="285"/>
      <c r="H1177" s="285"/>
      <c r="I1177" s="285"/>
      <c r="J1177" s="285"/>
      <c r="K1177" s="285"/>
    </row>
    <row r="1178" spans="1:11" ht="12.75">
      <c r="A1178" s="138"/>
      <c r="B1178" s="287"/>
      <c r="C1178" s="283"/>
      <c r="D1178" s="198"/>
      <c r="E1178" s="265"/>
      <c r="F1178" s="265"/>
      <c r="G1178" s="285"/>
      <c r="H1178" s="285"/>
      <c r="I1178" s="285"/>
      <c r="J1178" s="285"/>
      <c r="K1178" s="285"/>
    </row>
    <row r="1179" spans="1:11" ht="12.75">
      <c r="A1179" s="138"/>
      <c r="B1179" s="287"/>
      <c r="C1179" s="283"/>
      <c r="D1179" s="198"/>
      <c r="E1179" s="265"/>
      <c r="F1179" s="265"/>
      <c r="G1179" s="285"/>
      <c r="H1179" s="285"/>
      <c r="I1179" s="285"/>
      <c r="J1179" s="285"/>
      <c r="K1179" s="285"/>
    </row>
    <row r="1180" spans="1:11" ht="12.75">
      <c r="A1180" s="138"/>
      <c r="B1180" s="287"/>
      <c r="C1180" s="283"/>
      <c r="D1180" s="198"/>
      <c r="E1180" s="265"/>
      <c r="F1180" s="265"/>
      <c r="G1180" s="285"/>
      <c r="H1180" s="285"/>
      <c r="I1180" s="285"/>
      <c r="J1180" s="285"/>
      <c r="K1180" s="285"/>
    </row>
    <row r="1181" spans="1:11" ht="12.75">
      <c r="A1181" s="138"/>
      <c r="B1181" s="287"/>
      <c r="C1181" s="283"/>
      <c r="D1181" s="198"/>
      <c r="E1181" s="265"/>
      <c r="F1181" s="265"/>
      <c r="G1181" s="285"/>
      <c r="H1181" s="285"/>
      <c r="I1181" s="285"/>
      <c r="J1181" s="285"/>
      <c r="K1181" s="285"/>
    </row>
    <row r="1182" spans="1:11" ht="12.75">
      <c r="A1182" s="138"/>
      <c r="B1182" s="287"/>
      <c r="C1182" s="283"/>
      <c r="D1182" s="198"/>
      <c r="E1182" s="265"/>
      <c r="F1182" s="265"/>
      <c r="G1182" s="285"/>
      <c r="H1182" s="285"/>
      <c r="I1182" s="285"/>
      <c r="J1182" s="285"/>
      <c r="K1182" s="285"/>
    </row>
    <row r="1183" spans="1:11" ht="12.75">
      <c r="A1183" s="138"/>
      <c r="B1183" s="287"/>
      <c r="C1183" s="283"/>
      <c r="D1183" s="198"/>
      <c r="E1183" s="265"/>
      <c r="F1183" s="265"/>
      <c r="G1183" s="285"/>
      <c r="H1183" s="285"/>
      <c r="I1183" s="285"/>
      <c r="J1183" s="285"/>
      <c r="K1183" s="285"/>
    </row>
    <row r="1184" spans="1:11" ht="12.75">
      <c r="A1184" s="138"/>
      <c r="B1184" s="287"/>
      <c r="C1184" s="283"/>
      <c r="D1184" s="198"/>
      <c r="E1184" s="265"/>
      <c r="F1184" s="265"/>
      <c r="G1184" s="285"/>
      <c r="H1184" s="285"/>
      <c r="I1184" s="285"/>
      <c r="J1184" s="285"/>
      <c r="K1184" s="285"/>
    </row>
    <row r="1185" spans="1:11" ht="12.75">
      <c r="A1185" s="138"/>
      <c r="B1185" s="287"/>
      <c r="C1185" s="283"/>
      <c r="D1185" s="198"/>
      <c r="E1185" s="265"/>
      <c r="F1185" s="265"/>
      <c r="G1185" s="285"/>
      <c r="H1185" s="285"/>
      <c r="I1185" s="285"/>
      <c r="J1185" s="285"/>
      <c r="K1185" s="285"/>
    </row>
    <row r="1186" spans="1:11" ht="12.75">
      <c r="A1186" s="138"/>
      <c r="B1186" s="287"/>
      <c r="C1186" s="283"/>
      <c r="D1186" s="198"/>
      <c r="E1186" s="265"/>
      <c r="F1186" s="265"/>
      <c r="G1186" s="285"/>
      <c r="H1186" s="285"/>
      <c r="I1186" s="285"/>
      <c r="J1186" s="285"/>
      <c r="K1186" s="285"/>
    </row>
    <row r="1187" spans="1:11" ht="12.75">
      <c r="A1187" s="138"/>
      <c r="B1187" s="287"/>
      <c r="C1187" s="283"/>
      <c r="D1187" s="198"/>
      <c r="E1187" s="265"/>
      <c r="F1187" s="265"/>
      <c r="G1187" s="285"/>
      <c r="H1187" s="285"/>
      <c r="I1187" s="285"/>
      <c r="J1187" s="285"/>
      <c r="K1187" s="285"/>
    </row>
    <row r="1188" spans="1:11" ht="12.75">
      <c r="A1188" s="138"/>
      <c r="B1188" s="287"/>
      <c r="C1188" s="283"/>
      <c r="D1188" s="198"/>
      <c r="E1188" s="265"/>
      <c r="F1188" s="265"/>
      <c r="G1188" s="285"/>
      <c r="H1188" s="285"/>
      <c r="I1188" s="285"/>
      <c r="J1188" s="285"/>
      <c r="K1188" s="285"/>
    </row>
    <row r="1189" spans="1:11" ht="12.75">
      <c r="A1189" s="138"/>
      <c r="B1189" s="287"/>
      <c r="C1189" s="283"/>
      <c r="D1189" s="198"/>
      <c r="E1189" s="265"/>
      <c r="F1189" s="265"/>
      <c r="G1189" s="285"/>
      <c r="H1189" s="285"/>
      <c r="I1189" s="285"/>
      <c r="J1189" s="285"/>
      <c r="K1189" s="285"/>
    </row>
    <row r="1190" spans="1:11" ht="12.75">
      <c r="A1190" s="138"/>
      <c r="B1190" s="287"/>
      <c r="C1190" s="283"/>
      <c r="D1190" s="198"/>
      <c r="E1190" s="265"/>
      <c r="F1190" s="265"/>
      <c r="G1190" s="285"/>
      <c r="H1190" s="285"/>
      <c r="I1190" s="285"/>
      <c r="J1190" s="285"/>
      <c r="K1190" s="285"/>
    </row>
    <row r="1191" spans="1:11" ht="12.75">
      <c r="A1191" s="138"/>
      <c r="B1191" s="287"/>
      <c r="C1191" s="283"/>
      <c r="D1191" s="198"/>
      <c r="E1191" s="265"/>
      <c r="F1191" s="265"/>
      <c r="G1191" s="285"/>
      <c r="H1191" s="285"/>
      <c r="I1191" s="285"/>
      <c r="J1191" s="285"/>
      <c r="K1191" s="285"/>
    </row>
    <row r="1192" spans="1:11" ht="12.75">
      <c r="A1192" s="138"/>
      <c r="B1192" s="287"/>
      <c r="C1192" s="283"/>
      <c r="D1192" s="198"/>
      <c r="E1192" s="265"/>
      <c r="F1192" s="265"/>
      <c r="G1192" s="285"/>
      <c r="H1192" s="285"/>
      <c r="I1192" s="285"/>
      <c r="J1192" s="285"/>
      <c r="K1192" s="285"/>
    </row>
    <row r="1193" spans="1:11" ht="12.75">
      <c r="A1193" s="138"/>
      <c r="B1193" s="287"/>
      <c r="C1193" s="283"/>
      <c r="D1193" s="198"/>
      <c r="E1193" s="265"/>
      <c r="F1193" s="265"/>
      <c r="G1193" s="285"/>
      <c r="H1193" s="285"/>
      <c r="I1193" s="285"/>
      <c r="J1193" s="285"/>
      <c r="K1193" s="285"/>
    </row>
    <row r="1194" spans="1:11" ht="12.75">
      <c r="A1194" s="138"/>
      <c r="B1194" s="287"/>
      <c r="C1194" s="283"/>
      <c r="D1194" s="198"/>
      <c r="E1194" s="265"/>
      <c r="F1194" s="265"/>
      <c r="G1194" s="285"/>
      <c r="H1194" s="285"/>
      <c r="I1194" s="285"/>
      <c r="J1194" s="285"/>
      <c r="K1194" s="285"/>
    </row>
    <row r="1195" spans="1:11" ht="12.75">
      <c r="A1195" s="138"/>
      <c r="B1195" s="287"/>
      <c r="C1195" s="283"/>
      <c r="D1195" s="198"/>
      <c r="E1195" s="265"/>
      <c r="F1195" s="265"/>
      <c r="G1195" s="285"/>
      <c r="H1195" s="285"/>
      <c r="I1195" s="285"/>
      <c r="J1195" s="285"/>
      <c r="K1195" s="285"/>
    </row>
    <row r="1196" spans="1:11" ht="12.75">
      <c r="A1196" s="138"/>
      <c r="B1196" s="287"/>
      <c r="C1196" s="283"/>
      <c r="D1196" s="198"/>
      <c r="E1196" s="265"/>
      <c r="F1196" s="265"/>
      <c r="G1196" s="285"/>
      <c r="H1196" s="285"/>
      <c r="I1196" s="285"/>
      <c r="J1196" s="285"/>
      <c r="K1196" s="285"/>
    </row>
    <row r="1197" spans="1:11" ht="12.75">
      <c r="A1197" s="138"/>
      <c r="B1197" s="287"/>
      <c r="C1197" s="283"/>
      <c r="D1197" s="198"/>
      <c r="E1197" s="265"/>
      <c r="F1197" s="265"/>
      <c r="G1197" s="285"/>
      <c r="H1197" s="285"/>
      <c r="I1197" s="285"/>
      <c r="J1197" s="285"/>
      <c r="K1197" s="285"/>
    </row>
    <row r="1198" spans="1:11" ht="12.75">
      <c r="A1198" s="138"/>
      <c r="B1198" s="287"/>
      <c r="C1198" s="283"/>
      <c r="D1198" s="198"/>
      <c r="E1198" s="265"/>
      <c r="F1198" s="265"/>
      <c r="G1198" s="285"/>
      <c r="H1198" s="285"/>
      <c r="I1198" s="285"/>
      <c r="J1198" s="285"/>
      <c r="K1198" s="285"/>
    </row>
    <row r="1199" spans="1:11" ht="12.75">
      <c r="A1199" s="138"/>
      <c r="B1199" s="287"/>
      <c r="C1199" s="283"/>
      <c r="D1199" s="198"/>
      <c r="E1199" s="265"/>
      <c r="F1199" s="265"/>
      <c r="G1199" s="285"/>
      <c r="H1199" s="285"/>
      <c r="I1199" s="285"/>
      <c r="J1199" s="285"/>
      <c r="K1199" s="285"/>
    </row>
    <row r="1200" spans="1:11" ht="12.75">
      <c r="A1200" s="138"/>
      <c r="B1200" s="287"/>
      <c r="C1200" s="283"/>
      <c r="D1200" s="198"/>
      <c r="E1200" s="265"/>
      <c r="F1200" s="265"/>
      <c r="G1200" s="285"/>
      <c r="H1200" s="285"/>
      <c r="I1200" s="285"/>
      <c r="J1200" s="285"/>
      <c r="K1200" s="285"/>
    </row>
    <row r="1201" spans="1:11" ht="12.75">
      <c r="A1201" s="138"/>
      <c r="B1201" s="287"/>
      <c r="C1201" s="283"/>
      <c r="D1201" s="198"/>
      <c r="E1201" s="265"/>
      <c r="F1201" s="265"/>
      <c r="G1201" s="285"/>
      <c r="H1201" s="285"/>
      <c r="I1201" s="285"/>
      <c r="J1201" s="285"/>
      <c r="K1201" s="285"/>
    </row>
    <row r="1202" spans="1:11" ht="12.75">
      <c r="A1202" s="138"/>
      <c r="B1202" s="287"/>
      <c r="C1202" s="283"/>
      <c r="D1202" s="198"/>
      <c r="E1202" s="265"/>
      <c r="F1202" s="265"/>
      <c r="G1202" s="285"/>
      <c r="H1202" s="285"/>
      <c r="I1202" s="285"/>
      <c r="J1202" s="285"/>
      <c r="K1202" s="285"/>
    </row>
    <row r="1203" spans="1:11" ht="12.75">
      <c r="A1203" s="138"/>
      <c r="B1203" s="287"/>
      <c r="C1203" s="283"/>
      <c r="D1203" s="198"/>
      <c r="E1203" s="265"/>
      <c r="F1203" s="265"/>
      <c r="G1203" s="285"/>
      <c r="H1203" s="285"/>
      <c r="I1203" s="285"/>
      <c r="J1203" s="285"/>
      <c r="K1203" s="285"/>
    </row>
    <row r="1204" spans="1:11" ht="12.75">
      <c r="A1204" s="138"/>
      <c r="B1204" s="287"/>
      <c r="C1204" s="283"/>
      <c r="D1204" s="198"/>
      <c r="E1204" s="265"/>
      <c r="F1204" s="265"/>
      <c r="G1204" s="285"/>
      <c r="H1204" s="285"/>
      <c r="I1204" s="285"/>
      <c r="J1204" s="285"/>
      <c r="K1204" s="285"/>
    </row>
    <row r="1205" spans="1:11" ht="12.75">
      <c r="A1205" s="138"/>
      <c r="B1205" s="287"/>
      <c r="C1205" s="283"/>
      <c r="D1205" s="198"/>
      <c r="E1205" s="265"/>
      <c r="F1205" s="265"/>
      <c r="G1205" s="285"/>
      <c r="H1205" s="285"/>
      <c r="I1205" s="285"/>
      <c r="J1205" s="285"/>
      <c r="K1205" s="285"/>
    </row>
    <row r="1206" spans="1:11" ht="12.75">
      <c r="A1206" s="138"/>
      <c r="B1206" s="287"/>
      <c r="C1206" s="283"/>
      <c r="D1206" s="198"/>
      <c r="E1206" s="265"/>
      <c r="F1206" s="265"/>
      <c r="G1206" s="285"/>
      <c r="H1206" s="285"/>
      <c r="I1206" s="285"/>
      <c r="J1206" s="285"/>
      <c r="K1206" s="285"/>
    </row>
    <row r="1207" spans="1:11" ht="12.75">
      <c r="A1207" s="138"/>
      <c r="B1207" s="287"/>
      <c r="C1207" s="283"/>
      <c r="D1207" s="198"/>
      <c r="E1207" s="265"/>
      <c r="F1207" s="265"/>
      <c r="G1207" s="285"/>
      <c r="H1207" s="285"/>
      <c r="I1207" s="285"/>
      <c r="J1207" s="285"/>
      <c r="K1207" s="285"/>
    </row>
    <row r="1208" spans="1:11" ht="12.75">
      <c r="A1208" s="138"/>
      <c r="B1208" s="287"/>
      <c r="C1208" s="283"/>
      <c r="D1208" s="198"/>
      <c r="E1208" s="265"/>
      <c r="F1208" s="265"/>
      <c r="G1208" s="285"/>
      <c r="H1208" s="285"/>
      <c r="I1208" s="285"/>
      <c r="J1208" s="285"/>
      <c r="K1208" s="285"/>
    </row>
    <row r="1209" spans="1:11" ht="12.75">
      <c r="A1209" s="138"/>
      <c r="B1209" s="287"/>
      <c r="C1209" s="283"/>
      <c r="D1209" s="198"/>
      <c r="E1209" s="265"/>
      <c r="F1209" s="265"/>
      <c r="G1209" s="285"/>
      <c r="H1209" s="285"/>
      <c r="I1209" s="285"/>
      <c r="J1209" s="285"/>
      <c r="K1209" s="285"/>
    </row>
    <row r="1210" spans="1:11" ht="12.75">
      <c r="A1210" s="138"/>
      <c r="B1210" s="287"/>
      <c r="C1210" s="283"/>
      <c r="D1210" s="198"/>
      <c r="E1210" s="265"/>
      <c r="F1210" s="265"/>
    </row>
    <row r="1211" spans="1:11" ht="12.75">
      <c r="B1211" s="200"/>
      <c r="C1211" s="192"/>
      <c r="D1211" s="160"/>
      <c r="E1211" s="280"/>
      <c r="F1211" s="280"/>
    </row>
    <row r="1212" spans="1:11" ht="12.75">
      <c r="B1212" s="200"/>
      <c r="C1212" s="192"/>
      <c r="D1212" s="160"/>
      <c r="E1212" s="280"/>
      <c r="F1212" s="280"/>
    </row>
    <row r="1213" spans="1:11" ht="12.75">
      <c r="B1213" s="200"/>
      <c r="C1213" s="192"/>
      <c r="D1213" s="160"/>
      <c r="E1213" s="280"/>
      <c r="F1213" s="280"/>
    </row>
    <row r="1214" spans="1:11" ht="12.75">
      <c r="B1214" s="200"/>
      <c r="C1214" s="192"/>
      <c r="D1214" s="160"/>
      <c r="E1214" s="280"/>
      <c r="F1214" s="280"/>
    </row>
    <row r="1215" spans="1:11" ht="12.75">
      <c r="B1215" s="200"/>
      <c r="C1215" s="192"/>
      <c r="D1215" s="160"/>
      <c r="E1215" s="280"/>
      <c r="F1215" s="280"/>
    </row>
    <row r="1216" spans="1:11" ht="12.75">
      <c r="B1216" s="200"/>
      <c r="C1216" s="192"/>
      <c r="D1216" s="160"/>
      <c r="E1216" s="280"/>
      <c r="F1216" s="280"/>
    </row>
    <row r="1217" spans="2:6" ht="12.75">
      <c r="B1217" s="200"/>
      <c r="C1217" s="192"/>
      <c r="D1217" s="160"/>
      <c r="E1217" s="280"/>
      <c r="F1217" s="280"/>
    </row>
    <row r="1218" spans="2:6" ht="12.75">
      <c r="B1218" s="200"/>
      <c r="C1218" s="192"/>
      <c r="D1218" s="160"/>
      <c r="E1218" s="280"/>
      <c r="F1218" s="280"/>
    </row>
    <row r="1219" spans="2:6" ht="12.75">
      <c r="B1219" s="200"/>
      <c r="C1219" s="192"/>
      <c r="D1219" s="160"/>
      <c r="E1219" s="280"/>
      <c r="F1219" s="280"/>
    </row>
    <row r="1220" spans="2:6" ht="12.75">
      <c r="B1220" s="200"/>
      <c r="C1220" s="192"/>
      <c r="D1220" s="160"/>
      <c r="E1220" s="280"/>
      <c r="F1220" s="280"/>
    </row>
    <row r="1221" spans="2:6" ht="12.75">
      <c r="B1221" s="200"/>
      <c r="C1221" s="192"/>
      <c r="D1221" s="160"/>
      <c r="E1221" s="280"/>
      <c r="F1221" s="280"/>
    </row>
    <row r="1222" spans="2:6" ht="12.75">
      <c r="B1222" s="200"/>
      <c r="C1222" s="192"/>
      <c r="D1222" s="160"/>
      <c r="E1222" s="280"/>
      <c r="F1222" s="280"/>
    </row>
    <row r="1223" spans="2:6" ht="12.75">
      <c r="B1223" s="200"/>
      <c r="C1223" s="192"/>
      <c r="D1223" s="160"/>
      <c r="E1223" s="280"/>
      <c r="F1223" s="280"/>
    </row>
    <row r="1224" spans="2:6" ht="12.75">
      <c r="B1224" s="200"/>
      <c r="C1224" s="192"/>
      <c r="D1224" s="160"/>
      <c r="E1224" s="280"/>
      <c r="F1224" s="280"/>
    </row>
    <row r="1225" spans="2:6" ht="12.75">
      <c r="B1225" s="200"/>
      <c r="C1225" s="192"/>
      <c r="D1225" s="160"/>
      <c r="E1225" s="280"/>
      <c r="F1225" s="280"/>
    </row>
    <row r="1226" spans="2:6" ht="12.75">
      <c r="B1226" s="200"/>
      <c r="C1226" s="192"/>
      <c r="D1226" s="160"/>
      <c r="E1226" s="280"/>
      <c r="F1226" s="280"/>
    </row>
    <row r="1227" spans="2:6" ht="12.75">
      <c r="B1227" s="200"/>
      <c r="C1227" s="192"/>
      <c r="D1227" s="160"/>
      <c r="E1227" s="280"/>
      <c r="F1227" s="280"/>
    </row>
    <row r="1228" spans="2:6" ht="12.75">
      <c r="B1228" s="200"/>
      <c r="C1228" s="192"/>
      <c r="D1228" s="160"/>
      <c r="E1228" s="280"/>
      <c r="F1228" s="280"/>
    </row>
    <row r="1229" spans="2:6" ht="12.75">
      <c r="B1229" s="200"/>
      <c r="C1229" s="192"/>
      <c r="D1229" s="160"/>
      <c r="E1229" s="280"/>
      <c r="F1229" s="280"/>
    </row>
    <row r="1230" spans="2:6" ht="12.75">
      <c r="B1230" s="200"/>
      <c r="C1230" s="192"/>
      <c r="D1230" s="160"/>
      <c r="E1230" s="280"/>
      <c r="F1230" s="280"/>
    </row>
    <row r="1231" spans="2:6" ht="12.75">
      <c r="B1231" s="200"/>
      <c r="C1231" s="192"/>
      <c r="D1231" s="160"/>
      <c r="E1231" s="280"/>
      <c r="F1231" s="280"/>
    </row>
    <row r="1232" spans="2:6" ht="12.75">
      <c r="B1232" s="200"/>
      <c r="C1232" s="192"/>
      <c r="D1232" s="160"/>
      <c r="E1232" s="280"/>
      <c r="F1232" s="280"/>
    </row>
    <row r="1233" spans="2:6" ht="12.75">
      <c r="B1233" s="200"/>
      <c r="C1233" s="192"/>
      <c r="D1233" s="160"/>
      <c r="E1233" s="280"/>
      <c r="F1233" s="280"/>
    </row>
    <row r="1234" spans="2:6" ht="12.75">
      <c r="B1234" s="200"/>
      <c r="C1234" s="192"/>
      <c r="D1234" s="160"/>
      <c r="E1234" s="280"/>
      <c r="F1234" s="280"/>
    </row>
    <row r="1235" spans="2:6" ht="12.75">
      <c r="B1235" s="200"/>
      <c r="C1235" s="192"/>
      <c r="D1235" s="160"/>
      <c r="E1235" s="280"/>
      <c r="F1235" s="280"/>
    </row>
    <row r="1236" spans="2:6" ht="12.75">
      <c r="B1236" s="200"/>
      <c r="C1236" s="192"/>
      <c r="D1236" s="160"/>
      <c r="E1236" s="280"/>
      <c r="F1236" s="280"/>
    </row>
    <row r="1237" spans="2:6" ht="12.75">
      <c r="B1237" s="200"/>
      <c r="C1237" s="192"/>
      <c r="D1237" s="160"/>
      <c r="E1237" s="280"/>
      <c r="F1237" s="280"/>
    </row>
    <row r="1238" spans="2:6" ht="12.75">
      <c r="B1238" s="200"/>
      <c r="C1238" s="192"/>
      <c r="D1238" s="160"/>
      <c r="E1238" s="280"/>
      <c r="F1238" s="280"/>
    </row>
    <row r="1239" spans="2:6" ht="12.75">
      <c r="B1239" s="200"/>
      <c r="C1239" s="192"/>
      <c r="D1239" s="160"/>
      <c r="E1239" s="280"/>
      <c r="F1239" s="280"/>
    </row>
    <row r="1240" spans="2:6" ht="12.75">
      <c r="B1240" s="200"/>
      <c r="C1240" s="192"/>
      <c r="D1240" s="160"/>
      <c r="E1240" s="280"/>
      <c r="F1240" s="280"/>
    </row>
    <row r="1241" spans="2:6" ht="12.75">
      <c r="B1241" s="200"/>
      <c r="C1241" s="192"/>
      <c r="D1241" s="160"/>
      <c r="E1241" s="280"/>
      <c r="F1241" s="280"/>
    </row>
    <row r="1242" spans="2:6" ht="12.75">
      <c r="B1242" s="200"/>
      <c r="C1242" s="192"/>
      <c r="D1242" s="160"/>
      <c r="E1242" s="280"/>
      <c r="F1242" s="280"/>
    </row>
    <row r="1243" spans="2:6" ht="12.75">
      <c r="B1243" s="200"/>
      <c r="C1243" s="192"/>
      <c r="D1243" s="160"/>
      <c r="E1243" s="280"/>
      <c r="F1243" s="280"/>
    </row>
    <row r="1244" spans="2:6" ht="12.75">
      <c r="B1244" s="200"/>
      <c r="C1244" s="192"/>
      <c r="D1244" s="160"/>
      <c r="E1244" s="280"/>
      <c r="F1244" s="280"/>
    </row>
    <row r="1245" spans="2:6" ht="12.75">
      <c r="B1245" s="200"/>
      <c r="C1245" s="192"/>
      <c r="D1245" s="160"/>
      <c r="E1245" s="280"/>
      <c r="F1245" s="280"/>
    </row>
    <row r="1246" spans="2:6" ht="12.75">
      <c r="B1246" s="200"/>
      <c r="C1246" s="192"/>
      <c r="D1246" s="160"/>
      <c r="E1246" s="280"/>
      <c r="F1246" s="280"/>
    </row>
    <row r="1247" spans="2:6" ht="12.75">
      <c r="B1247" s="200"/>
      <c r="C1247" s="192"/>
      <c r="D1247" s="160"/>
      <c r="E1247" s="280"/>
      <c r="F1247" s="280"/>
    </row>
    <row r="1248" spans="2:6" ht="12.75">
      <c r="B1248" s="200"/>
      <c r="C1248" s="192"/>
      <c r="D1248" s="160"/>
      <c r="E1248" s="280"/>
      <c r="F1248" s="280"/>
    </row>
    <row r="1249" spans="2:6" ht="12.75">
      <c r="B1249" s="200"/>
      <c r="C1249" s="192"/>
      <c r="D1249" s="160"/>
      <c r="E1249" s="280"/>
      <c r="F1249" s="280"/>
    </row>
    <row r="1250" spans="2:6" ht="12.75">
      <c r="B1250" s="200"/>
      <c r="C1250" s="192"/>
      <c r="D1250" s="160"/>
      <c r="E1250" s="280"/>
      <c r="F1250" s="280"/>
    </row>
    <row r="1251" spans="2:6" ht="12.75">
      <c r="B1251" s="200"/>
      <c r="C1251" s="192"/>
      <c r="D1251" s="160"/>
      <c r="E1251" s="280"/>
      <c r="F1251" s="280"/>
    </row>
    <row r="1252" spans="2:6" ht="12.75">
      <c r="B1252" s="200"/>
      <c r="C1252" s="192"/>
      <c r="D1252" s="160"/>
      <c r="E1252" s="280"/>
      <c r="F1252" s="280"/>
    </row>
    <row r="1253" spans="2:6" ht="12.75">
      <c r="B1253" s="200"/>
      <c r="C1253" s="192"/>
      <c r="D1253" s="160"/>
      <c r="E1253" s="280"/>
      <c r="F1253" s="280"/>
    </row>
    <row r="1254" spans="2:6" ht="12.75">
      <c r="B1254" s="200"/>
      <c r="C1254" s="192"/>
      <c r="D1254" s="160"/>
      <c r="E1254" s="280"/>
      <c r="F1254" s="280"/>
    </row>
    <row r="1255" spans="2:6" ht="12.75">
      <c r="B1255" s="200"/>
      <c r="C1255" s="192"/>
      <c r="D1255" s="160"/>
      <c r="E1255" s="280"/>
      <c r="F1255" s="280"/>
    </row>
    <row r="1256" spans="2:6" ht="12.75">
      <c r="B1256" s="200"/>
      <c r="C1256" s="192"/>
      <c r="D1256" s="160"/>
      <c r="E1256" s="280"/>
      <c r="F1256" s="280"/>
    </row>
    <row r="1257" spans="2:6" ht="12.75">
      <c r="B1257" s="200"/>
      <c r="C1257" s="192"/>
      <c r="D1257" s="160"/>
      <c r="E1257" s="280"/>
      <c r="F1257" s="280"/>
    </row>
    <row r="1258" spans="2:6" ht="12.75">
      <c r="B1258" s="200"/>
      <c r="C1258" s="192"/>
      <c r="D1258" s="160"/>
      <c r="E1258" s="280"/>
      <c r="F1258" s="280"/>
    </row>
    <row r="1259" spans="2:6" ht="12.75">
      <c r="B1259" s="200"/>
      <c r="C1259" s="192"/>
      <c r="D1259" s="160"/>
      <c r="E1259" s="280"/>
      <c r="F1259" s="280"/>
    </row>
    <row r="1260" spans="2:6" ht="12.75">
      <c r="B1260" s="200"/>
      <c r="C1260" s="192"/>
      <c r="D1260" s="160"/>
      <c r="E1260" s="280"/>
      <c r="F1260" s="280"/>
    </row>
    <row r="1261" spans="2:6" ht="12.75">
      <c r="B1261" s="200"/>
      <c r="C1261" s="192"/>
      <c r="D1261" s="160"/>
      <c r="E1261" s="280"/>
      <c r="F1261" s="280"/>
    </row>
    <row r="1262" spans="2:6" ht="12.75">
      <c r="B1262" s="200"/>
      <c r="C1262" s="192"/>
      <c r="D1262" s="160"/>
      <c r="E1262" s="280"/>
      <c r="F1262" s="280"/>
    </row>
    <row r="1263" spans="2:6" ht="12.75">
      <c r="B1263" s="200"/>
      <c r="C1263" s="192"/>
      <c r="D1263" s="160"/>
      <c r="E1263" s="280"/>
      <c r="F1263" s="280"/>
    </row>
    <row r="1264" spans="2:6" ht="12.75">
      <c r="B1264" s="200"/>
      <c r="C1264" s="192"/>
      <c r="D1264" s="160"/>
      <c r="E1264" s="280"/>
      <c r="F1264" s="280"/>
    </row>
    <row r="1265" spans="2:6" ht="12.75">
      <c r="B1265" s="200"/>
      <c r="C1265" s="192"/>
      <c r="D1265" s="160"/>
      <c r="E1265" s="280"/>
      <c r="F1265" s="280"/>
    </row>
    <row r="1266" spans="2:6" ht="12.75">
      <c r="B1266" s="200"/>
      <c r="C1266" s="192"/>
      <c r="D1266" s="160"/>
      <c r="E1266" s="280"/>
      <c r="F1266" s="280"/>
    </row>
    <row r="1267" spans="2:6" ht="12.75">
      <c r="B1267" s="200"/>
      <c r="C1267" s="192"/>
      <c r="D1267" s="160"/>
      <c r="E1267" s="280"/>
      <c r="F1267" s="280"/>
    </row>
    <row r="1268" spans="2:6" ht="12.75">
      <c r="B1268" s="200"/>
      <c r="C1268" s="192"/>
      <c r="D1268" s="160"/>
      <c r="E1268" s="280"/>
      <c r="F1268" s="280"/>
    </row>
    <row r="1269" spans="2:6" ht="12.75">
      <c r="B1269" s="200"/>
      <c r="C1269" s="192"/>
      <c r="D1269" s="160"/>
      <c r="E1269" s="280"/>
      <c r="F1269" s="280"/>
    </row>
    <row r="1270" spans="2:6" ht="12.75">
      <c r="B1270" s="200"/>
      <c r="C1270" s="192"/>
      <c r="D1270" s="160"/>
      <c r="E1270" s="280"/>
      <c r="F1270" s="280"/>
    </row>
    <row r="1271" spans="2:6" ht="12.75">
      <c r="B1271" s="200"/>
      <c r="C1271" s="192"/>
      <c r="D1271" s="160"/>
      <c r="E1271" s="280"/>
      <c r="F1271" s="280"/>
    </row>
    <row r="1272" spans="2:6" ht="12.75">
      <c r="B1272" s="200"/>
      <c r="C1272" s="192"/>
      <c r="D1272" s="160"/>
      <c r="E1272" s="280"/>
      <c r="F1272" s="280"/>
    </row>
    <row r="1273" spans="2:6" ht="12.75">
      <c r="B1273" s="200"/>
      <c r="C1273" s="192"/>
      <c r="D1273" s="160"/>
      <c r="E1273" s="280"/>
      <c r="F1273" s="280"/>
    </row>
    <row r="1274" spans="2:6" ht="12.75">
      <c r="B1274" s="200"/>
      <c r="C1274" s="192"/>
      <c r="D1274" s="160"/>
      <c r="E1274" s="280"/>
      <c r="F1274" s="280"/>
    </row>
    <row r="1275" spans="2:6" ht="12.75">
      <c r="B1275" s="200"/>
      <c r="C1275" s="192"/>
      <c r="D1275" s="160"/>
      <c r="E1275" s="280"/>
      <c r="F1275" s="280"/>
    </row>
    <row r="1276" spans="2:6" ht="12.75">
      <c r="B1276" s="200"/>
      <c r="C1276" s="192"/>
      <c r="D1276" s="160"/>
      <c r="E1276" s="280"/>
      <c r="F1276" s="280"/>
    </row>
    <row r="1277" spans="2:6" ht="12.75">
      <c r="B1277" s="200"/>
      <c r="C1277" s="192"/>
      <c r="D1277" s="160"/>
      <c r="E1277" s="280"/>
      <c r="F1277" s="280"/>
    </row>
    <row r="1278" spans="2:6" ht="12.75">
      <c r="B1278" s="200"/>
      <c r="C1278" s="192"/>
      <c r="D1278" s="160"/>
      <c r="E1278" s="280"/>
      <c r="F1278" s="280"/>
    </row>
    <row r="1279" spans="2:6" ht="12.75">
      <c r="B1279" s="200"/>
      <c r="C1279" s="192"/>
      <c r="D1279" s="160"/>
      <c r="E1279" s="280"/>
      <c r="F1279" s="280"/>
    </row>
    <row r="1280" spans="2:6" ht="12.75">
      <c r="B1280" s="200"/>
      <c r="C1280" s="192"/>
      <c r="D1280" s="160"/>
      <c r="E1280" s="280"/>
      <c r="F1280" s="280"/>
    </row>
    <row r="1281" spans="2:6" ht="12.75">
      <c r="B1281" s="200"/>
      <c r="C1281" s="192"/>
      <c r="D1281" s="160"/>
      <c r="E1281" s="280"/>
      <c r="F1281" s="280"/>
    </row>
    <row r="1282" spans="2:6" ht="12.75">
      <c r="B1282" s="200"/>
      <c r="C1282" s="192"/>
      <c r="D1282" s="160"/>
      <c r="E1282" s="280"/>
      <c r="F1282" s="280"/>
    </row>
    <row r="1283" spans="2:6" ht="12.75">
      <c r="B1283" s="200"/>
      <c r="C1283" s="192"/>
      <c r="D1283" s="160"/>
      <c r="E1283" s="280"/>
      <c r="F1283" s="280"/>
    </row>
    <row r="1284" spans="2:6" ht="12.75">
      <c r="B1284" s="200"/>
      <c r="C1284" s="192"/>
      <c r="D1284" s="160"/>
      <c r="E1284" s="280"/>
      <c r="F1284" s="280"/>
    </row>
    <row r="1285" spans="2:6" ht="12.75">
      <c r="B1285" s="200"/>
      <c r="C1285" s="192"/>
      <c r="D1285" s="160"/>
      <c r="E1285" s="280"/>
      <c r="F1285" s="280"/>
    </row>
    <row r="1286" spans="2:6" ht="12.75">
      <c r="B1286" s="200"/>
      <c r="C1286" s="192"/>
      <c r="D1286" s="160"/>
      <c r="E1286" s="280"/>
      <c r="F1286" s="280"/>
    </row>
    <row r="1287" spans="2:6" ht="12.75">
      <c r="B1287" s="200"/>
      <c r="C1287" s="192"/>
      <c r="D1287" s="160"/>
      <c r="E1287" s="280"/>
      <c r="F1287" s="280"/>
    </row>
    <row r="1288" spans="2:6" ht="12.75">
      <c r="B1288" s="200"/>
      <c r="C1288" s="192"/>
      <c r="D1288" s="160"/>
      <c r="E1288" s="280"/>
      <c r="F1288" s="280"/>
    </row>
    <row r="1289" spans="2:6" ht="12.75">
      <c r="B1289" s="200"/>
      <c r="C1289" s="192"/>
      <c r="D1289" s="160"/>
      <c r="E1289" s="280"/>
      <c r="F1289" s="280"/>
    </row>
    <row r="1290" spans="2:6" ht="12.75">
      <c r="B1290" s="200"/>
      <c r="C1290" s="192"/>
      <c r="D1290" s="160"/>
      <c r="E1290" s="280"/>
      <c r="F1290" s="280"/>
    </row>
    <row r="1291" spans="2:6" ht="12.75">
      <c r="B1291" s="200"/>
      <c r="C1291" s="192"/>
      <c r="D1291" s="160"/>
      <c r="E1291" s="280"/>
      <c r="F1291" s="280"/>
    </row>
    <row r="1292" spans="2:6" ht="12.75">
      <c r="B1292" s="200"/>
      <c r="C1292" s="192"/>
      <c r="D1292" s="160"/>
      <c r="E1292" s="280"/>
      <c r="F1292" s="280"/>
    </row>
    <row r="1293" spans="2:6" ht="12.75">
      <c r="B1293" s="200"/>
      <c r="C1293" s="192"/>
      <c r="D1293" s="160"/>
      <c r="E1293" s="280"/>
      <c r="F1293" s="280"/>
    </row>
    <row r="1294" spans="2:6" ht="12.75">
      <c r="B1294" s="200"/>
      <c r="C1294" s="192"/>
      <c r="D1294" s="160"/>
      <c r="E1294" s="280"/>
      <c r="F1294" s="280"/>
    </row>
    <row r="1295" spans="2:6" ht="12.75">
      <c r="B1295" s="200"/>
      <c r="C1295" s="192"/>
      <c r="D1295" s="160"/>
      <c r="E1295" s="280"/>
      <c r="F1295" s="280"/>
    </row>
    <row r="1296" spans="2:6" ht="12.75">
      <c r="B1296" s="200"/>
      <c r="C1296" s="192"/>
      <c r="D1296" s="160"/>
      <c r="E1296" s="280"/>
      <c r="F1296" s="280"/>
    </row>
    <row r="1297" spans="2:6" ht="12.75">
      <c r="B1297" s="200"/>
      <c r="C1297" s="192"/>
      <c r="D1297" s="160"/>
      <c r="E1297" s="280"/>
      <c r="F1297" s="280"/>
    </row>
    <row r="1298" spans="2:6" ht="12.75">
      <c r="B1298" s="200"/>
      <c r="C1298" s="192"/>
      <c r="D1298" s="160"/>
      <c r="E1298" s="280"/>
      <c r="F1298" s="280"/>
    </row>
    <row r="1299" spans="2:6" ht="12.75">
      <c r="B1299" s="200"/>
      <c r="C1299" s="192"/>
      <c r="D1299" s="160"/>
      <c r="E1299" s="280"/>
      <c r="F1299" s="280"/>
    </row>
    <row r="1300" spans="2:6" ht="12.75">
      <c r="B1300" s="200"/>
      <c r="C1300" s="192"/>
      <c r="D1300" s="160"/>
      <c r="E1300" s="280"/>
      <c r="F1300" s="280"/>
    </row>
    <row r="1301" spans="2:6" ht="12.75">
      <c r="B1301" s="200"/>
      <c r="C1301" s="192"/>
      <c r="D1301" s="160"/>
      <c r="E1301" s="280"/>
      <c r="F1301" s="280"/>
    </row>
    <row r="1302" spans="2:6" ht="12.75">
      <c r="B1302" s="200"/>
      <c r="C1302" s="192"/>
      <c r="D1302" s="160"/>
      <c r="E1302" s="280"/>
      <c r="F1302" s="280"/>
    </row>
    <row r="1303" spans="2:6" ht="12.75">
      <c r="B1303" s="200"/>
      <c r="C1303" s="192"/>
      <c r="D1303" s="160"/>
      <c r="E1303" s="280"/>
      <c r="F1303" s="280"/>
    </row>
    <row r="1304" spans="2:6" ht="12.75">
      <c r="B1304" s="200"/>
      <c r="C1304" s="192"/>
      <c r="D1304" s="160"/>
      <c r="E1304" s="280"/>
      <c r="F1304" s="280"/>
    </row>
    <row r="1305" spans="2:6" ht="12.75">
      <c r="B1305" s="200"/>
      <c r="C1305" s="192"/>
      <c r="D1305" s="160"/>
      <c r="E1305" s="280"/>
      <c r="F1305" s="280"/>
    </row>
    <row r="1306" spans="2:6" ht="12.75">
      <c r="B1306" s="200"/>
      <c r="C1306" s="192"/>
      <c r="D1306" s="160"/>
      <c r="E1306" s="280"/>
      <c r="F1306" s="280"/>
    </row>
    <row r="1307" spans="2:6" ht="12.75">
      <c r="B1307" s="200"/>
      <c r="C1307" s="192"/>
      <c r="D1307" s="160"/>
      <c r="E1307" s="280"/>
      <c r="F1307" s="280"/>
    </row>
    <row r="1308" spans="2:6" ht="12.75">
      <c r="B1308" s="200"/>
      <c r="C1308" s="192"/>
      <c r="D1308" s="160"/>
      <c r="E1308" s="280"/>
      <c r="F1308" s="280"/>
    </row>
    <row r="1309" spans="2:6" ht="12.75">
      <c r="B1309" s="200"/>
      <c r="C1309" s="192"/>
      <c r="D1309" s="160"/>
      <c r="E1309" s="280"/>
      <c r="F1309" s="280"/>
    </row>
    <row r="1310" spans="2:6" ht="12.75">
      <c r="B1310" s="200"/>
      <c r="C1310" s="192"/>
      <c r="D1310" s="160"/>
      <c r="E1310" s="280"/>
      <c r="F1310" s="280"/>
    </row>
    <row r="1311" spans="2:6" ht="12.75">
      <c r="B1311" s="200"/>
      <c r="C1311" s="192"/>
      <c r="D1311" s="160"/>
      <c r="E1311" s="280"/>
      <c r="F1311" s="280"/>
    </row>
    <row r="1312" spans="2:6" ht="12.75">
      <c r="B1312" s="200"/>
      <c r="C1312" s="192"/>
      <c r="D1312" s="160"/>
      <c r="E1312" s="280"/>
      <c r="F1312" s="280"/>
    </row>
    <row r="1313" spans="2:6" ht="12.75">
      <c r="B1313" s="200"/>
      <c r="C1313" s="192"/>
      <c r="D1313" s="160"/>
      <c r="E1313" s="280"/>
      <c r="F1313" s="280"/>
    </row>
    <row r="1314" spans="2:6" ht="12.75">
      <c r="B1314" s="200"/>
      <c r="C1314" s="192"/>
      <c r="D1314" s="160"/>
      <c r="E1314" s="280"/>
      <c r="F1314" s="280"/>
    </row>
    <row r="1315" spans="2:6" ht="12.75">
      <c r="B1315" s="200"/>
      <c r="C1315" s="192"/>
      <c r="D1315" s="160"/>
      <c r="E1315" s="280"/>
      <c r="F1315" s="280"/>
    </row>
    <row r="1316" spans="2:6" ht="12.75">
      <c r="B1316" s="200"/>
      <c r="C1316" s="192"/>
      <c r="D1316" s="160"/>
      <c r="E1316" s="280"/>
      <c r="F1316" s="280"/>
    </row>
    <row r="1317" spans="2:6" ht="12.75">
      <c r="B1317" s="200"/>
      <c r="C1317" s="192"/>
      <c r="D1317" s="160"/>
      <c r="E1317" s="280"/>
      <c r="F1317" s="280"/>
    </row>
    <row r="1318" spans="2:6" ht="12.75">
      <c r="B1318" s="200"/>
      <c r="C1318" s="192"/>
      <c r="D1318" s="160"/>
      <c r="E1318" s="280"/>
      <c r="F1318" s="280"/>
    </row>
    <row r="1319" spans="2:6" ht="12.75">
      <c r="B1319" s="200"/>
      <c r="C1319" s="192"/>
      <c r="D1319" s="160"/>
      <c r="E1319" s="280"/>
      <c r="F1319" s="280"/>
    </row>
    <row r="1320" spans="2:6" ht="12.75">
      <c r="B1320" s="200"/>
      <c r="C1320" s="192"/>
      <c r="D1320" s="160"/>
      <c r="E1320" s="280"/>
      <c r="F1320" s="280"/>
    </row>
    <row r="1321" spans="2:6" ht="12.75">
      <c r="B1321" s="200"/>
      <c r="C1321" s="192"/>
      <c r="D1321" s="160"/>
      <c r="E1321" s="280"/>
      <c r="F1321" s="280"/>
    </row>
    <row r="1322" spans="2:6" ht="12.75">
      <c r="B1322" s="200"/>
      <c r="C1322" s="192"/>
      <c r="D1322" s="160"/>
      <c r="E1322" s="280"/>
      <c r="F1322" s="280"/>
    </row>
    <row r="1323" spans="2:6" ht="12.75">
      <c r="B1323" s="200"/>
      <c r="C1323" s="192"/>
      <c r="D1323" s="160"/>
      <c r="E1323" s="280"/>
      <c r="F1323" s="280"/>
    </row>
    <row r="1324" spans="2:6" ht="12.75">
      <c r="B1324" s="200"/>
      <c r="C1324" s="192"/>
      <c r="D1324" s="160"/>
      <c r="E1324" s="280"/>
      <c r="F1324" s="280"/>
    </row>
    <row r="1325" spans="2:6" ht="12.75">
      <c r="B1325" s="200"/>
      <c r="C1325" s="192"/>
      <c r="D1325" s="160"/>
      <c r="E1325" s="280"/>
      <c r="F1325" s="280"/>
    </row>
    <row r="1326" spans="2:6" ht="12.75">
      <c r="B1326" s="200"/>
      <c r="C1326" s="192"/>
      <c r="D1326" s="160"/>
      <c r="E1326" s="280"/>
      <c r="F1326" s="280"/>
    </row>
    <row r="1327" spans="2:6" ht="12.75">
      <c r="B1327" s="200"/>
      <c r="C1327" s="192"/>
      <c r="D1327" s="160"/>
      <c r="E1327" s="280"/>
      <c r="F1327" s="280"/>
    </row>
    <row r="1328" spans="2:6" ht="12.75">
      <c r="B1328" s="200"/>
      <c r="C1328" s="192"/>
      <c r="D1328" s="160"/>
      <c r="E1328" s="280"/>
      <c r="F1328" s="280"/>
    </row>
    <row r="1329" spans="2:6" ht="12.75">
      <c r="B1329" s="200"/>
      <c r="C1329" s="192"/>
      <c r="D1329" s="160"/>
      <c r="E1329" s="280"/>
      <c r="F1329" s="280"/>
    </row>
    <row r="1330" spans="2:6" ht="12.75">
      <c r="B1330" s="200"/>
      <c r="C1330" s="192"/>
      <c r="D1330" s="160"/>
      <c r="E1330" s="280"/>
      <c r="F1330" s="280"/>
    </row>
    <row r="1331" spans="2:6" ht="12.75">
      <c r="B1331" s="200"/>
      <c r="C1331" s="192"/>
      <c r="D1331" s="160"/>
      <c r="E1331" s="280"/>
      <c r="F1331" s="280"/>
    </row>
    <row r="1332" spans="2:6" ht="12.75">
      <c r="B1332" s="200"/>
      <c r="C1332" s="192"/>
      <c r="D1332" s="160"/>
      <c r="E1332" s="280"/>
      <c r="F1332" s="280"/>
    </row>
    <row r="1333" spans="2:6" ht="12.75">
      <c r="B1333" s="200"/>
      <c r="C1333" s="192"/>
      <c r="D1333" s="160"/>
      <c r="E1333" s="280"/>
      <c r="F1333" s="280"/>
    </row>
    <row r="1334" spans="2:6" ht="12.75">
      <c r="B1334" s="200"/>
      <c r="C1334" s="192"/>
      <c r="D1334" s="160"/>
      <c r="E1334" s="280"/>
      <c r="F1334" s="280"/>
    </row>
    <row r="1335" spans="2:6" ht="12.75">
      <c r="B1335" s="200"/>
      <c r="C1335" s="192"/>
      <c r="D1335" s="160"/>
      <c r="E1335" s="280"/>
      <c r="F1335" s="280"/>
    </row>
    <row r="1336" spans="2:6" ht="12.75">
      <c r="B1336" s="200"/>
      <c r="C1336" s="192"/>
      <c r="D1336" s="160"/>
      <c r="E1336" s="280"/>
      <c r="F1336" s="280"/>
    </row>
    <row r="1337" spans="2:6" ht="12.75">
      <c r="B1337" s="200"/>
      <c r="C1337" s="192"/>
      <c r="D1337" s="160"/>
      <c r="E1337" s="280"/>
      <c r="F1337" s="280"/>
    </row>
    <row r="1338" spans="2:6" ht="12.75">
      <c r="B1338" s="200"/>
      <c r="C1338" s="192"/>
      <c r="D1338" s="160"/>
      <c r="E1338" s="280"/>
      <c r="F1338" s="280"/>
    </row>
    <row r="1339" spans="2:6" ht="12.75">
      <c r="B1339" s="200"/>
      <c r="C1339" s="192"/>
      <c r="D1339" s="160"/>
      <c r="E1339" s="280"/>
      <c r="F1339" s="280"/>
    </row>
    <row r="1340" spans="2:6" ht="12.75">
      <c r="B1340" s="200"/>
      <c r="C1340" s="192"/>
      <c r="D1340" s="160"/>
      <c r="E1340" s="280"/>
      <c r="F1340" s="280"/>
    </row>
    <row r="1341" spans="2:6" ht="12.75">
      <c r="B1341" s="200"/>
      <c r="C1341" s="192"/>
      <c r="D1341" s="160"/>
      <c r="E1341" s="280"/>
      <c r="F1341" s="280"/>
    </row>
    <row r="1342" spans="2:6" ht="12.75">
      <c r="B1342" s="200"/>
      <c r="C1342" s="192"/>
      <c r="D1342" s="160"/>
      <c r="E1342" s="280"/>
      <c r="F1342" s="280"/>
    </row>
    <row r="1343" spans="2:6" ht="12.75">
      <c r="B1343" s="200"/>
      <c r="C1343" s="192"/>
      <c r="D1343" s="160"/>
      <c r="E1343" s="280"/>
      <c r="F1343" s="280"/>
    </row>
    <row r="1344" spans="2:6" ht="12.75">
      <c r="B1344" s="200"/>
      <c r="C1344" s="192"/>
      <c r="D1344" s="160"/>
      <c r="E1344" s="280"/>
      <c r="F1344" s="280"/>
    </row>
    <row r="1345" spans="2:6" ht="12.75">
      <c r="B1345" s="200"/>
      <c r="C1345" s="192"/>
      <c r="D1345" s="160"/>
      <c r="E1345" s="280"/>
      <c r="F1345" s="280"/>
    </row>
    <row r="1346" spans="2:6" ht="12.75">
      <c r="B1346" s="200"/>
      <c r="C1346" s="192"/>
      <c r="D1346" s="160"/>
      <c r="E1346" s="280"/>
      <c r="F1346" s="280"/>
    </row>
    <row r="1347" spans="2:6" ht="12.75">
      <c r="B1347" s="200"/>
      <c r="C1347" s="192"/>
      <c r="D1347" s="160"/>
      <c r="E1347" s="280"/>
      <c r="F1347" s="280"/>
    </row>
    <row r="1348" spans="2:6" ht="12.75">
      <c r="B1348" s="200"/>
      <c r="C1348" s="192"/>
      <c r="D1348" s="160"/>
      <c r="E1348" s="280"/>
      <c r="F1348" s="280"/>
    </row>
    <row r="1349" spans="2:6" ht="12.75">
      <c r="B1349" s="200"/>
      <c r="C1349" s="192"/>
      <c r="D1349" s="160"/>
      <c r="E1349" s="280"/>
      <c r="F1349" s="280"/>
    </row>
    <row r="1350" spans="2:6" ht="12.75">
      <c r="B1350" s="200"/>
      <c r="C1350" s="192"/>
      <c r="D1350" s="160"/>
      <c r="E1350" s="280"/>
      <c r="F1350" s="280"/>
    </row>
    <row r="1351" spans="2:6" ht="12.75">
      <c r="B1351" s="200"/>
      <c r="C1351" s="192"/>
      <c r="D1351" s="160"/>
      <c r="E1351" s="280"/>
      <c r="F1351" s="280"/>
    </row>
    <row r="1352" spans="2:6" ht="12.75">
      <c r="B1352" s="200"/>
      <c r="C1352" s="192"/>
      <c r="D1352" s="160"/>
      <c r="E1352" s="280"/>
      <c r="F1352" s="280"/>
    </row>
    <row r="1353" spans="2:6" ht="12.75">
      <c r="B1353" s="200"/>
      <c r="C1353" s="192"/>
      <c r="D1353" s="160"/>
      <c r="E1353" s="280"/>
      <c r="F1353" s="280"/>
    </row>
    <row r="1354" spans="2:6" ht="12.75">
      <c r="B1354" s="200"/>
      <c r="C1354" s="192"/>
      <c r="D1354" s="160"/>
      <c r="E1354" s="280"/>
      <c r="F1354" s="280"/>
    </row>
    <row r="1355" spans="2:6" ht="12.75">
      <c r="B1355" s="200"/>
      <c r="C1355" s="192"/>
      <c r="D1355" s="160"/>
      <c r="E1355" s="280"/>
      <c r="F1355" s="280"/>
    </row>
    <row r="1356" spans="2:6" ht="12.75">
      <c r="B1356" s="200"/>
      <c r="C1356" s="192"/>
      <c r="D1356" s="160"/>
      <c r="E1356" s="280"/>
      <c r="F1356" s="280"/>
    </row>
    <row r="1357" spans="2:6" ht="12.75">
      <c r="B1357" s="200"/>
      <c r="C1357" s="192"/>
      <c r="D1357" s="160"/>
      <c r="E1357" s="280"/>
      <c r="F1357" s="280"/>
    </row>
    <row r="1358" spans="2:6" ht="12.75">
      <c r="B1358" s="200"/>
      <c r="C1358" s="192"/>
      <c r="D1358" s="160"/>
      <c r="E1358" s="280"/>
      <c r="F1358" s="280"/>
    </row>
    <row r="1359" spans="2:6" ht="12.75">
      <c r="B1359" s="200"/>
      <c r="C1359" s="192"/>
      <c r="D1359" s="160"/>
      <c r="E1359" s="280"/>
      <c r="F1359" s="280"/>
    </row>
    <row r="1360" spans="2:6" ht="12.75">
      <c r="B1360" s="200"/>
      <c r="C1360" s="192"/>
      <c r="D1360" s="160"/>
      <c r="E1360" s="280"/>
      <c r="F1360" s="280"/>
    </row>
    <row r="1361" spans="2:6" ht="12.75">
      <c r="B1361" s="200"/>
      <c r="C1361" s="192"/>
      <c r="D1361" s="160"/>
      <c r="E1361" s="280"/>
      <c r="F1361" s="280"/>
    </row>
    <row r="1362" spans="2:6" ht="12.75">
      <c r="B1362" s="200"/>
      <c r="C1362" s="192"/>
      <c r="D1362" s="160"/>
      <c r="E1362" s="280"/>
      <c r="F1362" s="280"/>
    </row>
    <row r="1363" spans="2:6" ht="12.75">
      <c r="B1363" s="200"/>
      <c r="C1363" s="192"/>
      <c r="D1363" s="160"/>
      <c r="E1363" s="280"/>
      <c r="F1363" s="280"/>
    </row>
    <row r="1364" spans="2:6" ht="12.75">
      <c r="B1364" s="200"/>
      <c r="C1364" s="192"/>
      <c r="D1364" s="160"/>
      <c r="E1364" s="280"/>
      <c r="F1364" s="280"/>
    </row>
    <row r="1365" spans="2:6" ht="12.75">
      <c r="B1365" s="200"/>
      <c r="C1365" s="192"/>
      <c r="D1365" s="160"/>
      <c r="E1365" s="280"/>
      <c r="F1365" s="280"/>
    </row>
    <row r="1366" spans="2:6" ht="12.75">
      <c r="B1366" s="200"/>
      <c r="C1366" s="192"/>
      <c r="D1366" s="160"/>
      <c r="E1366" s="280"/>
      <c r="F1366" s="280"/>
    </row>
    <row r="1367" spans="2:6" ht="12.75">
      <c r="B1367" s="200"/>
      <c r="C1367" s="192"/>
      <c r="D1367" s="160"/>
      <c r="E1367" s="280"/>
      <c r="F1367" s="280"/>
    </row>
    <row r="1368" spans="2:6" ht="12.75">
      <c r="B1368" s="200"/>
      <c r="C1368" s="192"/>
      <c r="D1368" s="160"/>
      <c r="E1368" s="280"/>
      <c r="F1368" s="280"/>
    </row>
    <row r="1369" spans="2:6" ht="12.75">
      <c r="B1369" s="200"/>
      <c r="C1369" s="192"/>
      <c r="D1369" s="160"/>
      <c r="E1369" s="280"/>
      <c r="F1369" s="280"/>
    </row>
    <row r="1370" spans="2:6" ht="12.75">
      <c r="B1370" s="200"/>
      <c r="C1370" s="192"/>
      <c r="D1370" s="160"/>
      <c r="E1370" s="280"/>
      <c r="F1370" s="280"/>
    </row>
    <row r="1371" spans="2:6" ht="12.75">
      <c r="B1371" s="200"/>
      <c r="C1371" s="192"/>
      <c r="D1371" s="160"/>
      <c r="E1371" s="280"/>
      <c r="F1371" s="280"/>
    </row>
    <row r="1372" spans="2:6" ht="12.75">
      <c r="B1372" s="200"/>
      <c r="C1372" s="192"/>
      <c r="D1372" s="160"/>
      <c r="E1372" s="280"/>
      <c r="F1372" s="280"/>
    </row>
    <row r="1373" spans="2:6" ht="12.75">
      <c r="B1373" s="200"/>
      <c r="C1373" s="192"/>
      <c r="D1373" s="160"/>
      <c r="E1373" s="280"/>
      <c r="F1373" s="280"/>
    </row>
    <row r="1374" spans="2:6" ht="12.75">
      <c r="B1374" s="200"/>
      <c r="C1374" s="192"/>
      <c r="D1374" s="160"/>
      <c r="E1374" s="280"/>
      <c r="F1374" s="280"/>
    </row>
    <row r="1375" spans="2:6" ht="12.75">
      <c r="B1375" s="200"/>
      <c r="C1375" s="192"/>
      <c r="D1375" s="160"/>
      <c r="E1375" s="280"/>
      <c r="F1375" s="280"/>
    </row>
    <row r="1376" spans="2:6" ht="12.75">
      <c r="B1376" s="200"/>
      <c r="C1376" s="192"/>
      <c r="D1376" s="160"/>
      <c r="E1376" s="280"/>
      <c r="F1376" s="280"/>
    </row>
    <row r="1377" spans="2:6" ht="12.75">
      <c r="B1377" s="200"/>
      <c r="C1377" s="192"/>
      <c r="D1377" s="160"/>
      <c r="E1377" s="280"/>
      <c r="F1377" s="280"/>
    </row>
    <row r="1378" spans="2:6" ht="12.75">
      <c r="B1378" s="200"/>
      <c r="C1378" s="192"/>
      <c r="D1378" s="160"/>
      <c r="E1378" s="280"/>
      <c r="F1378" s="280"/>
    </row>
    <row r="1379" spans="2:6" ht="12.75">
      <c r="B1379" s="200"/>
      <c r="C1379" s="192"/>
      <c r="D1379" s="160"/>
      <c r="E1379" s="280"/>
      <c r="F1379" s="280"/>
    </row>
    <row r="1380" spans="2:6" ht="12.75">
      <c r="B1380" s="200"/>
      <c r="C1380" s="192"/>
      <c r="D1380" s="160"/>
      <c r="E1380" s="280"/>
      <c r="F1380" s="280"/>
    </row>
    <row r="1381" spans="2:6" ht="12.75">
      <c r="B1381" s="200"/>
      <c r="C1381" s="192"/>
      <c r="D1381" s="160"/>
      <c r="E1381" s="280"/>
      <c r="F1381" s="280"/>
    </row>
    <row r="1382" spans="2:6" ht="12.75">
      <c r="B1382" s="200"/>
      <c r="C1382" s="192"/>
      <c r="D1382" s="160"/>
      <c r="E1382" s="280"/>
      <c r="F1382" s="280"/>
    </row>
    <row r="1383" spans="2:6" ht="12.75">
      <c r="B1383" s="200"/>
      <c r="C1383" s="192"/>
      <c r="D1383" s="160"/>
      <c r="E1383" s="280"/>
      <c r="F1383" s="280"/>
    </row>
    <row r="1384" spans="2:6" ht="12.75">
      <c r="B1384" s="200"/>
      <c r="C1384" s="192"/>
      <c r="D1384" s="160"/>
      <c r="E1384" s="280"/>
      <c r="F1384" s="280"/>
    </row>
    <row r="1385" spans="2:6" ht="12.75">
      <c r="B1385" s="200"/>
      <c r="C1385" s="192"/>
      <c r="D1385" s="160"/>
      <c r="E1385" s="280"/>
      <c r="F1385" s="280"/>
    </row>
    <row r="1386" spans="2:6" ht="12.75">
      <c r="B1386" s="200"/>
      <c r="C1386" s="192"/>
      <c r="D1386" s="160"/>
      <c r="E1386" s="280"/>
      <c r="F1386" s="280"/>
    </row>
    <row r="1387" spans="2:6" ht="12.75">
      <c r="B1387" s="200"/>
      <c r="C1387" s="192"/>
      <c r="D1387" s="160"/>
      <c r="E1387" s="280"/>
      <c r="F1387" s="280"/>
    </row>
    <row r="1388" spans="2:6" ht="12.75">
      <c r="B1388" s="200"/>
      <c r="C1388" s="192"/>
      <c r="D1388" s="160"/>
      <c r="E1388" s="280"/>
      <c r="F1388" s="280"/>
    </row>
    <row r="1389" spans="2:6" ht="12.75">
      <c r="B1389" s="200"/>
      <c r="C1389" s="192"/>
      <c r="D1389" s="160"/>
      <c r="E1389" s="280"/>
      <c r="F1389" s="280"/>
    </row>
    <row r="1390" spans="2:6" ht="12.75">
      <c r="B1390" s="200"/>
      <c r="C1390" s="192"/>
      <c r="D1390" s="160"/>
      <c r="E1390" s="280"/>
      <c r="F1390" s="280"/>
    </row>
    <row r="1391" spans="2:6" ht="12.75">
      <c r="B1391" s="200"/>
      <c r="C1391" s="192"/>
      <c r="D1391" s="160"/>
      <c r="E1391" s="280"/>
      <c r="F1391" s="280"/>
    </row>
    <row r="1392" spans="2:6" ht="12.75">
      <c r="B1392" s="200"/>
      <c r="C1392" s="192"/>
      <c r="D1392" s="160"/>
      <c r="E1392" s="280"/>
      <c r="F1392" s="280"/>
    </row>
    <row r="1393" spans="2:6" ht="12.75">
      <c r="B1393" s="200"/>
      <c r="C1393" s="192"/>
      <c r="D1393" s="160"/>
      <c r="E1393" s="280"/>
      <c r="F1393" s="280"/>
    </row>
    <row r="1394" spans="2:6" ht="12.75">
      <c r="B1394" s="200"/>
      <c r="C1394" s="192"/>
      <c r="D1394" s="160"/>
      <c r="E1394" s="280"/>
      <c r="F1394" s="280"/>
    </row>
    <row r="1395" spans="2:6" ht="12.75">
      <c r="B1395" s="200"/>
      <c r="C1395" s="192"/>
      <c r="D1395" s="160"/>
      <c r="E1395" s="280"/>
      <c r="F1395" s="280"/>
    </row>
    <row r="1396" spans="2:6" ht="12.75">
      <c r="B1396" s="200"/>
      <c r="C1396" s="192"/>
      <c r="D1396" s="160"/>
      <c r="E1396" s="280"/>
      <c r="F1396" s="280"/>
    </row>
    <row r="1397" spans="2:6" ht="12.75">
      <c r="B1397" s="200"/>
      <c r="C1397" s="192"/>
      <c r="D1397" s="160"/>
      <c r="E1397" s="280"/>
      <c r="F1397" s="280"/>
    </row>
    <row r="1398" spans="2:6" ht="12.75">
      <c r="B1398" s="200"/>
      <c r="C1398" s="192"/>
      <c r="D1398" s="160"/>
      <c r="E1398" s="280"/>
      <c r="F1398" s="280"/>
    </row>
    <row r="1399" spans="2:6" ht="12.75">
      <c r="B1399" s="200"/>
      <c r="C1399" s="192"/>
      <c r="D1399" s="160"/>
      <c r="E1399" s="280"/>
      <c r="F1399" s="280"/>
    </row>
    <row r="1400" spans="2:6" ht="12.75">
      <c r="B1400" s="200"/>
      <c r="C1400" s="192"/>
      <c r="D1400" s="160"/>
      <c r="E1400" s="280"/>
      <c r="F1400" s="280"/>
    </row>
    <row r="1401" spans="2:6" ht="12.75">
      <c r="B1401" s="200"/>
      <c r="C1401" s="192"/>
      <c r="D1401" s="160"/>
      <c r="E1401" s="280"/>
      <c r="F1401" s="280"/>
    </row>
    <row r="1402" spans="2:6" ht="12.75">
      <c r="B1402" s="200"/>
      <c r="C1402" s="192"/>
      <c r="D1402" s="160"/>
      <c r="E1402" s="280"/>
      <c r="F1402" s="280"/>
    </row>
    <row r="1403" spans="2:6" ht="12.75">
      <c r="B1403" s="200"/>
      <c r="C1403" s="192"/>
      <c r="D1403" s="160"/>
      <c r="E1403" s="280"/>
      <c r="F1403" s="280"/>
    </row>
    <row r="1404" spans="2:6" ht="12.75">
      <c r="B1404" s="200"/>
      <c r="C1404" s="192"/>
      <c r="D1404" s="160"/>
      <c r="E1404" s="280"/>
      <c r="F1404" s="280"/>
    </row>
    <row r="1405" spans="2:6" ht="12.75">
      <c r="B1405" s="200"/>
      <c r="C1405" s="192"/>
      <c r="D1405" s="160"/>
      <c r="E1405" s="280"/>
      <c r="F1405" s="280"/>
    </row>
    <row r="1406" spans="2:6" ht="12.75">
      <c r="B1406" s="200"/>
      <c r="C1406" s="192"/>
      <c r="D1406" s="160"/>
      <c r="E1406" s="280"/>
      <c r="F1406" s="280"/>
    </row>
    <row r="1407" spans="2:6" ht="12.75">
      <c r="B1407" s="200"/>
      <c r="C1407" s="192"/>
      <c r="D1407" s="160"/>
      <c r="E1407" s="280"/>
      <c r="F1407" s="280"/>
    </row>
    <row r="1408" spans="2:6" ht="12.75">
      <c r="B1408" s="200"/>
      <c r="C1408" s="192"/>
      <c r="D1408" s="160"/>
      <c r="E1408" s="280"/>
      <c r="F1408" s="280"/>
    </row>
    <row r="1409" spans="2:6" ht="12.75">
      <c r="B1409" s="200"/>
      <c r="C1409" s="192"/>
      <c r="D1409" s="160"/>
      <c r="E1409" s="280"/>
      <c r="F1409" s="280"/>
    </row>
    <row r="1410" spans="2:6" ht="12.75">
      <c r="B1410" s="200"/>
      <c r="C1410" s="192"/>
      <c r="D1410" s="160"/>
      <c r="E1410" s="280"/>
      <c r="F1410" s="280"/>
    </row>
    <row r="1411" spans="2:6" ht="12.75">
      <c r="B1411" s="200"/>
      <c r="C1411" s="192"/>
      <c r="D1411" s="160"/>
      <c r="E1411" s="280"/>
      <c r="F1411" s="280"/>
    </row>
    <row r="1412" spans="2:6" ht="12.75">
      <c r="B1412" s="200"/>
      <c r="C1412" s="192"/>
      <c r="D1412" s="160"/>
      <c r="E1412" s="280"/>
      <c r="F1412" s="280"/>
    </row>
    <row r="1413" spans="2:6" ht="12.75">
      <c r="B1413" s="200"/>
      <c r="C1413" s="192"/>
      <c r="D1413" s="160"/>
      <c r="E1413" s="280"/>
      <c r="F1413" s="280"/>
    </row>
    <row r="1414" spans="2:6" ht="12.75">
      <c r="B1414" s="200"/>
      <c r="C1414" s="192"/>
      <c r="D1414" s="160"/>
      <c r="E1414" s="280"/>
      <c r="F1414" s="280"/>
    </row>
    <row r="1415" spans="2:6" ht="12.75">
      <c r="B1415" s="200"/>
      <c r="C1415" s="192"/>
      <c r="D1415" s="160"/>
      <c r="E1415" s="280"/>
      <c r="F1415" s="280"/>
    </row>
    <row r="1416" spans="2:6" ht="12.75">
      <c r="B1416" s="200"/>
      <c r="C1416" s="192"/>
      <c r="D1416" s="160"/>
      <c r="E1416" s="280"/>
      <c r="F1416" s="280"/>
    </row>
    <row r="1417" spans="2:6" ht="12.75">
      <c r="B1417" s="200"/>
      <c r="C1417" s="192"/>
      <c r="D1417" s="160"/>
      <c r="E1417" s="280"/>
      <c r="F1417" s="280"/>
    </row>
    <row r="1418" spans="2:6" ht="12.75">
      <c r="B1418" s="200"/>
      <c r="C1418" s="192"/>
      <c r="D1418" s="160"/>
      <c r="E1418" s="280"/>
      <c r="F1418" s="280"/>
    </row>
    <row r="1419" spans="2:6" ht="12.75">
      <c r="B1419" s="200"/>
      <c r="C1419" s="192"/>
      <c r="D1419" s="160"/>
      <c r="E1419" s="280"/>
      <c r="F1419" s="280"/>
    </row>
    <row r="1420" spans="2:6" ht="12.75">
      <c r="B1420" s="200"/>
      <c r="C1420" s="192"/>
      <c r="D1420" s="160"/>
      <c r="E1420" s="280"/>
      <c r="F1420" s="280"/>
    </row>
    <row r="1421" spans="2:6" ht="12.75">
      <c r="B1421" s="200"/>
      <c r="C1421" s="192"/>
      <c r="D1421" s="160"/>
      <c r="E1421" s="280"/>
      <c r="F1421" s="280"/>
    </row>
    <row r="1422" spans="2:6" ht="12.75">
      <c r="B1422" s="200"/>
      <c r="C1422" s="192"/>
      <c r="D1422" s="160"/>
      <c r="E1422" s="280"/>
      <c r="F1422" s="280"/>
    </row>
    <row r="1423" spans="2:6" ht="12.75">
      <c r="B1423" s="200"/>
      <c r="C1423" s="192"/>
      <c r="D1423" s="160"/>
      <c r="E1423" s="280"/>
      <c r="F1423" s="280"/>
    </row>
    <row r="1424" spans="2:6" ht="12.75">
      <c r="B1424" s="200"/>
      <c r="C1424" s="192"/>
      <c r="D1424" s="160"/>
      <c r="E1424" s="280"/>
      <c r="F1424" s="280"/>
    </row>
    <row r="1425" spans="2:6" ht="12.75">
      <c r="B1425" s="200"/>
      <c r="C1425" s="192"/>
      <c r="D1425" s="160"/>
      <c r="E1425" s="280"/>
      <c r="F1425" s="280"/>
    </row>
    <row r="1426" spans="2:6" ht="12.75">
      <c r="B1426" s="200"/>
      <c r="C1426" s="192"/>
      <c r="D1426" s="160"/>
      <c r="E1426" s="280"/>
      <c r="F1426" s="280"/>
    </row>
    <row r="1427" spans="2:6" ht="12.75">
      <c r="B1427" s="200"/>
      <c r="C1427" s="192"/>
      <c r="D1427" s="160"/>
      <c r="E1427" s="280"/>
      <c r="F1427" s="280"/>
    </row>
    <row r="1428" spans="2:6" ht="12.75">
      <c r="B1428" s="200"/>
      <c r="C1428" s="192"/>
      <c r="D1428" s="160"/>
      <c r="E1428" s="280"/>
      <c r="F1428" s="280"/>
    </row>
    <row r="1429" spans="2:6" ht="12.75">
      <c r="B1429" s="200"/>
      <c r="C1429" s="192"/>
      <c r="D1429" s="160"/>
      <c r="E1429" s="280"/>
      <c r="F1429" s="280"/>
    </row>
    <row r="1430" spans="2:6" ht="12.75">
      <c r="B1430" s="200"/>
      <c r="C1430" s="192"/>
      <c r="D1430" s="160"/>
      <c r="E1430" s="280"/>
      <c r="F1430" s="280"/>
    </row>
    <row r="1431" spans="2:6" ht="12.75">
      <c r="B1431" s="200"/>
      <c r="C1431" s="192"/>
      <c r="D1431" s="160"/>
      <c r="E1431" s="280"/>
      <c r="F1431" s="280"/>
    </row>
    <row r="1432" spans="2:6" ht="12.75">
      <c r="B1432" s="200"/>
      <c r="C1432" s="192"/>
      <c r="D1432" s="160"/>
      <c r="E1432" s="280"/>
      <c r="F1432" s="280"/>
    </row>
    <row r="1433" spans="2:6" ht="12.75">
      <c r="B1433" s="200"/>
      <c r="C1433" s="192"/>
      <c r="D1433" s="160"/>
      <c r="E1433" s="280"/>
      <c r="F1433" s="280"/>
    </row>
    <row r="1434" spans="2:6" ht="12.75">
      <c r="B1434" s="200"/>
      <c r="C1434" s="192"/>
      <c r="D1434" s="160"/>
      <c r="E1434" s="280"/>
      <c r="F1434" s="280"/>
    </row>
    <row r="1435" spans="2:6" ht="12.75">
      <c r="B1435" s="200"/>
      <c r="C1435" s="192"/>
      <c r="D1435" s="160"/>
      <c r="E1435" s="280"/>
      <c r="F1435" s="280"/>
    </row>
    <row r="1436" spans="2:6" ht="12.75">
      <c r="B1436" s="200"/>
      <c r="C1436" s="192"/>
      <c r="D1436" s="160"/>
      <c r="E1436" s="280"/>
      <c r="F1436" s="280"/>
    </row>
    <row r="1437" spans="2:6" ht="12.75">
      <c r="B1437" s="200"/>
      <c r="C1437" s="192"/>
      <c r="D1437" s="160"/>
      <c r="E1437" s="280"/>
      <c r="F1437" s="280"/>
    </row>
    <row r="1438" spans="2:6" ht="12.75">
      <c r="B1438" s="200"/>
      <c r="C1438" s="192"/>
      <c r="D1438" s="160"/>
      <c r="E1438" s="280"/>
      <c r="F1438" s="280"/>
    </row>
    <row r="1439" spans="2:6" ht="12.75">
      <c r="B1439" s="200"/>
      <c r="C1439" s="192"/>
      <c r="D1439" s="160"/>
      <c r="E1439" s="280"/>
      <c r="F1439" s="280"/>
    </row>
    <row r="1440" spans="2:6" ht="12.75">
      <c r="B1440" s="200"/>
      <c r="C1440" s="192"/>
      <c r="D1440" s="160"/>
      <c r="E1440" s="280"/>
      <c r="F1440" s="280"/>
    </row>
    <row r="1441" spans="2:6" ht="12.75">
      <c r="B1441" s="200"/>
      <c r="C1441" s="192"/>
      <c r="D1441" s="160"/>
      <c r="E1441" s="280"/>
      <c r="F1441" s="280"/>
    </row>
    <row r="1442" spans="2:6" ht="12.75">
      <c r="B1442" s="200"/>
      <c r="C1442" s="192"/>
      <c r="D1442" s="160"/>
      <c r="E1442" s="280"/>
      <c r="F1442" s="280"/>
    </row>
    <row r="1443" spans="2:6" ht="12.75">
      <c r="B1443" s="200"/>
      <c r="C1443" s="192"/>
      <c r="D1443" s="160"/>
      <c r="E1443" s="280"/>
      <c r="F1443" s="280"/>
    </row>
    <row r="1444" spans="2:6" ht="12.75">
      <c r="B1444" s="200"/>
      <c r="C1444" s="192"/>
      <c r="D1444" s="160"/>
      <c r="E1444" s="280"/>
      <c r="F1444" s="280"/>
    </row>
    <row r="1445" spans="2:6" ht="12.75">
      <c r="B1445" s="200"/>
      <c r="C1445" s="192"/>
      <c r="D1445" s="160"/>
      <c r="E1445" s="280"/>
      <c r="F1445" s="280"/>
    </row>
    <row r="1446" spans="2:6" ht="12.75">
      <c r="B1446" s="200"/>
      <c r="C1446" s="192"/>
      <c r="D1446" s="160"/>
      <c r="E1446" s="280"/>
      <c r="F1446" s="280"/>
    </row>
    <row r="1447" spans="2:6" ht="12.75">
      <c r="B1447" s="200"/>
      <c r="C1447" s="192"/>
      <c r="D1447" s="160"/>
      <c r="E1447" s="280"/>
      <c r="F1447" s="280"/>
    </row>
    <row r="1448" spans="2:6" ht="12.75">
      <c r="B1448" s="200"/>
      <c r="C1448" s="192"/>
      <c r="D1448" s="160"/>
      <c r="E1448" s="280"/>
      <c r="F1448" s="280"/>
    </row>
    <row r="1449" spans="2:6" ht="12.75">
      <c r="B1449" s="200"/>
      <c r="C1449" s="192"/>
      <c r="D1449" s="160"/>
      <c r="E1449" s="280"/>
      <c r="F1449" s="280"/>
    </row>
    <row r="1450" spans="2:6" ht="12.75">
      <c r="B1450" s="200"/>
      <c r="C1450" s="192"/>
      <c r="D1450" s="160"/>
      <c r="E1450" s="280"/>
      <c r="F1450" s="280"/>
    </row>
    <row r="1451" spans="2:6" ht="12.75">
      <c r="B1451" s="200"/>
      <c r="C1451" s="192"/>
      <c r="D1451" s="160"/>
      <c r="E1451" s="280"/>
      <c r="F1451" s="280"/>
    </row>
    <row r="1452" spans="2:6" ht="12.75">
      <c r="B1452" s="200"/>
      <c r="C1452" s="192"/>
      <c r="D1452" s="160"/>
      <c r="E1452" s="280"/>
      <c r="F1452" s="280"/>
    </row>
    <row r="1453" spans="2:6" ht="12.75">
      <c r="B1453" s="200"/>
      <c r="C1453" s="192"/>
      <c r="D1453" s="160"/>
      <c r="E1453" s="280"/>
      <c r="F1453" s="280"/>
    </row>
    <row r="1454" spans="2:6" ht="12.75">
      <c r="B1454" s="200"/>
      <c r="C1454" s="192"/>
      <c r="D1454" s="160"/>
      <c r="E1454" s="280"/>
      <c r="F1454" s="280"/>
    </row>
    <row r="1455" spans="2:6" ht="12.75">
      <c r="B1455" s="200"/>
      <c r="C1455" s="192"/>
      <c r="D1455" s="160"/>
      <c r="E1455" s="280"/>
      <c r="F1455" s="280"/>
    </row>
    <row r="1456" spans="2:6" ht="12.75">
      <c r="B1456" s="200"/>
      <c r="C1456" s="192"/>
      <c r="D1456" s="160"/>
      <c r="E1456" s="280"/>
      <c r="F1456" s="280"/>
    </row>
    <row r="1457" spans="2:6" ht="12.75">
      <c r="B1457" s="200"/>
      <c r="C1457" s="192"/>
      <c r="D1457" s="160"/>
      <c r="E1457" s="280"/>
      <c r="F1457" s="280"/>
    </row>
    <row r="1458" spans="2:6" ht="12.75">
      <c r="B1458" s="200"/>
      <c r="C1458" s="192"/>
      <c r="D1458" s="160"/>
      <c r="E1458" s="280"/>
      <c r="F1458" s="280"/>
    </row>
    <row r="1459" spans="2:6" ht="12.75">
      <c r="B1459" s="200"/>
      <c r="C1459" s="192"/>
      <c r="D1459" s="160"/>
      <c r="E1459" s="280"/>
      <c r="F1459" s="280"/>
    </row>
    <row r="1460" spans="2:6" ht="12.75">
      <c r="B1460" s="200"/>
      <c r="C1460" s="192"/>
      <c r="D1460" s="160"/>
      <c r="E1460" s="280"/>
      <c r="F1460" s="280"/>
    </row>
    <row r="1461" spans="2:6" ht="12.75">
      <c r="B1461" s="200"/>
      <c r="C1461" s="192"/>
      <c r="D1461" s="160"/>
      <c r="E1461" s="280"/>
      <c r="F1461" s="280"/>
    </row>
    <row r="1462" spans="2:6" ht="12.75">
      <c r="B1462" s="200"/>
      <c r="C1462" s="192"/>
      <c r="D1462" s="160"/>
      <c r="E1462" s="280"/>
      <c r="F1462" s="280"/>
    </row>
    <row r="1463" spans="2:6" ht="12.75">
      <c r="B1463" s="200"/>
      <c r="C1463" s="192"/>
      <c r="D1463" s="160"/>
      <c r="E1463" s="280"/>
      <c r="F1463" s="280"/>
    </row>
    <row r="1464" spans="2:6" ht="12.75">
      <c r="B1464" s="200"/>
      <c r="C1464" s="192"/>
      <c r="D1464" s="160"/>
      <c r="E1464" s="280"/>
      <c r="F1464" s="280"/>
    </row>
    <row r="1465" spans="2:6" ht="12.75">
      <c r="B1465" s="200"/>
      <c r="C1465" s="192"/>
      <c r="D1465" s="160"/>
      <c r="E1465" s="280"/>
      <c r="F1465" s="280"/>
    </row>
    <row r="1466" spans="2:6" ht="12.75">
      <c r="B1466" s="200"/>
      <c r="C1466" s="192"/>
      <c r="D1466" s="160"/>
      <c r="E1466" s="280"/>
      <c r="F1466" s="280"/>
    </row>
    <row r="1467" spans="2:6" ht="12.75">
      <c r="B1467" s="200"/>
      <c r="C1467" s="192"/>
      <c r="D1467" s="160"/>
      <c r="E1467" s="280"/>
      <c r="F1467" s="280"/>
    </row>
    <row r="1468" spans="2:6" ht="12.75">
      <c r="B1468" s="200"/>
      <c r="C1468" s="192"/>
      <c r="D1468" s="160"/>
      <c r="E1468" s="280"/>
      <c r="F1468" s="280"/>
    </row>
    <row r="1469" spans="2:6" ht="12.75">
      <c r="B1469" s="200"/>
      <c r="C1469" s="192"/>
      <c r="D1469" s="160"/>
      <c r="E1469" s="280"/>
      <c r="F1469" s="280"/>
    </row>
    <row r="1470" spans="2:6" ht="12.75">
      <c r="B1470" s="200"/>
      <c r="C1470" s="192"/>
      <c r="D1470" s="160"/>
      <c r="E1470" s="280"/>
      <c r="F1470" s="280"/>
    </row>
    <row r="1471" spans="2:6" ht="12.75">
      <c r="B1471" s="200"/>
      <c r="C1471" s="192"/>
      <c r="D1471" s="160"/>
      <c r="E1471" s="280"/>
      <c r="F1471" s="280"/>
    </row>
    <row r="1472" spans="2:6" ht="12.75">
      <c r="B1472" s="200"/>
      <c r="C1472" s="192"/>
      <c r="D1472" s="160"/>
      <c r="E1472" s="280"/>
      <c r="F1472" s="280"/>
    </row>
    <row r="1473" spans="2:6" ht="12.75">
      <c r="B1473" s="200"/>
      <c r="C1473" s="192"/>
      <c r="D1473" s="160"/>
      <c r="E1473" s="280"/>
      <c r="F1473" s="280"/>
    </row>
    <row r="1474" spans="2:6" ht="12.75">
      <c r="B1474" s="200"/>
      <c r="C1474" s="192"/>
      <c r="D1474" s="160"/>
      <c r="E1474" s="280"/>
      <c r="F1474" s="280"/>
    </row>
    <row r="1475" spans="2:6" ht="12.75">
      <c r="B1475" s="200"/>
      <c r="C1475" s="192"/>
      <c r="D1475" s="160"/>
      <c r="E1475" s="280"/>
      <c r="F1475" s="280"/>
    </row>
    <row r="1476" spans="2:6" ht="12.75">
      <c r="B1476" s="200"/>
      <c r="C1476" s="192"/>
      <c r="D1476" s="160"/>
      <c r="E1476" s="280"/>
      <c r="F1476" s="280"/>
    </row>
    <row r="1477" spans="2:6" ht="12.75">
      <c r="B1477" s="200"/>
      <c r="C1477" s="192"/>
      <c r="D1477" s="160"/>
      <c r="E1477" s="280"/>
      <c r="F1477" s="280"/>
    </row>
    <row r="1478" spans="2:6" ht="12.75">
      <c r="B1478" s="200"/>
      <c r="C1478" s="192"/>
      <c r="D1478" s="160"/>
      <c r="E1478" s="280"/>
      <c r="F1478" s="280"/>
    </row>
    <row r="1479" spans="2:6" ht="12.75">
      <c r="B1479" s="200"/>
      <c r="C1479" s="192"/>
      <c r="D1479" s="160"/>
      <c r="E1479" s="280"/>
      <c r="F1479" s="280"/>
    </row>
    <row r="1480" spans="2:6" ht="12.75">
      <c r="B1480" s="200"/>
      <c r="C1480" s="192"/>
      <c r="D1480" s="160"/>
      <c r="E1480" s="280"/>
      <c r="F1480" s="280"/>
    </row>
    <row r="1481" spans="2:6" ht="12.75">
      <c r="B1481" s="200"/>
      <c r="C1481" s="192"/>
      <c r="D1481" s="160"/>
      <c r="E1481" s="280"/>
      <c r="F1481" s="280"/>
    </row>
    <row r="1482" spans="2:6" ht="12.75">
      <c r="B1482" s="200"/>
      <c r="C1482" s="192"/>
      <c r="D1482" s="160"/>
      <c r="E1482" s="280"/>
      <c r="F1482" s="280"/>
    </row>
    <row r="1483" spans="2:6" ht="12.75">
      <c r="B1483" s="200"/>
      <c r="C1483" s="192"/>
      <c r="D1483" s="160"/>
      <c r="E1483" s="280"/>
      <c r="F1483" s="280"/>
    </row>
    <row r="1484" spans="2:6" ht="12.75">
      <c r="B1484" s="200"/>
      <c r="C1484" s="192"/>
      <c r="D1484" s="160"/>
      <c r="E1484" s="280"/>
      <c r="F1484" s="280"/>
    </row>
    <row r="1485" spans="2:6" ht="12.75">
      <c r="B1485" s="200"/>
      <c r="C1485" s="192"/>
      <c r="D1485" s="160"/>
      <c r="E1485" s="280"/>
      <c r="F1485" s="280"/>
    </row>
    <row r="1486" spans="2:6" ht="12.75">
      <c r="B1486" s="200"/>
      <c r="C1486" s="192"/>
      <c r="D1486" s="160"/>
      <c r="E1486" s="280"/>
      <c r="F1486" s="280"/>
    </row>
    <row r="1487" spans="2:6" ht="12.75">
      <c r="B1487" s="200"/>
      <c r="C1487" s="192"/>
      <c r="D1487" s="160"/>
      <c r="E1487" s="280"/>
      <c r="F1487" s="280"/>
    </row>
    <row r="1488" spans="2:6" ht="12.75">
      <c r="B1488" s="200"/>
      <c r="C1488" s="192"/>
      <c r="D1488" s="160"/>
      <c r="E1488" s="280"/>
      <c r="F1488" s="280"/>
    </row>
    <row r="1489" spans="2:6" ht="12.75">
      <c r="B1489" s="200"/>
      <c r="C1489" s="192"/>
      <c r="D1489" s="160"/>
      <c r="E1489" s="280"/>
      <c r="F1489" s="280"/>
    </row>
    <row r="1490" spans="2:6" ht="12.75">
      <c r="B1490" s="200"/>
      <c r="C1490" s="192"/>
      <c r="D1490" s="160"/>
      <c r="E1490" s="280"/>
      <c r="F1490" s="280"/>
    </row>
    <row r="1491" spans="2:6" ht="12.75">
      <c r="B1491" s="200"/>
      <c r="C1491" s="192"/>
      <c r="D1491" s="160"/>
      <c r="E1491" s="280"/>
      <c r="F1491" s="280"/>
    </row>
    <row r="1492" spans="2:6" ht="12.75">
      <c r="B1492" s="200"/>
      <c r="C1492" s="192"/>
      <c r="D1492" s="160"/>
      <c r="E1492" s="280"/>
      <c r="F1492" s="280"/>
    </row>
    <row r="1493" spans="2:6" ht="12.75">
      <c r="B1493" s="200"/>
      <c r="C1493" s="192"/>
      <c r="D1493" s="160"/>
      <c r="E1493" s="280"/>
      <c r="F1493" s="280"/>
    </row>
    <row r="1494" spans="2:6" ht="12.75">
      <c r="B1494" s="200"/>
      <c r="C1494" s="192"/>
      <c r="D1494" s="160"/>
      <c r="E1494" s="280"/>
      <c r="F1494" s="280"/>
    </row>
    <row r="1495" spans="2:6" ht="12.75">
      <c r="B1495" s="200"/>
      <c r="C1495" s="192"/>
      <c r="D1495" s="160"/>
      <c r="E1495" s="280"/>
      <c r="F1495" s="280"/>
    </row>
    <row r="1496" spans="2:6" ht="12.75">
      <c r="B1496" s="200"/>
      <c r="C1496" s="192"/>
      <c r="D1496" s="160"/>
      <c r="E1496" s="280"/>
      <c r="F1496" s="280"/>
    </row>
    <row r="1497" spans="2:6" ht="12.75">
      <c r="B1497" s="200"/>
      <c r="C1497" s="192"/>
      <c r="D1497" s="160"/>
      <c r="E1497" s="280"/>
      <c r="F1497" s="280"/>
    </row>
    <row r="1498" spans="2:6" ht="12.75">
      <c r="B1498" s="200"/>
      <c r="C1498" s="192"/>
      <c r="D1498" s="160"/>
      <c r="E1498" s="280"/>
      <c r="F1498" s="280"/>
    </row>
    <row r="1499" spans="2:6" ht="12.75">
      <c r="B1499" s="200"/>
      <c r="C1499" s="192"/>
      <c r="D1499" s="160"/>
      <c r="E1499" s="280"/>
      <c r="F1499" s="280"/>
    </row>
    <row r="1500" spans="2:6" ht="12.75">
      <c r="B1500" s="200"/>
      <c r="C1500" s="192"/>
      <c r="D1500" s="160"/>
      <c r="E1500" s="280"/>
      <c r="F1500" s="280"/>
    </row>
    <row r="1501" spans="2:6" ht="12.75">
      <c r="B1501" s="200"/>
      <c r="C1501" s="192"/>
      <c r="D1501" s="160"/>
      <c r="E1501" s="280"/>
      <c r="F1501" s="280"/>
    </row>
    <row r="1502" spans="2:6" ht="12.75">
      <c r="B1502" s="200"/>
      <c r="C1502" s="192"/>
      <c r="D1502" s="160"/>
      <c r="E1502" s="280"/>
      <c r="F1502" s="280"/>
    </row>
    <row r="1503" spans="2:6" ht="12.75">
      <c r="B1503" s="200"/>
      <c r="C1503" s="192"/>
      <c r="D1503" s="160"/>
      <c r="E1503" s="280"/>
      <c r="F1503" s="280"/>
    </row>
    <row r="1504" spans="2:6" ht="12.75">
      <c r="B1504" s="200"/>
      <c r="C1504" s="192"/>
      <c r="D1504" s="160"/>
      <c r="E1504" s="280"/>
      <c r="F1504" s="280"/>
    </row>
    <row r="1505" spans="2:6" ht="12.75">
      <c r="B1505" s="200"/>
      <c r="C1505" s="192"/>
      <c r="D1505" s="160"/>
      <c r="E1505" s="280"/>
      <c r="F1505" s="280"/>
    </row>
    <row r="1506" spans="2:6" ht="12.75">
      <c r="B1506" s="200"/>
      <c r="C1506" s="192"/>
      <c r="D1506" s="160"/>
      <c r="E1506" s="280"/>
      <c r="F1506" s="280"/>
    </row>
    <row r="1507" spans="2:6" ht="12.75">
      <c r="B1507" s="200"/>
      <c r="C1507" s="192"/>
      <c r="D1507" s="160"/>
      <c r="E1507" s="280"/>
      <c r="F1507" s="280"/>
    </row>
    <row r="1508" spans="2:6" ht="12.75">
      <c r="B1508" s="200"/>
      <c r="C1508" s="192"/>
      <c r="D1508" s="160"/>
      <c r="E1508" s="280"/>
      <c r="F1508" s="280"/>
    </row>
    <row r="1509" spans="2:6" ht="12.75">
      <c r="B1509" s="200"/>
      <c r="C1509" s="192"/>
      <c r="D1509" s="160"/>
      <c r="E1509" s="280"/>
      <c r="F1509" s="280"/>
    </row>
    <row r="1510" spans="2:6" ht="12.75">
      <c r="B1510" s="200"/>
      <c r="C1510" s="192"/>
      <c r="D1510" s="160"/>
      <c r="E1510" s="280"/>
      <c r="F1510" s="280"/>
    </row>
    <row r="1511" spans="2:6" ht="12.75">
      <c r="B1511" s="200"/>
      <c r="C1511" s="192"/>
      <c r="D1511" s="160"/>
      <c r="E1511" s="280"/>
      <c r="F1511" s="280"/>
    </row>
    <row r="1512" spans="2:6" ht="12.75">
      <c r="B1512" s="200"/>
      <c r="C1512" s="192"/>
      <c r="D1512" s="160"/>
      <c r="E1512" s="280"/>
      <c r="F1512" s="280"/>
    </row>
    <row r="1513" spans="2:6" ht="12.75">
      <c r="B1513" s="200"/>
      <c r="C1513" s="192"/>
      <c r="D1513" s="160"/>
      <c r="E1513" s="280"/>
      <c r="F1513" s="280"/>
    </row>
    <row r="1514" spans="2:6" ht="12.75">
      <c r="B1514" s="200"/>
      <c r="C1514" s="192"/>
      <c r="D1514" s="160"/>
      <c r="E1514" s="280"/>
      <c r="F1514" s="280"/>
    </row>
    <row r="1515" spans="2:6" ht="12.75">
      <c r="B1515" s="200"/>
      <c r="C1515" s="192"/>
      <c r="D1515" s="160"/>
      <c r="E1515" s="280"/>
      <c r="F1515" s="280"/>
    </row>
    <row r="1516" spans="2:6" ht="12.75">
      <c r="B1516" s="200"/>
      <c r="C1516" s="192"/>
      <c r="D1516" s="160"/>
      <c r="E1516" s="280"/>
      <c r="F1516" s="280"/>
    </row>
    <row r="1517" spans="2:6" ht="12.75">
      <c r="B1517" s="200"/>
      <c r="C1517" s="192"/>
      <c r="D1517" s="160"/>
      <c r="E1517" s="280"/>
      <c r="F1517" s="280"/>
    </row>
    <row r="1518" spans="2:6" ht="12.75">
      <c r="B1518" s="200"/>
      <c r="C1518" s="192"/>
      <c r="D1518" s="160"/>
      <c r="E1518" s="280"/>
      <c r="F1518" s="280"/>
    </row>
    <row r="1519" spans="2:6" ht="12.75">
      <c r="B1519" s="200"/>
      <c r="C1519" s="192"/>
      <c r="D1519" s="160"/>
      <c r="E1519" s="280"/>
      <c r="F1519" s="280"/>
    </row>
    <row r="1520" spans="2:6" ht="12.75">
      <c r="B1520" s="200"/>
      <c r="C1520" s="192"/>
      <c r="D1520" s="160"/>
      <c r="E1520" s="280"/>
      <c r="F1520" s="280"/>
    </row>
    <row r="1521" spans="2:6" ht="12.75">
      <c r="B1521" s="200"/>
      <c r="C1521" s="192"/>
      <c r="D1521" s="160"/>
      <c r="E1521" s="280"/>
      <c r="F1521" s="280"/>
    </row>
    <row r="1522" spans="2:6" ht="12.75">
      <c r="B1522" s="200"/>
      <c r="C1522" s="192"/>
      <c r="D1522" s="160"/>
      <c r="E1522" s="280"/>
      <c r="F1522" s="280"/>
    </row>
    <row r="1523" spans="2:6" ht="12.75">
      <c r="B1523" s="200"/>
      <c r="C1523" s="192"/>
      <c r="D1523" s="160"/>
      <c r="E1523" s="280"/>
      <c r="F1523" s="280"/>
    </row>
    <row r="1524" spans="2:6" ht="12.75">
      <c r="B1524" s="200"/>
      <c r="C1524" s="192"/>
      <c r="D1524" s="160"/>
      <c r="E1524" s="280"/>
      <c r="F1524" s="280"/>
    </row>
    <row r="1525" spans="2:6" ht="12.75">
      <c r="B1525" s="200"/>
      <c r="C1525" s="192"/>
      <c r="D1525" s="160"/>
      <c r="E1525" s="280"/>
      <c r="F1525" s="280"/>
    </row>
    <row r="1526" spans="2:6" ht="12.75">
      <c r="B1526" s="200"/>
      <c r="C1526" s="192"/>
      <c r="D1526" s="160"/>
      <c r="E1526" s="280"/>
      <c r="F1526" s="280"/>
    </row>
    <row r="1527" spans="2:6" ht="12.75">
      <c r="B1527" s="200"/>
      <c r="C1527" s="192"/>
      <c r="D1527" s="160"/>
      <c r="E1527" s="280"/>
      <c r="F1527" s="280"/>
    </row>
    <row r="1528" spans="2:6" ht="12.75">
      <c r="B1528" s="200"/>
      <c r="C1528" s="192"/>
      <c r="D1528" s="160"/>
      <c r="E1528" s="280"/>
      <c r="F1528" s="280"/>
    </row>
    <row r="1529" spans="2:6" ht="12.75">
      <c r="B1529" s="200"/>
      <c r="C1529" s="192"/>
      <c r="D1529" s="160"/>
      <c r="E1529" s="280"/>
      <c r="F1529" s="280"/>
    </row>
    <row r="1530" spans="2:6" ht="12.75">
      <c r="B1530" s="200"/>
      <c r="C1530" s="192"/>
      <c r="D1530" s="160"/>
      <c r="E1530" s="280"/>
      <c r="F1530" s="280"/>
    </row>
    <row r="1531" spans="2:6" ht="12.75">
      <c r="B1531" s="200"/>
      <c r="C1531" s="192"/>
      <c r="D1531" s="160"/>
      <c r="E1531" s="280"/>
      <c r="F1531" s="280"/>
    </row>
    <row r="1532" spans="2:6" ht="12.75">
      <c r="B1532" s="200"/>
      <c r="C1532" s="192"/>
      <c r="D1532" s="160"/>
      <c r="E1532" s="280"/>
      <c r="F1532" s="280"/>
    </row>
    <row r="1533" spans="2:6" ht="12.75">
      <c r="B1533" s="200"/>
      <c r="C1533" s="192"/>
      <c r="D1533" s="160"/>
      <c r="E1533" s="280"/>
      <c r="F1533" s="280"/>
    </row>
    <row r="1534" spans="2:6" ht="12.75">
      <c r="B1534" s="200"/>
      <c r="C1534" s="192"/>
      <c r="D1534" s="160"/>
      <c r="E1534" s="280"/>
      <c r="F1534" s="280"/>
    </row>
    <row r="1535" spans="2:6" ht="12.75">
      <c r="B1535" s="200"/>
      <c r="C1535" s="192"/>
      <c r="D1535" s="160"/>
      <c r="E1535" s="280"/>
      <c r="F1535" s="280"/>
    </row>
    <row r="1536" spans="2:6" ht="12.75">
      <c r="B1536" s="200"/>
      <c r="C1536" s="192"/>
      <c r="D1536" s="160"/>
      <c r="E1536" s="280"/>
      <c r="F1536" s="280"/>
    </row>
    <row r="1537" spans="2:6" ht="12.75">
      <c r="B1537" s="200"/>
      <c r="C1537" s="192"/>
      <c r="D1537" s="160"/>
      <c r="E1537" s="280"/>
      <c r="F1537" s="280"/>
    </row>
    <row r="1538" spans="2:6" ht="12.75">
      <c r="B1538" s="200"/>
      <c r="C1538" s="192"/>
      <c r="D1538" s="160"/>
      <c r="E1538" s="280"/>
      <c r="F1538" s="280"/>
    </row>
    <row r="1539" spans="2:6" ht="12.75">
      <c r="B1539" s="200"/>
      <c r="C1539" s="192"/>
      <c r="D1539" s="160"/>
      <c r="E1539" s="280"/>
      <c r="F1539" s="280"/>
    </row>
    <row r="1540" spans="2:6" ht="12.75">
      <c r="B1540" s="200"/>
      <c r="C1540" s="192"/>
      <c r="D1540" s="160"/>
      <c r="E1540" s="280"/>
      <c r="F1540" s="280"/>
    </row>
    <row r="1541" spans="2:6" ht="12.75">
      <c r="B1541" s="200"/>
      <c r="C1541" s="192"/>
      <c r="D1541" s="160"/>
      <c r="E1541" s="280"/>
      <c r="F1541" s="280"/>
    </row>
    <row r="1542" spans="2:6" ht="12.75">
      <c r="B1542" s="200"/>
      <c r="C1542" s="192"/>
      <c r="D1542" s="160"/>
      <c r="E1542" s="280"/>
      <c r="F1542" s="280"/>
    </row>
    <row r="1543" spans="2:6" ht="12.75">
      <c r="B1543" s="200"/>
      <c r="C1543" s="192"/>
      <c r="D1543" s="160"/>
      <c r="E1543" s="280"/>
      <c r="F1543" s="280"/>
    </row>
    <row r="1544" spans="2:6" ht="12.75">
      <c r="B1544" s="200"/>
      <c r="C1544" s="192"/>
      <c r="D1544" s="160"/>
      <c r="E1544" s="280"/>
      <c r="F1544" s="280"/>
    </row>
    <row r="1545" spans="2:6" ht="12.75">
      <c r="B1545" s="200"/>
      <c r="C1545" s="192"/>
      <c r="D1545" s="160"/>
      <c r="E1545" s="280"/>
      <c r="F1545" s="280"/>
    </row>
    <row r="1546" spans="2:6" ht="12.75">
      <c r="B1546" s="200"/>
      <c r="C1546" s="192"/>
      <c r="D1546" s="160"/>
      <c r="E1546" s="280"/>
      <c r="F1546" s="280"/>
    </row>
    <row r="1547" spans="2:6" ht="12.75">
      <c r="B1547" s="200"/>
      <c r="C1547" s="192"/>
      <c r="D1547" s="160"/>
      <c r="E1547" s="280"/>
      <c r="F1547" s="280"/>
    </row>
    <row r="1548" spans="2:6" ht="12.75">
      <c r="B1548" s="200"/>
      <c r="C1548" s="192"/>
      <c r="D1548" s="160"/>
      <c r="E1548" s="280"/>
      <c r="F1548" s="280"/>
    </row>
    <row r="1549" spans="2:6" ht="12.75">
      <c r="B1549" s="200"/>
      <c r="C1549" s="192"/>
      <c r="D1549" s="160"/>
      <c r="E1549" s="280"/>
      <c r="F1549" s="280"/>
    </row>
    <row r="1550" spans="2:6" ht="12.75">
      <c r="B1550" s="200"/>
      <c r="C1550" s="192"/>
      <c r="D1550" s="160"/>
      <c r="E1550" s="280"/>
      <c r="F1550" s="280"/>
    </row>
    <row r="1551" spans="2:6" ht="12.75">
      <c r="B1551" s="200"/>
      <c r="C1551" s="192"/>
      <c r="D1551" s="160"/>
      <c r="E1551" s="280"/>
      <c r="F1551" s="280"/>
    </row>
    <row r="1552" spans="2:6" ht="12.75">
      <c r="B1552" s="200"/>
      <c r="C1552" s="192"/>
      <c r="D1552" s="160"/>
      <c r="E1552" s="280"/>
      <c r="F1552" s="280"/>
    </row>
    <row r="1553" spans="2:6" ht="12.75">
      <c r="B1553" s="200"/>
      <c r="C1553" s="192"/>
      <c r="D1553" s="160"/>
      <c r="E1553" s="280"/>
      <c r="F1553" s="280"/>
    </row>
    <row r="1554" spans="2:6" ht="12.75">
      <c r="B1554" s="200"/>
      <c r="C1554" s="192"/>
      <c r="D1554" s="160"/>
      <c r="E1554" s="280"/>
      <c r="F1554" s="280"/>
    </row>
    <row r="1555" spans="2:6" ht="12.75">
      <c r="B1555" s="200"/>
      <c r="C1555" s="192"/>
      <c r="D1555" s="160"/>
      <c r="E1555" s="280"/>
      <c r="F1555" s="280"/>
    </row>
    <row r="1556" spans="2:6" ht="12.75">
      <c r="B1556" s="200"/>
      <c r="C1556" s="192"/>
      <c r="D1556" s="160"/>
      <c r="E1556" s="280"/>
      <c r="F1556" s="280"/>
    </row>
    <row r="1557" spans="2:6" ht="12.75">
      <c r="B1557" s="200"/>
      <c r="C1557" s="192"/>
      <c r="D1557" s="160"/>
      <c r="E1557" s="280"/>
      <c r="F1557" s="280"/>
    </row>
    <row r="1558" spans="2:6" ht="12.75">
      <c r="B1558" s="200"/>
      <c r="C1558" s="192"/>
      <c r="D1558" s="160"/>
      <c r="E1558" s="280"/>
      <c r="F1558" s="280"/>
    </row>
    <row r="1559" spans="2:6" ht="12.75">
      <c r="B1559" s="200"/>
      <c r="C1559" s="192"/>
      <c r="D1559" s="160"/>
      <c r="E1559" s="280"/>
      <c r="F1559" s="280"/>
    </row>
    <row r="1560" spans="2:6" ht="12.75">
      <c r="B1560" s="200"/>
      <c r="C1560" s="192"/>
      <c r="D1560" s="160"/>
      <c r="E1560" s="280"/>
      <c r="F1560" s="280"/>
    </row>
    <row r="1561" spans="2:6" ht="12.75">
      <c r="B1561" s="200"/>
      <c r="C1561" s="192"/>
      <c r="D1561" s="160"/>
      <c r="E1561" s="280"/>
      <c r="F1561" s="280"/>
    </row>
    <row r="1562" spans="2:6" ht="12.75">
      <c r="B1562" s="200"/>
      <c r="C1562" s="192"/>
      <c r="D1562" s="160"/>
      <c r="E1562" s="280"/>
      <c r="F1562" s="280"/>
    </row>
    <row r="1563" spans="2:6" ht="12.75">
      <c r="B1563" s="200"/>
      <c r="C1563" s="192"/>
      <c r="D1563" s="160"/>
      <c r="E1563" s="280"/>
      <c r="F1563" s="280"/>
    </row>
    <row r="1564" spans="2:6" ht="12.75">
      <c r="B1564" s="200"/>
      <c r="C1564" s="192"/>
      <c r="D1564" s="160"/>
      <c r="E1564" s="280"/>
      <c r="F1564" s="280"/>
    </row>
    <row r="1565" spans="2:6" ht="12.75">
      <c r="B1565" s="200"/>
      <c r="C1565" s="192"/>
      <c r="D1565" s="160"/>
      <c r="E1565" s="280"/>
      <c r="F1565" s="280"/>
    </row>
    <row r="1566" spans="2:6" ht="12.75">
      <c r="B1566" s="200"/>
      <c r="C1566" s="192"/>
      <c r="D1566" s="160"/>
      <c r="E1566" s="280"/>
      <c r="F1566" s="280"/>
    </row>
    <row r="1567" spans="2:6" ht="12.75">
      <c r="B1567" s="200"/>
      <c r="C1567" s="192"/>
      <c r="D1567" s="160"/>
      <c r="E1567" s="280"/>
      <c r="F1567" s="280"/>
    </row>
    <row r="1568" spans="2:6" ht="12.75">
      <c r="B1568" s="200"/>
      <c r="C1568" s="192"/>
      <c r="D1568" s="160"/>
      <c r="E1568" s="280"/>
      <c r="F1568" s="280"/>
    </row>
    <row r="1569" spans="2:6" ht="12.75">
      <c r="B1569" s="200"/>
      <c r="C1569" s="192"/>
      <c r="D1569" s="160"/>
      <c r="E1569" s="280"/>
      <c r="F1569" s="280"/>
    </row>
    <row r="1570" spans="2:6" ht="12.75">
      <c r="B1570" s="200"/>
      <c r="C1570" s="192"/>
      <c r="D1570" s="160"/>
      <c r="E1570" s="280"/>
      <c r="F1570" s="280"/>
    </row>
    <row r="1571" spans="2:6" ht="12.75">
      <c r="B1571" s="200"/>
      <c r="C1571" s="192"/>
      <c r="D1571" s="160"/>
      <c r="E1571" s="280"/>
      <c r="F1571" s="280"/>
    </row>
    <row r="1572" spans="2:6" ht="12.75">
      <c r="B1572" s="200"/>
      <c r="C1572" s="192"/>
      <c r="D1572" s="160"/>
      <c r="E1572" s="280"/>
      <c r="F1572" s="280"/>
    </row>
    <row r="1573" spans="2:6" ht="12.75">
      <c r="B1573" s="200"/>
      <c r="C1573" s="192"/>
      <c r="D1573" s="160"/>
      <c r="E1573" s="280"/>
      <c r="F1573" s="280"/>
    </row>
    <row r="1574" spans="2:6" ht="12.75">
      <c r="B1574" s="200"/>
      <c r="C1574" s="192"/>
      <c r="D1574" s="160"/>
      <c r="E1574" s="280"/>
      <c r="F1574" s="280"/>
    </row>
    <row r="1575" spans="2:6" ht="12.75">
      <c r="B1575" s="200"/>
      <c r="C1575" s="192"/>
      <c r="D1575" s="160"/>
      <c r="E1575" s="280"/>
      <c r="F1575" s="280"/>
    </row>
    <row r="1576" spans="2:6" ht="12.75">
      <c r="B1576" s="200"/>
      <c r="C1576" s="192"/>
      <c r="D1576" s="160"/>
      <c r="E1576" s="280"/>
      <c r="F1576" s="280"/>
    </row>
    <row r="1577" spans="2:6" ht="12.75">
      <c r="B1577" s="200"/>
      <c r="C1577" s="192"/>
      <c r="D1577" s="160"/>
      <c r="E1577" s="280"/>
      <c r="F1577" s="280"/>
    </row>
    <row r="1578" spans="2:6" ht="12.75">
      <c r="B1578" s="200"/>
      <c r="C1578" s="192"/>
      <c r="D1578" s="160"/>
      <c r="E1578" s="280"/>
      <c r="F1578" s="280"/>
    </row>
    <row r="1579" spans="2:6" ht="12.75">
      <c r="B1579" s="200"/>
      <c r="C1579" s="192"/>
      <c r="D1579" s="160"/>
      <c r="E1579" s="280"/>
      <c r="F1579" s="280"/>
    </row>
    <row r="1580" spans="2:6" ht="12.75">
      <c r="B1580" s="200"/>
      <c r="C1580" s="192"/>
      <c r="D1580" s="160"/>
      <c r="E1580" s="280"/>
      <c r="F1580" s="280"/>
    </row>
    <row r="1581" spans="2:6" ht="12.75">
      <c r="B1581" s="200"/>
      <c r="C1581" s="192"/>
      <c r="D1581" s="160"/>
      <c r="E1581" s="280"/>
      <c r="F1581" s="280"/>
    </row>
    <row r="1582" spans="2:6" ht="12.75">
      <c r="B1582" s="200"/>
      <c r="C1582" s="192"/>
      <c r="D1582" s="160"/>
      <c r="E1582" s="280"/>
      <c r="F1582" s="280"/>
    </row>
    <row r="1583" spans="2:6" ht="12.75">
      <c r="B1583" s="200"/>
      <c r="C1583" s="192"/>
      <c r="D1583" s="160"/>
      <c r="E1583" s="280"/>
      <c r="F1583" s="280"/>
    </row>
    <row r="1584" spans="2:6" ht="12.75">
      <c r="B1584" s="200"/>
      <c r="C1584" s="192"/>
      <c r="D1584" s="160"/>
      <c r="E1584" s="280"/>
      <c r="F1584" s="280"/>
    </row>
    <row r="1585" spans="2:6" ht="12.75">
      <c r="B1585" s="200"/>
      <c r="C1585" s="192"/>
      <c r="D1585" s="160"/>
      <c r="E1585" s="280"/>
      <c r="F1585" s="280"/>
    </row>
    <row r="1586" spans="2:6" ht="12.75">
      <c r="B1586" s="200"/>
      <c r="C1586" s="192"/>
      <c r="D1586" s="160"/>
      <c r="E1586" s="280"/>
      <c r="F1586" s="280"/>
    </row>
    <row r="1587" spans="2:6" ht="12.75">
      <c r="B1587" s="200"/>
      <c r="C1587" s="192"/>
      <c r="D1587" s="160"/>
      <c r="E1587" s="280"/>
      <c r="F1587" s="280"/>
    </row>
    <row r="1588" spans="2:6" ht="12.75">
      <c r="B1588" s="200"/>
      <c r="C1588" s="192"/>
      <c r="D1588" s="160"/>
      <c r="E1588" s="280"/>
      <c r="F1588" s="280"/>
    </row>
    <row r="1589" spans="2:6" ht="12.75">
      <c r="B1589" s="200"/>
      <c r="C1589" s="192"/>
      <c r="D1589" s="160"/>
      <c r="E1589" s="280"/>
      <c r="F1589" s="280"/>
    </row>
    <row r="1590" spans="2:6" ht="12.75">
      <c r="B1590" s="200"/>
      <c r="C1590" s="192"/>
      <c r="D1590" s="160"/>
      <c r="E1590" s="280"/>
      <c r="F1590" s="280"/>
    </row>
    <row r="1591" spans="2:6" ht="12.75">
      <c r="B1591" s="200"/>
      <c r="C1591" s="192"/>
      <c r="D1591" s="160"/>
      <c r="E1591" s="280"/>
      <c r="F1591" s="280"/>
    </row>
    <row r="1592" spans="2:6" ht="12.75">
      <c r="B1592" s="200"/>
      <c r="C1592" s="192"/>
      <c r="D1592" s="160"/>
      <c r="E1592" s="280"/>
      <c r="F1592" s="280"/>
    </row>
    <row r="1593" spans="2:6" ht="12.75">
      <c r="B1593" s="200"/>
      <c r="C1593" s="192"/>
      <c r="D1593" s="160"/>
      <c r="E1593" s="280"/>
      <c r="F1593" s="280"/>
    </row>
    <row r="1594" spans="2:6" ht="12.75">
      <c r="B1594" s="200"/>
      <c r="C1594" s="192"/>
      <c r="D1594" s="160"/>
      <c r="E1594" s="280"/>
      <c r="F1594" s="280"/>
    </row>
    <row r="1595" spans="2:6" ht="12.75">
      <c r="B1595" s="200"/>
      <c r="C1595" s="192"/>
      <c r="D1595" s="160"/>
      <c r="E1595" s="280"/>
      <c r="F1595" s="280"/>
    </row>
    <row r="1596" spans="2:6" ht="12.75">
      <c r="B1596" s="200"/>
      <c r="C1596" s="192"/>
      <c r="D1596" s="160"/>
      <c r="E1596" s="280"/>
      <c r="F1596" s="280"/>
    </row>
    <row r="1597" spans="2:6" ht="12.75">
      <c r="B1597" s="200"/>
      <c r="C1597" s="192"/>
      <c r="D1597" s="160"/>
      <c r="E1597" s="280"/>
      <c r="F1597" s="280"/>
    </row>
    <row r="1598" spans="2:6" ht="12.75">
      <c r="B1598" s="200"/>
      <c r="C1598" s="192"/>
      <c r="D1598" s="160"/>
      <c r="E1598" s="280"/>
      <c r="F1598" s="280"/>
    </row>
    <row r="1599" spans="2:6" ht="12.75">
      <c r="B1599" s="200"/>
      <c r="C1599" s="192"/>
      <c r="D1599" s="160"/>
      <c r="E1599" s="280"/>
      <c r="F1599" s="280"/>
    </row>
    <row r="1600" spans="2:6" ht="12.75">
      <c r="B1600" s="200"/>
      <c r="C1600" s="192"/>
      <c r="D1600" s="160"/>
      <c r="E1600" s="280"/>
      <c r="F1600" s="280"/>
    </row>
    <row r="1601" spans="2:6" ht="12.75">
      <c r="B1601" s="200"/>
      <c r="C1601" s="192"/>
      <c r="D1601" s="160"/>
      <c r="E1601" s="280"/>
      <c r="F1601" s="280"/>
    </row>
    <row r="1602" spans="2:6" ht="12.75">
      <c r="B1602" s="200"/>
      <c r="C1602" s="192"/>
      <c r="D1602" s="160"/>
      <c r="E1602" s="280"/>
      <c r="F1602" s="280"/>
    </row>
    <row r="1603" spans="2:6" ht="12.75">
      <c r="B1603" s="200"/>
      <c r="C1603" s="192"/>
      <c r="D1603" s="160"/>
      <c r="E1603" s="280"/>
      <c r="F1603" s="280"/>
    </row>
    <row r="1604" spans="2:6" ht="12.75">
      <c r="B1604" s="200"/>
      <c r="C1604" s="192"/>
      <c r="D1604" s="160"/>
      <c r="E1604" s="280"/>
      <c r="F1604" s="280"/>
    </row>
    <row r="1605" spans="2:6" ht="12.75">
      <c r="B1605" s="200"/>
      <c r="C1605" s="192"/>
      <c r="D1605" s="160"/>
      <c r="E1605" s="280"/>
      <c r="F1605" s="280"/>
    </row>
    <row r="1606" spans="2:6" ht="12.75">
      <c r="B1606" s="200"/>
      <c r="C1606" s="192"/>
      <c r="D1606" s="160"/>
      <c r="E1606" s="280"/>
      <c r="F1606" s="280"/>
    </row>
    <row r="1607" spans="2:6" ht="12.75">
      <c r="B1607" s="200"/>
      <c r="C1607" s="192"/>
      <c r="D1607" s="160"/>
      <c r="E1607" s="280"/>
      <c r="F1607" s="280"/>
    </row>
    <row r="1608" spans="2:6" ht="12.75">
      <c r="B1608" s="200"/>
      <c r="C1608" s="192"/>
      <c r="D1608" s="160"/>
      <c r="E1608" s="280"/>
      <c r="F1608" s="280"/>
    </row>
    <row r="1609" spans="2:6" ht="12.75">
      <c r="B1609" s="200"/>
      <c r="C1609" s="192"/>
      <c r="D1609" s="160"/>
      <c r="E1609" s="280"/>
      <c r="F1609" s="280"/>
    </row>
    <row r="1610" spans="2:6" ht="12.75">
      <c r="B1610" s="200"/>
      <c r="C1610" s="192"/>
      <c r="D1610" s="160"/>
      <c r="E1610" s="280"/>
      <c r="F1610" s="280"/>
    </row>
    <row r="1611" spans="2:6" ht="12.75">
      <c r="B1611" s="200"/>
      <c r="C1611" s="192"/>
      <c r="D1611" s="160"/>
      <c r="E1611" s="280"/>
      <c r="F1611" s="280"/>
    </row>
    <row r="1612" spans="2:6" ht="12.75">
      <c r="B1612" s="200"/>
      <c r="C1612" s="192"/>
      <c r="D1612" s="160"/>
      <c r="E1612" s="280"/>
      <c r="F1612" s="280"/>
    </row>
    <row r="1613" spans="2:6" ht="12.75">
      <c r="B1613" s="200"/>
      <c r="C1613" s="192"/>
      <c r="D1613" s="160"/>
      <c r="E1613" s="280"/>
      <c r="F1613" s="280"/>
    </row>
    <row r="1614" spans="2:6" ht="12.75">
      <c r="B1614" s="200"/>
      <c r="C1614" s="192"/>
      <c r="D1614" s="160"/>
      <c r="E1614" s="280"/>
      <c r="F1614" s="280"/>
    </row>
    <row r="1615" spans="2:6" ht="12.75">
      <c r="B1615" s="200"/>
      <c r="C1615" s="192"/>
      <c r="D1615" s="160"/>
      <c r="E1615" s="280"/>
      <c r="F1615" s="280"/>
    </row>
    <row r="1616" spans="2:6" ht="12.75">
      <c r="B1616" s="200"/>
      <c r="C1616" s="192"/>
      <c r="D1616" s="160"/>
      <c r="E1616" s="280"/>
      <c r="F1616" s="280"/>
    </row>
    <row r="1617" spans="2:6" ht="12.75">
      <c r="B1617" s="200"/>
      <c r="C1617" s="192"/>
      <c r="D1617" s="160"/>
      <c r="E1617" s="280"/>
      <c r="F1617" s="280"/>
    </row>
    <row r="1618" spans="2:6" ht="12.75">
      <c r="B1618" s="200"/>
      <c r="C1618" s="192"/>
      <c r="D1618" s="160"/>
      <c r="E1618" s="280"/>
      <c r="F1618" s="280"/>
    </row>
    <row r="1619" spans="2:6" ht="12.75">
      <c r="B1619" s="200"/>
      <c r="C1619" s="192"/>
      <c r="D1619" s="160"/>
      <c r="E1619" s="280"/>
      <c r="F1619" s="280"/>
    </row>
    <row r="1620" spans="2:6" ht="12.75">
      <c r="B1620" s="200"/>
      <c r="C1620" s="192"/>
      <c r="D1620" s="160"/>
      <c r="E1620" s="280"/>
      <c r="F1620" s="280"/>
    </row>
    <row r="1621" spans="2:6" ht="12.75">
      <c r="B1621" s="200"/>
      <c r="C1621" s="192"/>
      <c r="D1621" s="160"/>
      <c r="E1621" s="280"/>
      <c r="F1621" s="280"/>
    </row>
    <row r="1622" spans="2:6" ht="12.75">
      <c r="B1622" s="200"/>
      <c r="C1622" s="192"/>
      <c r="D1622" s="160"/>
      <c r="E1622" s="280"/>
      <c r="F1622" s="280"/>
    </row>
    <row r="1623" spans="2:6" ht="12.75">
      <c r="B1623" s="200"/>
      <c r="C1623" s="192"/>
      <c r="D1623" s="160"/>
      <c r="E1623" s="280"/>
      <c r="F1623" s="280"/>
    </row>
    <row r="1624" spans="2:6" ht="12.75">
      <c r="B1624" s="200"/>
      <c r="C1624" s="192"/>
      <c r="D1624" s="160"/>
      <c r="E1624" s="280"/>
      <c r="F1624" s="280"/>
    </row>
    <row r="1625" spans="2:6" ht="12.75">
      <c r="B1625" s="200"/>
      <c r="C1625" s="192"/>
      <c r="D1625" s="160"/>
      <c r="E1625" s="280"/>
      <c r="F1625" s="280"/>
    </row>
    <row r="1626" spans="2:6" ht="12.75">
      <c r="B1626" s="200"/>
      <c r="C1626" s="192"/>
      <c r="D1626" s="160"/>
      <c r="E1626" s="280"/>
      <c r="F1626" s="280"/>
    </row>
    <row r="1627" spans="2:6" ht="12.75">
      <c r="B1627" s="200"/>
      <c r="C1627" s="192"/>
      <c r="D1627" s="160"/>
      <c r="E1627" s="280"/>
      <c r="F1627" s="280"/>
    </row>
    <row r="1628" spans="2:6" ht="12.75">
      <c r="B1628" s="200"/>
      <c r="C1628" s="192"/>
      <c r="D1628" s="160"/>
      <c r="E1628" s="280"/>
      <c r="F1628" s="280"/>
    </row>
    <row r="1629" spans="2:6" ht="12.75">
      <c r="B1629" s="200"/>
      <c r="C1629" s="192"/>
      <c r="D1629" s="160"/>
      <c r="E1629" s="280"/>
      <c r="F1629" s="280"/>
    </row>
    <row r="1630" spans="2:6" ht="12.75">
      <c r="B1630" s="200"/>
      <c r="C1630" s="192"/>
      <c r="D1630" s="160"/>
      <c r="E1630" s="280"/>
      <c r="F1630" s="280"/>
    </row>
    <row r="1631" spans="2:6" ht="12.75">
      <c r="B1631" s="200"/>
      <c r="C1631" s="192"/>
      <c r="D1631" s="160"/>
      <c r="E1631" s="280"/>
      <c r="F1631" s="280"/>
    </row>
    <row r="1632" spans="2:6" ht="12.75">
      <c r="B1632" s="200"/>
      <c r="C1632" s="192"/>
      <c r="D1632" s="160"/>
      <c r="E1632" s="280"/>
      <c r="F1632" s="280"/>
    </row>
    <row r="1633" spans="2:6" ht="12.75">
      <c r="B1633" s="200"/>
      <c r="C1633" s="192"/>
      <c r="D1633" s="160"/>
      <c r="E1633" s="280"/>
      <c r="F1633" s="280"/>
    </row>
    <row r="1634" spans="2:6" ht="12.75">
      <c r="B1634" s="200"/>
      <c r="C1634" s="192"/>
      <c r="D1634" s="160"/>
      <c r="E1634" s="280"/>
      <c r="F1634" s="280"/>
    </row>
    <row r="1635" spans="2:6" ht="12.75">
      <c r="B1635" s="200"/>
      <c r="C1635" s="192"/>
      <c r="D1635" s="160"/>
      <c r="E1635" s="280"/>
      <c r="F1635" s="280"/>
    </row>
    <row r="1636" spans="2:6" ht="12.75">
      <c r="B1636" s="200"/>
      <c r="C1636" s="192"/>
      <c r="D1636" s="160"/>
      <c r="E1636" s="280"/>
      <c r="F1636" s="280"/>
    </row>
    <row r="1637" spans="2:6" ht="12.75">
      <c r="B1637" s="200"/>
      <c r="C1637" s="192"/>
      <c r="D1637" s="160"/>
      <c r="E1637" s="280"/>
      <c r="F1637" s="280"/>
    </row>
    <row r="1638" spans="2:6" ht="12.75">
      <c r="B1638" s="200"/>
      <c r="C1638" s="192"/>
      <c r="D1638" s="160"/>
      <c r="E1638" s="280"/>
      <c r="F1638" s="280"/>
    </row>
    <row r="1639" spans="2:6" ht="12.75">
      <c r="B1639" s="200"/>
      <c r="C1639" s="192"/>
      <c r="D1639" s="160"/>
      <c r="E1639" s="280"/>
      <c r="F1639" s="280"/>
    </row>
    <row r="1640" spans="2:6" ht="12.75">
      <c r="B1640" s="200"/>
      <c r="C1640" s="192"/>
      <c r="D1640" s="160"/>
      <c r="E1640" s="280"/>
      <c r="F1640" s="280"/>
    </row>
    <row r="1641" spans="2:6" ht="12.75">
      <c r="B1641" s="200"/>
      <c r="C1641" s="192"/>
      <c r="D1641" s="160"/>
      <c r="E1641" s="280"/>
      <c r="F1641" s="280"/>
    </row>
    <row r="1642" spans="2:6" ht="12.75">
      <c r="B1642" s="200"/>
      <c r="C1642" s="192"/>
      <c r="D1642" s="160"/>
      <c r="E1642" s="280"/>
      <c r="F1642" s="280"/>
    </row>
    <row r="1643" spans="2:6" ht="12.75">
      <c r="B1643" s="200"/>
      <c r="C1643" s="192"/>
      <c r="D1643" s="160"/>
      <c r="E1643" s="280"/>
      <c r="F1643" s="280"/>
    </row>
    <row r="1644" spans="2:6" ht="12.75">
      <c r="B1644" s="200"/>
      <c r="C1644" s="192"/>
      <c r="D1644" s="160"/>
      <c r="E1644" s="280"/>
      <c r="F1644" s="280"/>
    </row>
    <row r="1645" spans="2:6" ht="12.75">
      <c r="B1645" s="200"/>
      <c r="C1645" s="192"/>
      <c r="D1645" s="160"/>
      <c r="E1645" s="280"/>
      <c r="F1645" s="280"/>
    </row>
    <row r="1646" spans="2:6" ht="12.75">
      <c r="B1646" s="200"/>
      <c r="C1646" s="192"/>
      <c r="D1646" s="160"/>
      <c r="E1646" s="280"/>
      <c r="F1646" s="280"/>
    </row>
    <row r="1647" spans="2:6" ht="12.75">
      <c r="B1647" s="200"/>
      <c r="C1647" s="192"/>
      <c r="D1647" s="160"/>
      <c r="E1647" s="280"/>
      <c r="F1647" s="280"/>
    </row>
    <row r="1648" spans="2:6" ht="12.75">
      <c r="B1648" s="200"/>
      <c r="C1648" s="192"/>
      <c r="D1648" s="160"/>
      <c r="E1648" s="280"/>
      <c r="F1648" s="280"/>
    </row>
    <row r="1649" spans="2:6" ht="12.75">
      <c r="B1649" s="200"/>
      <c r="C1649" s="192"/>
      <c r="D1649" s="160"/>
      <c r="E1649" s="280"/>
      <c r="F1649" s="280"/>
    </row>
    <row r="1650" spans="2:6" ht="12.75">
      <c r="B1650" s="200"/>
      <c r="C1650" s="192"/>
      <c r="D1650" s="160"/>
      <c r="E1650" s="280"/>
      <c r="F1650" s="280"/>
    </row>
    <row r="1651" spans="2:6" ht="12.75">
      <c r="B1651" s="200"/>
      <c r="C1651" s="192"/>
      <c r="D1651" s="160"/>
      <c r="E1651" s="280"/>
      <c r="F1651" s="280"/>
    </row>
    <row r="1652" spans="2:6" ht="12.75">
      <c r="B1652" s="200"/>
      <c r="C1652" s="192"/>
      <c r="D1652" s="160"/>
      <c r="E1652" s="280"/>
      <c r="F1652" s="280"/>
    </row>
    <row r="1653" spans="2:6" ht="12.75">
      <c r="B1653" s="200"/>
      <c r="C1653" s="192"/>
      <c r="D1653" s="160"/>
      <c r="E1653" s="280"/>
      <c r="F1653" s="280"/>
    </row>
    <row r="1654" spans="2:6" ht="12.75">
      <c r="B1654" s="200"/>
      <c r="C1654" s="192"/>
      <c r="D1654" s="160"/>
      <c r="E1654" s="280"/>
      <c r="F1654" s="280"/>
    </row>
    <row r="1655" spans="2:6" ht="12.75">
      <c r="B1655" s="200"/>
      <c r="C1655" s="192"/>
      <c r="D1655" s="160"/>
      <c r="E1655" s="280"/>
      <c r="F1655" s="280"/>
    </row>
    <row r="1656" spans="2:6" ht="12.75">
      <c r="B1656" s="200"/>
      <c r="C1656" s="192"/>
      <c r="D1656" s="160"/>
      <c r="E1656" s="280"/>
      <c r="F1656" s="280"/>
    </row>
    <row r="1657" spans="2:6" ht="12.75">
      <c r="B1657" s="200"/>
      <c r="C1657" s="192"/>
      <c r="D1657" s="160"/>
      <c r="E1657" s="280"/>
      <c r="F1657" s="280"/>
    </row>
    <row r="1658" spans="2:6" ht="12.75">
      <c r="B1658" s="200"/>
      <c r="C1658" s="192"/>
      <c r="D1658" s="160"/>
      <c r="E1658" s="280"/>
      <c r="F1658" s="280"/>
    </row>
    <row r="1659" spans="2:6" ht="12.75">
      <c r="B1659" s="200"/>
      <c r="C1659" s="192"/>
      <c r="D1659" s="160"/>
      <c r="E1659" s="280"/>
      <c r="F1659" s="280"/>
    </row>
    <row r="1660" spans="2:6" ht="12.75">
      <c r="B1660" s="200"/>
      <c r="C1660" s="192"/>
      <c r="D1660" s="160"/>
      <c r="E1660" s="280"/>
      <c r="F1660" s="280"/>
    </row>
    <row r="1661" spans="2:6" ht="12.75">
      <c r="B1661" s="200"/>
      <c r="C1661" s="192"/>
      <c r="D1661" s="160"/>
      <c r="E1661" s="280"/>
      <c r="F1661" s="280"/>
    </row>
    <row r="1662" spans="2:6" ht="12.75">
      <c r="B1662" s="200"/>
      <c r="C1662" s="192"/>
      <c r="D1662" s="160"/>
      <c r="E1662" s="280"/>
      <c r="F1662" s="280"/>
    </row>
    <row r="1663" spans="2:6">
      <c r="C1663" s="288"/>
    </row>
    <row r="1664" spans="2:6">
      <c r="C1664" s="288"/>
    </row>
    <row r="1665" spans="1:16">
      <c r="C1665" s="288"/>
    </row>
    <row r="1666" spans="1:16">
      <c r="C1666" s="288"/>
    </row>
    <row r="1667" spans="1:16">
      <c r="C1667" s="288"/>
    </row>
    <row r="1668" spans="1:16">
      <c r="C1668" s="288"/>
    </row>
    <row r="1669" spans="1:16">
      <c r="C1669" s="288"/>
    </row>
    <row r="1670" spans="1:16">
      <c r="C1670" s="288"/>
    </row>
    <row r="1671" spans="1:16">
      <c r="C1671" s="288"/>
    </row>
    <row r="1672" spans="1:16">
      <c r="C1672" s="288"/>
    </row>
    <row r="1673" spans="1:16" s="289" customFormat="1">
      <c r="A1673" s="136"/>
      <c r="B1673" s="137"/>
      <c r="C1673" s="288"/>
      <c r="D1673" s="139"/>
      <c r="E1673" s="156"/>
      <c r="F1673" s="156"/>
      <c r="G1673" s="135"/>
      <c r="H1673" s="135"/>
      <c r="I1673" s="135"/>
      <c r="J1673" s="135"/>
      <c r="K1673" s="135"/>
      <c r="L1673" s="135"/>
      <c r="M1673" s="135"/>
      <c r="N1673" s="135"/>
      <c r="O1673" s="135"/>
      <c r="P1673" s="135"/>
    </row>
    <row r="1674" spans="1:16" s="289" customFormat="1">
      <c r="A1674" s="136"/>
      <c r="B1674" s="137"/>
      <c r="C1674" s="288"/>
      <c r="D1674" s="139"/>
      <c r="E1674" s="156"/>
      <c r="F1674" s="156"/>
      <c r="G1674" s="135"/>
      <c r="H1674" s="135"/>
      <c r="I1674" s="135"/>
      <c r="J1674" s="135"/>
      <c r="K1674" s="135"/>
      <c r="L1674" s="135"/>
      <c r="M1674" s="135"/>
      <c r="N1674" s="135"/>
      <c r="O1674" s="135"/>
      <c r="P1674" s="135"/>
    </row>
    <row r="1675" spans="1:16" s="289" customFormat="1">
      <c r="A1675" s="136"/>
      <c r="B1675" s="137"/>
      <c r="C1675" s="288"/>
      <c r="D1675" s="139"/>
      <c r="E1675" s="156"/>
      <c r="F1675" s="156"/>
      <c r="G1675" s="135"/>
      <c r="H1675" s="135"/>
      <c r="I1675" s="135"/>
      <c r="J1675" s="135"/>
      <c r="K1675" s="135"/>
      <c r="L1675" s="135"/>
      <c r="M1675" s="135"/>
      <c r="N1675" s="135"/>
      <c r="O1675" s="135"/>
      <c r="P1675" s="135"/>
    </row>
    <row r="1676" spans="1:16" s="289" customFormat="1">
      <c r="A1676" s="136"/>
      <c r="B1676" s="137"/>
      <c r="C1676" s="288"/>
      <c r="D1676" s="139"/>
      <c r="E1676" s="156"/>
      <c r="F1676" s="156"/>
      <c r="G1676" s="135"/>
      <c r="H1676" s="135"/>
      <c r="I1676" s="135"/>
      <c r="J1676" s="135"/>
      <c r="K1676" s="135"/>
      <c r="L1676" s="135"/>
      <c r="M1676" s="135"/>
      <c r="N1676" s="135"/>
      <c r="O1676" s="135"/>
      <c r="P1676" s="135"/>
    </row>
    <row r="1677" spans="1:16" s="289" customFormat="1">
      <c r="A1677" s="136"/>
      <c r="B1677" s="137"/>
      <c r="C1677" s="288"/>
      <c r="D1677" s="139"/>
      <c r="E1677" s="156"/>
      <c r="F1677" s="156"/>
      <c r="G1677" s="135"/>
      <c r="H1677" s="135"/>
      <c r="I1677" s="135"/>
      <c r="J1677" s="135"/>
      <c r="K1677" s="135"/>
      <c r="L1677" s="135"/>
      <c r="M1677" s="135"/>
      <c r="N1677" s="135"/>
      <c r="O1677" s="135"/>
      <c r="P1677" s="135"/>
    </row>
    <row r="1678" spans="1:16" s="289" customFormat="1">
      <c r="A1678" s="136"/>
      <c r="B1678" s="137"/>
      <c r="C1678" s="288"/>
      <c r="D1678" s="139"/>
      <c r="E1678" s="156"/>
      <c r="F1678" s="156"/>
      <c r="G1678" s="135"/>
      <c r="H1678" s="135"/>
      <c r="I1678" s="135"/>
      <c r="J1678" s="135"/>
      <c r="K1678" s="135"/>
      <c r="L1678" s="135"/>
      <c r="M1678" s="135"/>
      <c r="N1678" s="135"/>
      <c r="O1678" s="135"/>
      <c r="P1678" s="135"/>
    </row>
    <row r="1679" spans="1:16" s="289" customFormat="1">
      <c r="A1679" s="136"/>
      <c r="B1679" s="137"/>
      <c r="C1679" s="288"/>
      <c r="D1679" s="139"/>
      <c r="E1679" s="156"/>
      <c r="F1679" s="156"/>
      <c r="G1679" s="135"/>
      <c r="H1679" s="135"/>
      <c r="I1679" s="135"/>
      <c r="J1679" s="135"/>
      <c r="K1679" s="135"/>
      <c r="L1679" s="135"/>
      <c r="M1679" s="135"/>
      <c r="N1679" s="135"/>
      <c r="O1679" s="135"/>
      <c r="P1679" s="135"/>
    </row>
    <row r="1680" spans="1:16" s="289" customFormat="1">
      <c r="A1680" s="136"/>
      <c r="B1680" s="137"/>
      <c r="C1680" s="288"/>
      <c r="D1680" s="139"/>
      <c r="E1680" s="156"/>
      <c r="F1680" s="156"/>
      <c r="G1680" s="135"/>
      <c r="H1680" s="135"/>
      <c r="I1680" s="135"/>
      <c r="J1680" s="135"/>
      <c r="K1680" s="135"/>
      <c r="L1680" s="135"/>
      <c r="M1680" s="135"/>
      <c r="N1680" s="135"/>
      <c r="O1680" s="135"/>
      <c r="P1680" s="135"/>
    </row>
    <row r="1681" spans="1:16" s="289" customFormat="1">
      <c r="A1681" s="136"/>
      <c r="B1681" s="137"/>
      <c r="C1681" s="288"/>
      <c r="D1681" s="139"/>
      <c r="E1681" s="156"/>
      <c r="F1681" s="156"/>
      <c r="G1681" s="135"/>
      <c r="H1681" s="135"/>
      <c r="I1681" s="135"/>
      <c r="J1681" s="135"/>
      <c r="K1681" s="135"/>
      <c r="L1681" s="135"/>
      <c r="M1681" s="135"/>
      <c r="N1681" s="135"/>
      <c r="O1681" s="135"/>
      <c r="P1681" s="135"/>
    </row>
    <row r="1682" spans="1:16" s="289" customFormat="1">
      <c r="A1682" s="136"/>
      <c r="B1682" s="137"/>
      <c r="C1682" s="288"/>
      <c r="D1682" s="139"/>
      <c r="E1682" s="156"/>
      <c r="F1682" s="156"/>
      <c r="G1682" s="135"/>
      <c r="H1682" s="135"/>
      <c r="I1682" s="135"/>
      <c r="J1682" s="135"/>
      <c r="K1682" s="135"/>
      <c r="L1682" s="135"/>
      <c r="M1682" s="135"/>
      <c r="N1682" s="135"/>
      <c r="O1682" s="135"/>
      <c r="P1682" s="135"/>
    </row>
    <row r="1683" spans="1:16" s="289" customFormat="1">
      <c r="A1683" s="136"/>
      <c r="B1683" s="137"/>
      <c r="C1683" s="288"/>
      <c r="D1683" s="139"/>
      <c r="E1683" s="156"/>
      <c r="F1683" s="156"/>
      <c r="G1683" s="135"/>
      <c r="H1683" s="135"/>
      <c r="I1683" s="135"/>
      <c r="J1683" s="135"/>
      <c r="K1683" s="135"/>
      <c r="L1683" s="135"/>
      <c r="M1683" s="135"/>
      <c r="N1683" s="135"/>
      <c r="O1683" s="135"/>
      <c r="P1683" s="135"/>
    </row>
    <row r="1684" spans="1:16" s="289" customFormat="1">
      <c r="A1684" s="136"/>
      <c r="B1684" s="137"/>
      <c r="C1684" s="288"/>
      <c r="D1684" s="139"/>
      <c r="E1684" s="156"/>
      <c r="F1684" s="156"/>
      <c r="G1684" s="135"/>
      <c r="H1684" s="135"/>
      <c r="I1684" s="135"/>
      <c r="J1684" s="135"/>
      <c r="K1684" s="135"/>
      <c r="L1684" s="135"/>
      <c r="M1684" s="135"/>
      <c r="N1684" s="135"/>
      <c r="O1684" s="135"/>
      <c r="P1684" s="135"/>
    </row>
    <row r="1685" spans="1:16" s="289" customFormat="1">
      <c r="A1685" s="136"/>
      <c r="B1685" s="137"/>
      <c r="C1685" s="288"/>
      <c r="D1685" s="139"/>
      <c r="E1685" s="156"/>
      <c r="F1685" s="156"/>
      <c r="G1685" s="135"/>
      <c r="H1685" s="135"/>
      <c r="I1685" s="135"/>
      <c r="J1685" s="135"/>
      <c r="K1685" s="135"/>
      <c r="L1685" s="135"/>
      <c r="M1685" s="135"/>
      <c r="N1685" s="135"/>
      <c r="O1685" s="135"/>
      <c r="P1685" s="135"/>
    </row>
    <row r="1686" spans="1:16" s="289" customFormat="1">
      <c r="A1686" s="136"/>
      <c r="B1686" s="137"/>
      <c r="C1686" s="288"/>
      <c r="D1686" s="139"/>
      <c r="E1686" s="156"/>
      <c r="F1686" s="156"/>
      <c r="G1686" s="135"/>
      <c r="H1686" s="135"/>
      <c r="I1686" s="135"/>
      <c r="J1686" s="135"/>
      <c r="K1686" s="135"/>
      <c r="L1686" s="135"/>
      <c r="M1686" s="135"/>
      <c r="N1686" s="135"/>
      <c r="O1686" s="135"/>
      <c r="P1686" s="135"/>
    </row>
    <row r="1687" spans="1:16" s="289" customFormat="1">
      <c r="A1687" s="136"/>
      <c r="B1687" s="137"/>
      <c r="C1687" s="288"/>
      <c r="D1687" s="139"/>
      <c r="E1687" s="156"/>
      <c r="F1687" s="156"/>
      <c r="G1687" s="135"/>
      <c r="H1687" s="135"/>
      <c r="I1687" s="135"/>
      <c r="J1687" s="135"/>
      <c r="K1687" s="135"/>
      <c r="L1687" s="135"/>
      <c r="M1687" s="135"/>
      <c r="N1687" s="135"/>
      <c r="O1687" s="135"/>
      <c r="P1687" s="135"/>
    </row>
    <row r="1688" spans="1:16" s="289" customFormat="1">
      <c r="A1688" s="136"/>
      <c r="B1688" s="137"/>
      <c r="C1688" s="288"/>
      <c r="D1688" s="139"/>
      <c r="E1688" s="156"/>
      <c r="F1688" s="156"/>
      <c r="G1688" s="135"/>
      <c r="H1688" s="135"/>
      <c r="I1688" s="135"/>
      <c r="J1688" s="135"/>
      <c r="K1688" s="135"/>
      <c r="L1688" s="135"/>
      <c r="M1688" s="135"/>
      <c r="N1688" s="135"/>
      <c r="O1688" s="135"/>
      <c r="P1688" s="135"/>
    </row>
    <row r="1689" spans="1:16" s="289" customFormat="1">
      <c r="A1689" s="136"/>
      <c r="B1689" s="137"/>
      <c r="C1689" s="288"/>
      <c r="D1689" s="139"/>
      <c r="E1689" s="156"/>
      <c r="F1689" s="156"/>
      <c r="G1689" s="135"/>
      <c r="H1689" s="135"/>
      <c r="I1689" s="135"/>
      <c r="J1689" s="135"/>
      <c r="K1689" s="135"/>
      <c r="L1689" s="135"/>
      <c r="M1689" s="135"/>
      <c r="N1689" s="135"/>
      <c r="O1689" s="135"/>
      <c r="P1689" s="135"/>
    </row>
    <row r="1690" spans="1:16" s="289" customFormat="1">
      <c r="A1690" s="136"/>
      <c r="B1690" s="137"/>
      <c r="C1690" s="288"/>
      <c r="D1690" s="139"/>
      <c r="E1690" s="156"/>
      <c r="F1690" s="156"/>
      <c r="G1690" s="135"/>
      <c r="H1690" s="135"/>
      <c r="I1690" s="135"/>
      <c r="J1690" s="135"/>
      <c r="K1690" s="135"/>
      <c r="L1690" s="135"/>
      <c r="M1690" s="135"/>
      <c r="N1690" s="135"/>
      <c r="O1690" s="135"/>
      <c r="P1690" s="135"/>
    </row>
    <row r="1691" spans="1:16" s="289" customFormat="1">
      <c r="A1691" s="136"/>
      <c r="B1691" s="137"/>
      <c r="C1691" s="288"/>
      <c r="D1691" s="139"/>
      <c r="E1691" s="156"/>
      <c r="F1691" s="156"/>
      <c r="G1691" s="135"/>
      <c r="H1691" s="135"/>
      <c r="I1691" s="135"/>
      <c r="J1691" s="135"/>
      <c r="K1691" s="135"/>
      <c r="L1691" s="135"/>
      <c r="M1691" s="135"/>
      <c r="N1691" s="135"/>
      <c r="O1691" s="135"/>
      <c r="P1691" s="135"/>
    </row>
    <row r="1692" spans="1:16" s="289" customFormat="1">
      <c r="A1692" s="136"/>
      <c r="B1692" s="137"/>
      <c r="C1692" s="288"/>
      <c r="D1692" s="139"/>
      <c r="E1692" s="156"/>
      <c r="F1692" s="156"/>
      <c r="G1692" s="135"/>
      <c r="H1692" s="135"/>
      <c r="I1692" s="135"/>
      <c r="J1692" s="135"/>
      <c r="K1692" s="135"/>
      <c r="L1692" s="135"/>
      <c r="M1692" s="135"/>
      <c r="N1692" s="135"/>
      <c r="O1692" s="135"/>
      <c r="P1692" s="135"/>
    </row>
    <row r="1693" spans="1:16" s="289" customFormat="1">
      <c r="A1693" s="136"/>
      <c r="B1693" s="137"/>
      <c r="C1693" s="288"/>
      <c r="D1693" s="139"/>
      <c r="E1693" s="156"/>
      <c r="F1693" s="156"/>
      <c r="G1693" s="135"/>
      <c r="H1693" s="135"/>
      <c r="I1693" s="135"/>
      <c r="J1693" s="135"/>
      <c r="K1693" s="135"/>
      <c r="L1693" s="135"/>
      <c r="M1693" s="135"/>
      <c r="N1693" s="135"/>
      <c r="O1693" s="135"/>
      <c r="P1693" s="135"/>
    </row>
    <row r="1694" spans="1:16" s="289" customFormat="1">
      <c r="A1694" s="136"/>
      <c r="B1694" s="137"/>
      <c r="C1694" s="288"/>
      <c r="D1694" s="139"/>
      <c r="E1694" s="156"/>
      <c r="F1694" s="156"/>
      <c r="G1694" s="135"/>
      <c r="H1694" s="135"/>
      <c r="I1694" s="135"/>
      <c r="J1694" s="135"/>
      <c r="K1694" s="135"/>
      <c r="L1694" s="135"/>
      <c r="M1694" s="135"/>
      <c r="N1694" s="135"/>
      <c r="O1694" s="135"/>
      <c r="P1694" s="135"/>
    </row>
    <row r="1695" spans="1:16" s="289" customFormat="1">
      <c r="A1695" s="136"/>
      <c r="B1695" s="137"/>
      <c r="C1695" s="288"/>
      <c r="D1695" s="139"/>
      <c r="E1695" s="156"/>
      <c r="F1695" s="156"/>
      <c r="G1695" s="135"/>
      <c r="H1695" s="135"/>
      <c r="I1695" s="135"/>
      <c r="J1695" s="135"/>
      <c r="K1695" s="135"/>
      <c r="L1695" s="135"/>
      <c r="M1695" s="135"/>
      <c r="N1695" s="135"/>
      <c r="O1695" s="135"/>
      <c r="P1695" s="135"/>
    </row>
    <row r="1696" spans="1:16" s="289" customFormat="1">
      <c r="A1696" s="136"/>
      <c r="B1696" s="137"/>
      <c r="C1696" s="288"/>
      <c r="D1696" s="139"/>
      <c r="E1696" s="156"/>
      <c r="F1696" s="156"/>
      <c r="G1696" s="135"/>
      <c r="H1696" s="135"/>
      <c r="I1696" s="135"/>
      <c r="J1696" s="135"/>
      <c r="K1696" s="135"/>
      <c r="L1696" s="135"/>
      <c r="M1696" s="135"/>
      <c r="N1696" s="135"/>
      <c r="O1696" s="135"/>
      <c r="P1696" s="135"/>
    </row>
    <row r="1697" spans="1:16" s="289" customFormat="1">
      <c r="A1697" s="136"/>
      <c r="B1697" s="137"/>
      <c r="C1697" s="288"/>
      <c r="D1697" s="139"/>
      <c r="E1697" s="156"/>
      <c r="F1697" s="156"/>
      <c r="G1697" s="135"/>
      <c r="H1697" s="135"/>
      <c r="I1697" s="135"/>
      <c r="J1697" s="135"/>
      <c r="K1697" s="135"/>
      <c r="L1697" s="135"/>
      <c r="M1697" s="135"/>
      <c r="N1697" s="135"/>
      <c r="O1697" s="135"/>
      <c r="P1697" s="135"/>
    </row>
    <row r="1698" spans="1:16" s="289" customFormat="1">
      <c r="A1698" s="136"/>
      <c r="B1698" s="137"/>
      <c r="C1698" s="288"/>
      <c r="D1698" s="139"/>
      <c r="E1698" s="156"/>
      <c r="F1698" s="156"/>
      <c r="G1698" s="135"/>
      <c r="H1698" s="135"/>
      <c r="I1698" s="135"/>
      <c r="J1698" s="135"/>
      <c r="K1698" s="135"/>
      <c r="L1698" s="135"/>
      <c r="M1698" s="135"/>
      <c r="N1698" s="135"/>
      <c r="O1698" s="135"/>
      <c r="P1698" s="135"/>
    </row>
    <row r="1699" spans="1:16" s="289" customFormat="1">
      <c r="A1699" s="136"/>
      <c r="B1699" s="137"/>
      <c r="C1699" s="288"/>
      <c r="D1699" s="139"/>
      <c r="E1699" s="156"/>
      <c r="F1699" s="156"/>
      <c r="G1699" s="135"/>
      <c r="H1699" s="135"/>
      <c r="I1699" s="135"/>
      <c r="J1699" s="135"/>
      <c r="K1699" s="135"/>
      <c r="L1699" s="135"/>
      <c r="M1699" s="135"/>
      <c r="N1699" s="135"/>
      <c r="O1699" s="135"/>
      <c r="P1699" s="135"/>
    </row>
    <row r="1700" spans="1:16" s="289" customFormat="1">
      <c r="A1700" s="136"/>
      <c r="B1700" s="137"/>
      <c r="C1700" s="288"/>
      <c r="D1700" s="139"/>
      <c r="E1700" s="156"/>
      <c r="F1700" s="156"/>
      <c r="G1700" s="135"/>
      <c r="H1700" s="135"/>
      <c r="I1700" s="135"/>
      <c r="J1700" s="135"/>
      <c r="K1700" s="135"/>
      <c r="L1700" s="135"/>
      <c r="M1700" s="135"/>
      <c r="N1700" s="135"/>
      <c r="O1700" s="135"/>
      <c r="P1700" s="135"/>
    </row>
    <row r="1701" spans="1:16" s="289" customFormat="1">
      <c r="A1701" s="136"/>
      <c r="B1701" s="137"/>
      <c r="C1701" s="288"/>
      <c r="D1701" s="139"/>
      <c r="E1701" s="156"/>
      <c r="F1701" s="156"/>
      <c r="G1701" s="135"/>
      <c r="H1701" s="135"/>
      <c r="I1701" s="135"/>
      <c r="J1701" s="135"/>
      <c r="K1701" s="135"/>
      <c r="L1701" s="135"/>
      <c r="M1701" s="135"/>
      <c r="N1701" s="135"/>
      <c r="O1701" s="135"/>
      <c r="P1701" s="135"/>
    </row>
    <row r="1702" spans="1:16" s="289" customFormat="1">
      <c r="A1702" s="136"/>
      <c r="B1702" s="137"/>
      <c r="C1702" s="288"/>
      <c r="D1702" s="139"/>
      <c r="E1702" s="156"/>
      <c r="F1702" s="156"/>
      <c r="G1702" s="135"/>
      <c r="H1702" s="135"/>
      <c r="I1702" s="135"/>
      <c r="J1702" s="135"/>
      <c r="K1702" s="135"/>
      <c r="L1702" s="135"/>
      <c r="M1702" s="135"/>
      <c r="N1702" s="135"/>
      <c r="O1702" s="135"/>
      <c r="P1702" s="135"/>
    </row>
    <row r="1703" spans="1:16" s="289" customFormat="1">
      <c r="A1703" s="136"/>
      <c r="B1703" s="137"/>
      <c r="C1703" s="288"/>
      <c r="D1703" s="139"/>
      <c r="E1703" s="156"/>
      <c r="F1703" s="156"/>
      <c r="G1703" s="135"/>
      <c r="H1703" s="135"/>
      <c r="I1703" s="135"/>
      <c r="J1703" s="135"/>
      <c r="K1703" s="135"/>
      <c r="L1703" s="135"/>
      <c r="M1703" s="135"/>
      <c r="N1703" s="135"/>
      <c r="O1703" s="135"/>
      <c r="P1703" s="135"/>
    </row>
    <row r="1704" spans="1:16" s="289" customFormat="1">
      <c r="A1704" s="136"/>
      <c r="B1704" s="137"/>
      <c r="C1704" s="288"/>
      <c r="D1704" s="139"/>
      <c r="E1704" s="156"/>
      <c r="F1704" s="156"/>
      <c r="G1704" s="135"/>
      <c r="H1704" s="135"/>
      <c r="I1704" s="135"/>
      <c r="J1704" s="135"/>
      <c r="K1704" s="135"/>
      <c r="L1704" s="135"/>
      <c r="M1704" s="135"/>
      <c r="N1704" s="135"/>
      <c r="O1704" s="135"/>
      <c r="P1704" s="135"/>
    </row>
    <row r="1705" spans="1:16" s="289" customFormat="1">
      <c r="A1705" s="136"/>
      <c r="B1705" s="137"/>
      <c r="C1705" s="288"/>
      <c r="D1705" s="139"/>
      <c r="E1705" s="156"/>
      <c r="F1705" s="156"/>
      <c r="G1705" s="135"/>
      <c r="H1705" s="135"/>
      <c r="I1705" s="135"/>
      <c r="J1705" s="135"/>
      <c r="K1705" s="135"/>
      <c r="L1705" s="135"/>
      <c r="M1705" s="135"/>
      <c r="N1705" s="135"/>
      <c r="O1705" s="135"/>
      <c r="P1705" s="135"/>
    </row>
    <row r="1706" spans="1:16" s="289" customFormat="1">
      <c r="A1706" s="136"/>
      <c r="B1706" s="137"/>
      <c r="C1706" s="288"/>
      <c r="D1706" s="139"/>
      <c r="E1706" s="156"/>
      <c r="F1706" s="156"/>
      <c r="G1706" s="135"/>
      <c r="H1706" s="135"/>
      <c r="I1706" s="135"/>
      <c r="J1706" s="135"/>
      <c r="K1706" s="135"/>
      <c r="L1706" s="135"/>
      <c r="M1706" s="135"/>
      <c r="N1706" s="135"/>
      <c r="O1706" s="135"/>
      <c r="P1706" s="135"/>
    </row>
    <row r="1707" spans="1:16" s="289" customFormat="1">
      <c r="A1707" s="136"/>
      <c r="B1707" s="137"/>
      <c r="C1707" s="288"/>
      <c r="D1707" s="139"/>
      <c r="E1707" s="156"/>
      <c r="F1707" s="156"/>
      <c r="G1707" s="135"/>
      <c r="H1707" s="135"/>
      <c r="I1707" s="135"/>
      <c r="J1707" s="135"/>
      <c r="K1707" s="135"/>
      <c r="L1707" s="135"/>
      <c r="M1707" s="135"/>
      <c r="N1707" s="135"/>
      <c r="O1707" s="135"/>
      <c r="P1707" s="135"/>
    </row>
    <row r="1708" spans="1:16" s="289" customFormat="1">
      <c r="A1708" s="136"/>
      <c r="B1708" s="137"/>
      <c r="C1708" s="288"/>
      <c r="D1708" s="139"/>
      <c r="E1708" s="156"/>
      <c r="F1708" s="156"/>
      <c r="G1708" s="135"/>
      <c r="H1708" s="135"/>
      <c r="I1708" s="135"/>
      <c r="J1708" s="135"/>
      <c r="K1708" s="135"/>
      <c r="L1708" s="135"/>
      <c r="M1708" s="135"/>
      <c r="N1708" s="135"/>
      <c r="O1708" s="135"/>
      <c r="P1708" s="135"/>
    </row>
    <row r="1709" spans="1:16" s="289" customFormat="1">
      <c r="A1709" s="136"/>
      <c r="B1709" s="137"/>
      <c r="C1709" s="288"/>
      <c r="D1709" s="139"/>
      <c r="E1709" s="156"/>
      <c r="F1709" s="156"/>
      <c r="G1709" s="135"/>
      <c r="H1709" s="135"/>
      <c r="I1709" s="135"/>
      <c r="J1709" s="135"/>
      <c r="K1709" s="135"/>
      <c r="L1709" s="135"/>
      <c r="M1709" s="135"/>
      <c r="N1709" s="135"/>
      <c r="O1709" s="135"/>
      <c r="P1709" s="135"/>
    </row>
    <row r="1710" spans="1:16" s="289" customFormat="1">
      <c r="A1710" s="136"/>
      <c r="B1710" s="137"/>
      <c r="C1710" s="288"/>
      <c r="D1710" s="139"/>
      <c r="E1710" s="156"/>
      <c r="F1710" s="156"/>
      <c r="G1710" s="135"/>
      <c r="H1710" s="135"/>
      <c r="I1710" s="135"/>
      <c r="J1710" s="135"/>
      <c r="K1710" s="135"/>
      <c r="L1710" s="135"/>
      <c r="M1710" s="135"/>
      <c r="N1710" s="135"/>
      <c r="O1710" s="135"/>
      <c r="P1710" s="135"/>
    </row>
    <row r="1711" spans="1:16" s="289" customFormat="1">
      <c r="A1711" s="136"/>
      <c r="B1711" s="137"/>
      <c r="C1711" s="288"/>
      <c r="D1711" s="139"/>
      <c r="E1711" s="156"/>
      <c r="F1711" s="156"/>
      <c r="G1711" s="135"/>
      <c r="H1711" s="135"/>
      <c r="I1711" s="135"/>
      <c r="J1711" s="135"/>
      <c r="K1711" s="135"/>
      <c r="L1711" s="135"/>
      <c r="M1711" s="135"/>
      <c r="N1711" s="135"/>
      <c r="O1711" s="135"/>
      <c r="P1711" s="135"/>
    </row>
    <row r="1712" spans="1:16" s="289" customFormat="1">
      <c r="A1712" s="136"/>
      <c r="B1712" s="137"/>
      <c r="C1712" s="288"/>
      <c r="D1712" s="139"/>
      <c r="E1712" s="156"/>
      <c r="F1712" s="156"/>
      <c r="G1712" s="135"/>
      <c r="H1712" s="135"/>
      <c r="I1712" s="135"/>
      <c r="J1712" s="135"/>
      <c r="K1712" s="135"/>
      <c r="L1712" s="135"/>
      <c r="M1712" s="135"/>
      <c r="N1712" s="135"/>
      <c r="O1712" s="135"/>
      <c r="P1712" s="135"/>
    </row>
    <row r="1713" spans="1:16" s="289" customFormat="1">
      <c r="A1713" s="136"/>
      <c r="B1713" s="137"/>
      <c r="C1713" s="288"/>
      <c r="D1713" s="139"/>
      <c r="E1713" s="156"/>
      <c r="F1713" s="156"/>
      <c r="G1713" s="135"/>
      <c r="H1713" s="135"/>
      <c r="I1713" s="135"/>
      <c r="J1713" s="135"/>
      <c r="K1713" s="135"/>
      <c r="L1713" s="135"/>
      <c r="M1713" s="135"/>
      <c r="N1713" s="135"/>
      <c r="O1713" s="135"/>
      <c r="P1713" s="135"/>
    </row>
    <row r="1714" spans="1:16" s="289" customFormat="1">
      <c r="A1714" s="136"/>
      <c r="B1714" s="137"/>
      <c r="C1714" s="288"/>
      <c r="D1714" s="139"/>
      <c r="E1714" s="156"/>
      <c r="F1714" s="156"/>
      <c r="G1714" s="135"/>
      <c r="H1714" s="135"/>
      <c r="I1714" s="135"/>
      <c r="J1714" s="135"/>
      <c r="K1714" s="135"/>
      <c r="L1714" s="135"/>
      <c r="M1714" s="135"/>
      <c r="N1714" s="135"/>
      <c r="O1714" s="135"/>
      <c r="P1714" s="135"/>
    </row>
    <row r="1715" spans="1:16" s="289" customFormat="1">
      <c r="A1715" s="136"/>
      <c r="B1715" s="137"/>
      <c r="C1715" s="288"/>
      <c r="D1715" s="139"/>
      <c r="E1715" s="156"/>
      <c r="F1715" s="156"/>
      <c r="G1715" s="135"/>
      <c r="H1715" s="135"/>
      <c r="I1715" s="135"/>
      <c r="J1715" s="135"/>
      <c r="K1715" s="135"/>
      <c r="L1715" s="135"/>
      <c r="M1715" s="135"/>
      <c r="N1715" s="135"/>
      <c r="O1715" s="135"/>
      <c r="P1715" s="135"/>
    </row>
    <row r="1716" spans="1:16" s="289" customFormat="1">
      <c r="A1716" s="136"/>
      <c r="B1716" s="137"/>
      <c r="C1716" s="288"/>
      <c r="D1716" s="139"/>
      <c r="E1716" s="156"/>
      <c r="F1716" s="156"/>
      <c r="G1716" s="135"/>
      <c r="H1716" s="135"/>
      <c r="I1716" s="135"/>
      <c r="J1716" s="135"/>
      <c r="K1716" s="135"/>
      <c r="L1716" s="135"/>
      <c r="M1716" s="135"/>
      <c r="N1716" s="135"/>
      <c r="O1716" s="135"/>
      <c r="P1716" s="135"/>
    </row>
    <row r="1717" spans="1:16" s="289" customFormat="1">
      <c r="A1717" s="136"/>
      <c r="B1717" s="137"/>
      <c r="C1717" s="288"/>
      <c r="D1717" s="139"/>
      <c r="E1717" s="156"/>
      <c r="F1717" s="156"/>
      <c r="G1717" s="135"/>
      <c r="H1717" s="135"/>
      <c r="I1717" s="135"/>
      <c r="J1717" s="135"/>
      <c r="K1717" s="135"/>
      <c r="L1717" s="135"/>
      <c r="M1717" s="135"/>
      <c r="N1717" s="135"/>
      <c r="O1717" s="135"/>
      <c r="P1717" s="135"/>
    </row>
    <row r="1718" spans="1:16" s="289" customFormat="1">
      <c r="A1718" s="136"/>
      <c r="B1718" s="137"/>
      <c r="C1718" s="288"/>
      <c r="D1718" s="139"/>
      <c r="E1718" s="156"/>
      <c r="F1718" s="156"/>
      <c r="G1718" s="135"/>
      <c r="H1718" s="135"/>
      <c r="I1718" s="135"/>
      <c r="J1718" s="135"/>
      <c r="K1718" s="135"/>
      <c r="L1718" s="135"/>
      <c r="M1718" s="135"/>
      <c r="N1718" s="135"/>
      <c r="O1718" s="135"/>
      <c r="P1718" s="135"/>
    </row>
    <row r="1719" spans="1:16" s="289" customFormat="1">
      <c r="A1719" s="136"/>
      <c r="B1719" s="137"/>
      <c r="C1719" s="288"/>
      <c r="D1719" s="139"/>
      <c r="E1719" s="156"/>
      <c r="F1719" s="156"/>
      <c r="G1719" s="135"/>
      <c r="H1719" s="135"/>
      <c r="I1719" s="135"/>
      <c r="J1719" s="135"/>
      <c r="K1719" s="135"/>
      <c r="L1719" s="135"/>
      <c r="M1719" s="135"/>
      <c r="N1719" s="135"/>
      <c r="O1719" s="135"/>
      <c r="P1719" s="135"/>
    </row>
    <row r="1720" spans="1:16" s="289" customFormat="1">
      <c r="A1720" s="136"/>
      <c r="B1720" s="137"/>
      <c r="C1720" s="288"/>
      <c r="D1720" s="139"/>
      <c r="E1720" s="156"/>
      <c r="F1720" s="156"/>
      <c r="G1720" s="135"/>
      <c r="H1720" s="135"/>
      <c r="I1720" s="135"/>
      <c r="J1720" s="135"/>
      <c r="K1720" s="135"/>
      <c r="L1720" s="135"/>
      <c r="M1720" s="135"/>
      <c r="N1720" s="135"/>
      <c r="O1720" s="135"/>
      <c r="P1720" s="135"/>
    </row>
    <row r="1721" spans="1:16" s="289" customFormat="1">
      <c r="A1721" s="136"/>
      <c r="B1721" s="137"/>
      <c r="C1721" s="288"/>
      <c r="D1721" s="139"/>
      <c r="E1721" s="156"/>
      <c r="F1721" s="156"/>
      <c r="G1721" s="135"/>
      <c r="H1721" s="135"/>
      <c r="I1721" s="135"/>
      <c r="J1721" s="135"/>
      <c r="K1721" s="135"/>
      <c r="L1721" s="135"/>
      <c r="M1721" s="135"/>
      <c r="N1721" s="135"/>
      <c r="O1721" s="135"/>
      <c r="P1721" s="135"/>
    </row>
    <row r="1722" spans="1:16" s="289" customFormat="1">
      <c r="A1722" s="136"/>
      <c r="B1722" s="137"/>
      <c r="C1722" s="288"/>
      <c r="D1722" s="139"/>
      <c r="E1722" s="156"/>
      <c r="F1722" s="156"/>
      <c r="G1722" s="135"/>
      <c r="H1722" s="135"/>
      <c r="I1722" s="135"/>
      <c r="J1722" s="135"/>
      <c r="K1722" s="135"/>
      <c r="L1722" s="135"/>
      <c r="M1722" s="135"/>
      <c r="N1722" s="135"/>
      <c r="O1722" s="135"/>
      <c r="P1722" s="135"/>
    </row>
    <row r="1723" spans="1:16" s="289" customFormat="1">
      <c r="A1723" s="136"/>
      <c r="B1723" s="137"/>
      <c r="C1723" s="288"/>
      <c r="D1723" s="139"/>
      <c r="E1723" s="156"/>
      <c r="F1723" s="156"/>
      <c r="G1723" s="135"/>
      <c r="H1723" s="135"/>
      <c r="I1723" s="135"/>
      <c r="J1723" s="135"/>
      <c r="K1723" s="135"/>
      <c r="L1723" s="135"/>
      <c r="M1723" s="135"/>
      <c r="N1723" s="135"/>
      <c r="O1723" s="135"/>
      <c r="P1723" s="135"/>
    </row>
    <row r="1724" spans="1:16" s="289" customFormat="1">
      <c r="A1724" s="136"/>
      <c r="B1724" s="137"/>
      <c r="C1724" s="288"/>
      <c r="D1724" s="139"/>
      <c r="E1724" s="156"/>
      <c r="F1724" s="156"/>
      <c r="G1724" s="135"/>
      <c r="H1724" s="135"/>
      <c r="I1724" s="135"/>
      <c r="J1724" s="135"/>
      <c r="K1724" s="135"/>
      <c r="L1724" s="135"/>
      <c r="M1724" s="135"/>
      <c r="N1724" s="135"/>
      <c r="O1724" s="135"/>
      <c r="P1724" s="135"/>
    </row>
    <row r="1725" spans="1:16" s="289" customFormat="1">
      <c r="A1725" s="136"/>
      <c r="B1725" s="137"/>
      <c r="C1725" s="288"/>
      <c r="D1725" s="139"/>
      <c r="E1725" s="156"/>
      <c r="F1725" s="156"/>
      <c r="G1725" s="135"/>
      <c r="H1725" s="135"/>
      <c r="I1725" s="135"/>
      <c r="J1725" s="135"/>
      <c r="K1725" s="135"/>
      <c r="L1725" s="135"/>
      <c r="M1725" s="135"/>
      <c r="N1725" s="135"/>
      <c r="O1725" s="135"/>
      <c r="P1725" s="135"/>
    </row>
    <row r="1726" spans="1:16" s="289" customFormat="1">
      <c r="A1726" s="136"/>
      <c r="B1726" s="137"/>
      <c r="C1726" s="288"/>
      <c r="D1726" s="139"/>
      <c r="E1726" s="156"/>
      <c r="F1726" s="156"/>
      <c r="G1726" s="135"/>
      <c r="H1726" s="135"/>
      <c r="I1726" s="135"/>
      <c r="J1726" s="135"/>
      <c r="K1726" s="135"/>
      <c r="L1726" s="135"/>
      <c r="M1726" s="135"/>
      <c r="N1726" s="135"/>
      <c r="O1726" s="135"/>
      <c r="P1726" s="135"/>
    </row>
    <row r="1727" spans="1:16" s="289" customFormat="1">
      <c r="A1727" s="136"/>
      <c r="B1727" s="137"/>
      <c r="C1727" s="288"/>
      <c r="D1727" s="139"/>
      <c r="E1727" s="156"/>
      <c r="F1727" s="156"/>
      <c r="G1727" s="135"/>
      <c r="H1727" s="135"/>
      <c r="I1727" s="135"/>
      <c r="J1727" s="135"/>
      <c r="K1727" s="135"/>
      <c r="L1727" s="135"/>
      <c r="M1727" s="135"/>
      <c r="N1727" s="135"/>
      <c r="O1727" s="135"/>
      <c r="P1727" s="135"/>
    </row>
    <row r="1728" spans="1:16" s="289" customFormat="1">
      <c r="A1728" s="136"/>
      <c r="B1728" s="137"/>
      <c r="C1728" s="288"/>
      <c r="D1728" s="139"/>
      <c r="E1728" s="156"/>
      <c r="F1728" s="156"/>
      <c r="G1728" s="135"/>
      <c r="H1728" s="135"/>
      <c r="I1728" s="135"/>
      <c r="J1728" s="135"/>
      <c r="K1728" s="135"/>
      <c r="L1728" s="135"/>
      <c r="M1728" s="135"/>
      <c r="N1728" s="135"/>
      <c r="O1728" s="135"/>
      <c r="P1728" s="135"/>
    </row>
    <row r="1729" spans="1:16" s="289" customFormat="1">
      <c r="A1729" s="136"/>
      <c r="B1729" s="137"/>
      <c r="C1729" s="288"/>
      <c r="D1729" s="139"/>
      <c r="E1729" s="156"/>
      <c r="F1729" s="156"/>
      <c r="G1729" s="135"/>
      <c r="H1729" s="135"/>
      <c r="I1729" s="135"/>
      <c r="J1729" s="135"/>
      <c r="K1729" s="135"/>
      <c r="L1729" s="135"/>
      <c r="M1729" s="135"/>
      <c r="N1729" s="135"/>
      <c r="O1729" s="135"/>
      <c r="P1729" s="135"/>
    </row>
    <row r="1730" spans="1:16" s="289" customFormat="1">
      <c r="A1730" s="136"/>
      <c r="B1730" s="137"/>
      <c r="C1730" s="288"/>
      <c r="D1730" s="139"/>
      <c r="E1730" s="156"/>
      <c r="F1730" s="156"/>
      <c r="G1730" s="135"/>
      <c r="H1730" s="135"/>
      <c r="I1730" s="135"/>
      <c r="J1730" s="135"/>
      <c r="K1730" s="135"/>
      <c r="L1730" s="135"/>
      <c r="M1730" s="135"/>
      <c r="N1730" s="135"/>
      <c r="O1730" s="135"/>
      <c r="P1730" s="135"/>
    </row>
    <row r="1731" spans="1:16" s="289" customFormat="1">
      <c r="A1731" s="136"/>
      <c r="B1731" s="137"/>
      <c r="C1731" s="288"/>
      <c r="D1731" s="139"/>
      <c r="E1731" s="156"/>
      <c r="F1731" s="156"/>
      <c r="G1731" s="135"/>
      <c r="H1731" s="135"/>
      <c r="I1731" s="135"/>
      <c r="J1731" s="135"/>
      <c r="K1731" s="135"/>
      <c r="L1731" s="135"/>
      <c r="M1731" s="135"/>
      <c r="N1731" s="135"/>
      <c r="O1731" s="135"/>
      <c r="P1731" s="135"/>
    </row>
    <row r="1732" spans="1:16" s="289" customFormat="1">
      <c r="A1732" s="136"/>
      <c r="B1732" s="137"/>
      <c r="C1732" s="288"/>
      <c r="D1732" s="139"/>
      <c r="E1732" s="156"/>
      <c r="F1732" s="156"/>
      <c r="G1732" s="135"/>
      <c r="H1732" s="135"/>
      <c r="I1732" s="135"/>
      <c r="J1732" s="135"/>
      <c r="K1732" s="135"/>
      <c r="L1732" s="135"/>
      <c r="M1732" s="135"/>
      <c r="N1732" s="135"/>
      <c r="O1732" s="135"/>
      <c r="P1732" s="135"/>
    </row>
    <row r="1733" spans="1:16" s="289" customFormat="1">
      <c r="A1733" s="136"/>
      <c r="B1733" s="137"/>
      <c r="C1733" s="288"/>
      <c r="D1733" s="139"/>
      <c r="E1733" s="156"/>
      <c r="F1733" s="156"/>
      <c r="G1733" s="135"/>
      <c r="H1733" s="135"/>
      <c r="I1733" s="135"/>
      <c r="J1733" s="135"/>
      <c r="K1733" s="135"/>
      <c r="L1733" s="135"/>
      <c r="M1733" s="135"/>
      <c r="N1733" s="135"/>
      <c r="O1733" s="135"/>
      <c r="P1733" s="135"/>
    </row>
    <row r="1734" spans="1:16" s="289" customFormat="1">
      <c r="A1734" s="136"/>
      <c r="B1734" s="137"/>
      <c r="C1734" s="288"/>
      <c r="D1734" s="139"/>
      <c r="E1734" s="156"/>
      <c r="F1734" s="156"/>
      <c r="G1734" s="135"/>
      <c r="H1734" s="135"/>
      <c r="I1734" s="135"/>
      <c r="J1734" s="135"/>
      <c r="K1734" s="135"/>
      <c r="L1734" s="135"/>
      <c r="M1734" s="135"/>
      <c r="N1734" s="135"/>
      <c r="O1734" s="135"/>
      <c r="P1734" s="135"/>
    </row>
    <row r="1735" spans="1:16" s="289" customFormat="1">
      <c r="A1735" s="136"/>
      <c r="B1735" s="137"/>
      <c r="C1735" s="288"/>
      <c r="D1735" s="139"/>
      <c r="E1735" s="156"/>
      <c r="F1735" s="156"/>
      <c r="G1735" s="135"/>
      <c r="H1735" s="135"/>
      <c r="I1735" s="135"/>
      <c r="J1735" s="135"/>
      <c r="K1735" s="135"/>
      <c r="L1735" s="135"/>
      <c r="M1735" s="135"/>
      <c r="N1735" s="135"/>
      <c r="O1735" s="135"/>
      <c r="P1735" s="135"/>
    </row>
    <row r="1736" spans="1:16" s="289" customFormat="1">
      <c r="A1736" s="136"/>
      <c r="B1736" s="137"/>
      <c r="C1736" s="288"/>
      <c r="D1736" s="139"/>
      <c r="E1736" s="156"/>
      <c r="F1736" s="156"/>
      <c r="G1736" s="135"/>
      <c r="H1736" s="135"/>
      <c r="I1736" s="135"/>
      <c r="J1736" s="135"/>
      <c r="K1736" s="135"/>
      <c r="L1736" s="135"/>
      <c r="M1736" s="135"/>
      <c r="N1736" s="135"/>
      <c r="O1736" s="135"/>
      <c r="P1736" s="135"/>
    </row>
    <row r="1737" spans="1:16" s="289" customFormat="1">
      <c r="A1737" s="136"/>
      <c r="B1737" s="137"/>
      <c r="C1737" s="288"/>
      <c r="D1737" s="139"/>
      <c r="E1737" s="156"/>
      <c r="F1737" s="156"/>
      <c r="G1737" s="135"/>
      <c r="H1737" s="135"/>
      <c r="I1737" s="135"/>
      <c r="J1737" s="135"/>
      <c r="K1737" s="135"/>
      <c r="L1737" s="135"/>
      <c r="M1737" s="135"/>
      <c r="N1737" s="135"/>
      <c r="O1737" s="135"/>
      <c r="P1737" s="135"/>
    </row>
    <row r="1738" spans="1:16" s="289" customFormat="1">
      <c r="A1738" s="136"/>
      <c r="B1738" s="137"/>
      <c r="C1738" s="288"/>
      <c r="D1738" s="139"/>
      <c r="E1738" s="156"/>
      <c r="F1738" s="156"/>
      <c r="G1738" s="135"/>
      <c r="H1738" s="135"/>
      <c r="I1738" s="135"/>
      <c r="J1738" s="135"/>
      <c r="K1738" s="135"/>
      <c r="L1738" s="135"/>
      <c r="M1738" s="135"/>
      <c r="N1738" s="135"/>
      <c r="O1738" s="135"/>
      <c r="P1738" s="135"/>
    </row>
    <row r="1739" spans="1:16" s="289" customFormat="1">
      <c r="A1739" s="136"/>
      <c r="B1739" s="137"/>
      <c r="C1739" s="288"/>
      <c r="D1739" s="139"/>
      <c r="E1739" s="156"/>
      <c r="F1739" s="156"/>
      <c r="G1739" s="135"/>
      <c r="H1739" s="135"/>
      <c r="I1739" s="135"/>
      <c r="J1739" s="135"/>
      <c r="K1739" s="135"/>
      <c r="L1739" s="135"/>
      <c r="M1739" s="135"/>
      <c r="N1739" s="135"/>
      <c r="O1739" s="135"/>
      <c r="P1739" s="135"/>
    </row>
    <row r="1740" spans="1:16" s="289" customFormat="1">
      <c r="A1740" s="136"/>
      <c r="B1740" s="137"/>
      <c r="C1740" s="288"/>
      <c r="D1740" s="139"/>
      <c r="E1740" s="156"/>
      <c r="F1740" s="156"/>
      <c r="G1740" s="135"/>
      <c r="H1740" s="135"/>
      <c r="I1740" s="135"/>
      <c r="J1740" s="135"/>
      <c r="K1740" s="135"/>
      <c r="L1740" s="135"/>
      <c r="M1740" s="135"/>
      <c r="N1740" s="135"/>
      <c r="O1740" s="135"/>
      <c r="P1740" s="135"/>
    </row>
    <row r="1741" spans="1:16" s="289" customFormat="1">
      <c r="A1741" s="136"/>
      <c r="B1741" s="137"/>
      <c r="C1741" s="288"/>
      <c r="D1741" s="139"/>
      <c r="E1741" s="156"/>
      <c r="F1741" s="156"/>
      <c r="G1741" s="135"/>
      <c r="H1741" s="135"/>
      <c r="I1741" s="135"/>
      <c r="J1741" s="135"/>
      <c r="K1741" s="135"/>
      <c r="L1741" s="135"/>
      <c r="M1741" s="135"/>
      <c r="N1741" s="135"/>
      <c r="O1741" s="135"/>
      <c r="P1741" s="135"/>
    </row>
    <row r="1742" spans="1:16" s="289" customFormat="1">
      <c r="A1742" s="136"/>
      <c r="B1742" s="137"/>
      <c r="C1742" s="288"/>
      <c r="D1742" s="139"/>
      <c r="E1742" s="156"/>
      <c r="F1742" s="156"/>
      <c r="G1742" s="135"/>
      <c r="H1742" s="135"/>
      <c r="I1742" s="135"/>
      <c r="J1742" s="135"/>
      <c r="K1742" s="135"/>
      <c r="L1742" s="135"/>
      <c r="M1742" s="135"/>
      <c r="N1742" s="135"/>
      <c r="O1742" s="135"/>
      <c r="P1742" s="135"/>
    </row>
    <row r="1743" spans="1:16" s="289" customFormat="1">
      <c r="A1743" s="136"/>
      <c r="B1743" s="137"/>
      <c r="C1743" s="288"/>
      <c r="D1743" s="139"/>
      <c r="E1743" s="156"/>
      <c r="F1743" s="156"/>
      <c r="G1743" s="135"/>
      <c r="H1743" s="135"/>
      <c r="I1743" s="135"/>
      <c r="J1743" s="135"/>
      <c r="K1743" s="135"/>
      <c r="L1743" s="135"/>
      <c r="M1743" s="135"/>
      <c r="N1743" s="135"/>
      <c r="O1743" s="135"/>
      <c r="P1743" s="135"/>
    </row>
    <row r="1744" spans="1:16" s="289" customFormat="1">
      <c r="A1744" s="136"/>
      <c r="B1744" s="137"/>
      <c r="C1744" s="288"/>
      <c r="D1744" s="139"/>
      <c r="E1744" s="156"/>
      <c r="F1744" s="156"/>
      <c r="G1744" s="135"/>
      <c r="H1744" s="135"/>
      <c r="I1744" s="135"/>
      <c r="J1744" s="135"/>
      <c r="K1744" s="135"/>
      <c r="L1744" s="135"/>
      <c r="M1744" s="135"/>
      <c r="N1744" s="135"/>
      <c r="O1744" s="135"/>
      <c r="P1744" s="135"/>
    </row>
    <row r="1745" spans="1:16" s="289" customFormat="1">
      <c r="A1745" s="136"/>
      <c r="B1745" s="137"/>
      <c r="C1745" s="288"/>
      <c r="D1745" s="139"/>
      <c r="E1745" s="156"/>
      <c r="F1745" s="156"/>
      <c r="G1745" s="135"/>
      <c r="H1745" s="135"/>
      <c r="I1745" s="135"/>
      <c r="J1745" s="135"/>
      <c r="K1745" s="135"/>
      <c r="L1745" s="135"/>
      <c r="M1745" s="135"/>
      <c r="N1745" s="135"/>
      <c r="O1745" s="135"/>
      <c r="P1745" s="135"/>
    </row>
    <row r="1746" spans="1:16" s="289" customFormat="1">
      <c r="A1746" s="136"/>
      <c r="B1746" s="137"/>
      <c r="C1746" s="288"/>
      <c r="D1746" s="139"/>
      <c r="E1746" s="156"/>
      <c r="F1746" s="156"/>
      <c r="G1746" s="135"/>
      <c r="H1746" s="135"/>
      <c r="I1746" s="135"/>
      <c r="J1746" s="135"/>
      <c r="K1746" s="135"/>
      <c r="L1746" s="135"/>
      <c r="M1746" s="135"/>
      <c r="N1746" s="135"/>
      <c r="O1746" s="135"/>
      <c r="P1746" s="135"/>
    </row>
    <row r="1747" spans="1:16" s="289" customFormat="1">
      <c r="A1747" s="136"/>
      <c r="B1747" s="137"/>
      <c r="C1747" s="288"/>
      <c r="D1747" s="139"/>
      <c r="E1747" s="156"/>
      <c r="F1747" s="156"/>
      <c r="G1747" s="135"/>
      <c r="H1747" s="135"/>
      <c r="I1747" s="135"/>
      <c r="J1747" s="135"/>
      <c r="K1747" s="135"/>
      <c r="L1747" s="135"/>
      <c r="M1747" s="135"/>
      <c r="N1747" s="135"/>
      <c r="O1747" s="135"/>
      <c r="P1747" s="135"/>
    </row>
    <row r="1748" spans="1:16" s="289" customFormat="1">
      <c r="A1748" s="136"/>
      <c r="B1748" s="137"/>
      <c r="C1748" s="288"/>
      <c r="D1748" s="139"/>
      <c r="E1748" s="156"/>
      <c r="F1748" s="156"/>
      <c r="G1748" s="135"/>
      <c r="H1748" s="135"/>
      <c r="I1748" s="135"/>
      <c r="J1748" s="135"/>
      <c r="K1748" s="135"/>
      <c r="L1748" s="135"/>
      <c r="M1748" s="135"/>
      <c r="N1748" s="135"/>
      <c r="O1748" s="135"/>
      <c r="P1748" s="135"/>
    </row>
    <row r="1749" spans="1:16" s="289" customFormat="1">
      <c r="A1749" s="136"/>
      <c r="B1749" s="137"/>
      <c r="C1749" s="288"/>
      <c r="D1749" s="139"/>
      <c r="E1749" s="156"/>
      <c r="F1749" s="156"/>
      <c r="G1749" s="135"/>
      <c r="H1749" s="135"/>
      <c r="I1749" s="135"/>
      <c r="J1749" s="135"/>
      <c r="K1749" s="135"/>
      <c r="L1749" s="135"/>
      <c r="M1749" s="135"/>
      <c r="N1749" s="135"/>
      <c r="O1749" s="135"/>
      <c r="P1749" s="135"/>
    </row>
    <row r="1750" spans="1:16" s="289" customFormat="1">
      <c r="A1750" s="136"/>
      <c r="B1750" s="137"/>
      <c r="C1750" s="288"/>
      <c r="D1750" s="139"/>
      <c r="E1750" s="156"/>
      <c r="F1750" s="156"/>
      <c r="G1750" s="135"/>
      <c r="H1750" s="135"/>
      <c r="I1750" s="135"/>
      <c r="J1750" s="135"/>
      <c r="K1750" s="135"/>
      <c r="L1750" s="135"/>
      <c r="M1750" s="135"/>
      <c r="N1750" s="135"/>
      <c r="O1750" s="135"/>
      <c r="P1750" s="135"/>
    </row>
    <row r="1751" spans="1:16" s="289" customFormat="1">
      <c r="A1751" s="136"/>
      <c r="B1751" s="137"/>
      <c r="C1751" s="288"/>
      <c r="D1751" s="139"/>
      <c r="E1751" s="156"/>
      <c r="F1751" s="156"/>
      <c r="G1751" s="135"/>
      <c r="H1751" s="135"/>
      <c r="I1751" s="135"/>
      <c r="J1751" s="135"/>
      <c r="K1751" s="135"/>
      <c r="L1751" s="135"/>
      <c r="M1751" s="135"/>
      <c r="N1751" s="135"/>
      <c r="O1751" s="135"/>
      <c r="P1751" s="135"/>
    </row>
    <row r="1752" spans="1:16" s="289" customFormat="1">
      <c r="A1752" s="136"/>
      <c r="B1752" s="137"/>
      <c r="C1752" s="288"/>
      <c r="D1752" s="139"/>
      <c r="E1752" s="156"/>
      <c r="F1752" s="156"/>
      <c r="G1752" s="135"/>
      <c r="H1752" s="135"/>
      <c r="I1752" s="135"/>
      <c r="J1752" s="135"/>
      <c r="K1752" s="135"/>
      <c r="L1752" s="135"/>
      <c r="M1752" s="135"/>
      <c r="N1752" s="135"/>
      <c r="O1752" s="135"/>
      <c r="P1752" s="135"/>
    </row>
    <row r="1753" spans="1:16" s="289" customFormat="1">
      <c r="A1753" s="136"/>
      <c r="B1753" s="137"/>
      <c r="C1753" s="288"/>
      <c r="D1753" s="139"/>
      <c r="E1753" s="156"/>
      <c r="F1753" s="156"/>
      <c r="G1753" s="135"/>
      <c r="H1753" s="135"/>
      <c r="I1753" s="135"/>
      <c r="J1753" s="135"/>
      <c r="K1753" s="135"/>
      <c r="L1753" s="135"/>
      <c r="M1753" s="135"/>
      <c r="N1753" s="135"/>
      <c r="O1753" s="135"/>
      <c r="P1753" s="135"/>
    </row>
    <row r="1754" spans="1:16" s="289" customFormat="1">
      <c r="A1754" s="136"/>
      <c r="B1754" s="137"/>
      <c r="C1754" s="288"/>
      <c r="D1754" s="139"/>
      <c r="E1754" s="156"/>
      <c r="F1754" s="156"/>
      <c r="G1754" s="135"/>
      <c r="H1754" s="135"/>
      <c r="I1754" s="135"/>
      <c r="J1754" s="135"/>
      <c r="K1754" s="135"/>
      <c r="L1754" s="135"/>
      <c r="M1754" s="135"/>
      <c r="N1754" s="135"/>
      <c r="O1754" s="135"/>
      <c r="P1754" s="135"/>
    </row>
    <row r="1755" spans="1:16" s="289" customFormat="1">
      <c r="A1755" s="136"/>
      <c r="B1755" s="137"/>
      <c r="C1755" s="288"/>
      <c r="D1755" s="139"/>
      <c r="E1755" s="156"/>
      <c r="F1755" s="156"/>
      <c r="G1755" s="135"/>
      <c r="H1755" s="135"/>
      <c r="I1755" s="135"/>
      <c r="J1755" s="135"/>
      <c r="K1755" s="135"/>
      <c r="L1755" s="135"/>
      <c r="M1755" s="135"/>
      <c r="N1755" s="135"/>
      <c r="O1755" s="135"/>
      <c r="P1755" s="135"/>
    </row>
    <row r="1756" spans="1:16" s="289" customFormat="1">
      <c r="A1756" s="136"/>
      <c r="B1756" s="137"/>
      <c r="C1756" s="288"/>
      <c r="D1756" s="139"/>
      <c r="E1756" s="156"/>
      <c r="F1756" s="156"/>
      <c r="G1756" s="135"/>
      <c r="H1756" s="135"/>
      <c r="I1756" s="135"/>
      <c r="J1756" s="135"/>
      <c r="K1756" s="135"/>
      <c r="L1756" s="135"/>
      <c r="M1756" s="135"/>
      <c r="N1756" s="135"/>
      <c r="O1756" s="135"/>
      <c r="P1756" s="135"/>
    </row>
    <row r="1757" spans="1:16" s="289" customFormat="1">
      <c r="A1757" s="136"/>
      <c r="B1757" s="137"/>
      <c r="C1757" s="288"/>
      <c r="D1757" s="139"/>
      <c r="E1757" s="156"/>
      <c r="F1757" s="156"/>
      <c r="G1757" s="135"/>
      <c r="H1757" s="135"/>
      <c r="I1757" s="135"/>
      <c r="J1757" s="135"/>
      <c r="K1757" s="135"/>
      <c r="L1757" s="135"/>
      <c r="M1757" s="135"/>
      <c r="N1757" s="135"/>
      <c r="O1757" s="135"/>
      <c r="P1757" s="135"/>
    </row>
    <row r="1758" spans="1:16" s="289" customFormat="1">
      <c r="A1758" s="136"/>
      <c r="B1758" s="137"/>
      <c r="C1758" s="288"/>
      <c r="D1758" s="139"/>
      <c r="E1758" s="156"/>
      <c r="F1758" s="156"/>
      <c r="G1758" s="135"/>
      <c r="H1758" s="135"/>
      <c r="I1758" s="135"/>
      <c r="J1758" s="135"/>
      <c r="K1758" s="135"/>
      <c r="L1758" s="135"/>
      <c r="M1758" s="135"/>
      <c r="N1758" s="135"/>
      <c r="O1758" s="135"/>
      <c r="P1758" s="135"/>
    </row>
    <row r="1759" spans="1:16" s="289" customFormat="1">
      <c r="A1759" s="136"/>
      <c r="B1759" s="137"/>
      <c r="C1759" s="288"/>
      <c r="D1759" s="139"/>
      <c r="E1759" s="156"/>
      <c r="F1759" s="156"/>
      <c r="G1759" s="135"/>
      <c r="H1759" s="135"/>
      <c r="I1759" s="135"/>
      <c r="J1759" s="135"/>
      <c r="K1759" s="135"/>
      <c r="L1759" s="135"/>
      <c r="M1759" s="135"/>
      <c r="N1759" s="135"/>
      <c r="O1759" s="135"/>
      <c r="P1759" s="135"/>
    </row>
    <row r="1760" spans="1:16" s="289" customFormat="1">
      <c r="A1760" s="136"/>
      <c r="B1760" s="137"/>
      <c r="C1760" s="288"/>
      <c r="D1760" s="139"/>
      <c r="E1760" s="156"/>
      <c r="F1760" s="156"/>
      <c r="G1760" s="135"/>
      <c r="H1760" s="135"/>
      <c r="I1760" s="135"/>
      <c r="J1760" s="135"/>
      <c r="K1760" s="135"/>
      <c r="L1760" s="135"/>
      <c r="M1760" s="135"/>
      <c r="N1760" s="135"/>
      <c r="O1760" s="135"/>
      <c r="P1760" s="135"/>
    </row>
    <row r="1761" spans="1:16" s="289" customFormat="1">
      <c r="A1761" s="136"/>
      <c r="B1761" s="137"/>
      <c r="C1761" s="288"/>
      <c r="D1761" s="139"/>
      <c r="E1761" s="156"/>
      <c r="F1761" s="156"/>
      <c r="G1761" s="135"/>
      <c r="H1761" s="135"/>
      <c r="I1761" s="135"/>
      <c r="J1761" s="135"/>
      <c r="K1761" s="135"/>
      <c r="L1761" s="135"/>
      <c r="M1761" s="135"/>
      <c r="N1761" s="135"/>
      <c r="O1761" s="135"/>
      <c r="P1761" s="135"/>
    </row>
    <row r="1762" spans="1:16" s="289" customFormat="1">
      <c r="A1762" s="136"/>
      <c r="B1762" s="137"/>
      <c r="C1762" s="288"/>
      <c r="D1762" s="139"/>
      <c r="E1762" s="156"/>
      <c r="F1762" s="156"/>
      <c r="G1762" s="135"/>
      <c r="H1762" s="135"/>
      <c r="I1762" s="135"/>
      <c r="J1762" s="135"/>
      <c r="K1762" s="135"/>
      <c r="L1762" s="135"/>
      <c r="M1762" s="135"/>
      <c r="N1762" s="135"/>
      <c r="O1762" s="135"/>
      <c r="P1762" s="135"/>
    </row>
    <row r="1763" spans="1:16" s="289" customFormat="1">
      <c r="A1763" s="136"/>
      <c r="B1763" s="137"/>
      <c r="C1763" s="288"/>
      <c r="D1763" s="139"/>
      <c r="E1763" s="156"/>
      <c r="F1763" s="156"/>
      <c r="G1763" s="135"/>
      <c r="H1763" s="135"/>
      <c r="I1763" s="135"/>
      <c r="J1763" s="135"/>
      <c r="K1763" s="135"/>
      <c r="L1763" s="135"/>
      <c r="M1763" s="135"/>
      <c r="N1763" s="135"/>
      <c r="O1763" s="135"/>
      <c r="P1763" s="135"/>
    </row>
    <row r="1764" spans="1:16" s="289" customFormat="1">
      <c r="A1764" s="136"/>
      <c r="B1764" s="137"/>
      <c r="C1764" s="288"/>
      <c r="D1764" s="139"/>
      <c r="E1764" s="156"/>
      <c r="F1764" s="156"/>
      <c r="G1764" s="135"/>
      <c r="H1764" s="135"/>
      <c r="I1764" s="135"/>
      <c r="J1764" s="135"/>
      <c r="K1764" s="135"/>
      <c r="L1764" s="135"/>
      <c r="M1764" s="135"/>
      <c r="N1764" s="135"/>
      <c r="O1764" s="135"/>
      <c r="P1764" s="135"/>
    </row>
    <row r="1765" spans="1:16" s="289" customFormat="1">
      <c r="A1765" s="136"/>
      <c r="B1765" s="137"/>
      <c r="C1765" s="288"/>
      <c r="D1765" s="139"/>
      <c r="E1765" s="156"/>
      <c r="F1765" s="156"/>
      <c r="G1765" s="135"/>
      <c r="H1765" s="135"/>
      <c r="I1765" s="135"/>
      <c r="J1765" s="135"/>
      <c r="K1765" s="135"/>
      <c r="L1765" s="135"/>
      <c r="M1765" s="135"/>
      <c r="N1765" s="135"/>
      <c r="O1765" s="135"/>
      <c r="P1765" s="135"/>
    </row>
    <row r="1766" spans="1:16" s="289" customFormat="1">
      <c r="A1766" s="136"/>
      <c r="B1766" s="137"/>
      <c r="C1766" s="288"/>
      <c r="D1766" s="139"/>
      <c r="E1766" s="156"/>
      <c r="F1766" s="156"/>
      <c r="G1766" s="135"/>
      <c r="H1766" s="135"/>
      <c r="I1766" s="135"/>
      <c r="J1766" s="135"/>
      <c r="K1766" s="135"/>
      <c r="L1766" s="135"/>
      <c r="M1766" s="135"/>
      <c r="N1766" s="135"/>
      <c r="O1766" s="135"/>
      <c r="P1766" s="135"/>
    </row>
    <row r="1767" spans="1:16" s="289" customFormat="1">
      <c r="A1767" s="136"/>
      <c r="B1767" s="137"/>
      <c r="C1767" s="288"/>
      <c r="D1767" s="139"/>
      <c r="E1767" s="156"/>
      <c r="F1767" s="156"/>
      <c r="G1767" s="135"/>
      <c r="H1767" s="135"/>
      <c r="I1767" s="135"/>
      <c r="J1767" s="135"/>
      <c r="K1767" s="135"/>
      <c r="L1767" s="135"/>
      <c r="M1767" s="135"/>
      <c r="N1767" s="135"/>
      <c r="O1767" s="135"/>
      <c r="P1767" s="135"/>
    </row>
    <row r="1768" spans="1:16" s="289" customFormat="1">
      <c r="A1768" s="136"/>
      <c r="B1768" s="137"/>
      <c r="C1768" s="288"/>
      <c r="D1768" s="139"/>
      <c r="E1768" s="156"/>
      <c r="F1768" s="156"/>
      <c r="G1768" s="135"/>
      <c r="H1768" s="135"/>
      <c r="I1768" s="135"/>
      <c r="J1768" s="135"/>
      <c r="K1768" s="135"/>
      <c r="L1768" s="135"/>
      <c r="M1768" s="135"/>
      <c r="N1768" s="135"/>
      <c r="O1768" s="135"/>
      <c r="P1768" s="135"/>
    </row>
    <row r="1769" spans="1:16" s="289" customFormat="1">
      <c r="A1769" s="136"/>
      <c r="B1769" s="137"/>
      <c r="C1769" s="288"/>
      <c r="D1769" s="139"/>
      <c r="E1769" s="156"/>
      <c r="F1769" s="156"/>
      <c r="G1769" s="135"/>
      <c r="H1769" s="135"/>
      <c r="I1769" s="135"/>
      <c r="J1769" s="135"/>
      <c r="K1769" s="135"/>
      <c r="L1769" s="135"/>
      <c r="M1769" s="135"/>
      <c r="N1769" s="135"/>
      <c r="O1769" s="135"/>
      <c r="P1769" s="135"/>
    </row>
    <row r="1770" spans="1:16" s="289" customFormat="1">
      <c r="A1770" s="136"/>
      <c r="B1770" s="137"/>
      <c r="C1770" s="288"/>
      <c r="D1770" s="139"/>
      <c r="E1770" s="156"/>
      <c r="F1770" s="156"/>
      <c r="G1770" s="135"/>
      <c r="H1770" s="135"/>
      <c r="I1770" s="135"/>
      <c r="J1770" s="135"/>
      <c r="K1770" s="135"/>
      <c r="L1770" s="135"/>
      <c r="M1770" s="135"/>
      <c r="N1770" s="135"/>
      <c r="O1770" s="135"/>
      <c r="P1770" s="135"/>
    </row>
    <row r="1771" spans="1:16" s="289" customFormat="1">
      <c r="A1771" s="136"/>
      <c r="B1771" s="137"/>
      <c r="C1771" s="288"/>
      <c r="D1771" s="139"/>
      <c r="E1771" s="156"/>
      <c r="F1771" s="156"/>
      <c r="G1771" s="135"/>
      <c r="H1771" s="135"/>
      <c r="I1771" s="135"/>
      <c r="J1771" s="135"/>
      <c r="K1771" s="135"/>
      <c r="L1771" s="135"/>
      <c r="M1771" s="135"/>
      <c r="N1771" s="135"/>
      <c r="O1771" s="135"/>
      <c r="P1771" s="135"/>
    </row>
    <row r="1772" spans="1:16" s="289" customFormat="1">
      <c r="A1772" s="136"/>
      <c r="B1772" s="137"/>
      <c r="C1772" s="288"/>
      <c r="D1772" s="139"/>
      <c r="E1772" s="156"/>
      <c r="F1772" s="156"/>
      <c r="G1772" s="135"/>
      <c r="H1772" s="135"/>
      <c r="I1772" s="135"/>
      <c r="J1772" s="135"/>
      <c r="K1772" s="135"/>
      <c r="L1772" s="135"/>
      <c r="M1772" s="135"/>
      <c r="N1772" s="135"/>
      <c r="O1772" s="135"/>
      <c r="P1772" s="135"/>
    </row>
    <row r="1773" spans="1:16" s="289" customFormat="1">
      <c r="A1773" s="136"/>
      <c r="B1773" s="137"/>
      <c r="C1773" s="288"/>
      <c r="D1773" s="139"/>
      <c r="E1773" s="156"/>
      <c r="F1773" s="156"/>
      <c r="G1773" s="135"/>
      <c r="H1773" s="135"/>
      <c r="I1773" s="135"/>
      <c r="J1773" s="135"/>
      <c r="K1773" s="135"/>
      <c r="L1773" s="135"/>
      <c r="M1773" s="135"/>
      <c r="N1773" s="135"/>
      <c r="O1773" s="135"/>
      <c r="P1773" s="135"/>
    </row>
    <row r="1774" spans="1:16" s="289" customFormat="1">
      <c r="A1774" s="136"/>
      <c r="B1774" s="137"/>
      <c r="C1774" s="288"/>
      <c r="D1774" s="139"/>
      <c r="E1774" s="156"/>
      <c r="F1774" s="156"/>
      <c r="G1774" s="135"/>
      <c r="H1774" s="135"/>
      <c r="I1774" s="135"/>
      <c r="J1774" s="135"/>
      <c r="K1774" s="135"/>
      <c r="L1774" s="135"/>
      <c r="M1774" s="135"/>
      <c r="N1774" s="135"/>
      <c r="O1774" s="135"/>
      <c r="P1774" s="135"/>
    </row>
    <row r="1775" spans="1:16" s="289" customFormat="1">
      <c r="A1775" s="136"/>
      <c r="B1775" s="137"/>
      <c r="C1775" s="288"/>
      <c r="D1775" s="139"/>
      <c r="E1775" s="156"/>
      <c r="F1775" s="156"/>
      <c r="G1775" s="135"/>
      <c r="H1775" s="135"/>
      <c r="I1775" s="135"/>
      <c r="J1775" s="135"/>
      <c r="K1775" s="135"/>
      <c r="L1775" s="135"/>
      <c r="M1775" s="135"/>
      <c r="N1775" s="135"/>
      <c r="O1775" s="135"/>
      <c r="P1775" s="135"/>
    </row>
    <row r="1776" spans="1:16" s="289" customFormat="1">
      <c r="A1776" s="136"/>
      <c r="B1776" s="137"/>
      <c r="C1776" s="288"/>
      <c r="D1776" s="139"/>
      <c r="E1776" s="156"/>
      <c r="F1776" s="156"/>
      <c r="G1776" s="135"/>
      <c r="H1776" s="135"/>
      <c r="I1776" s="135"/>
      <c r="J1776" s="135"/>
      <c r="K1776" s="135"/>
      <c r="L1776" s="135"/>
      <c r="M1776" s="135"/>
      <c r="N1776" s="135"/>
      <c r="O1776" s="135"/>
      <c r="P1776" s="135"/>
    </row>
    <row r="1777" spans="1:16" s="289" customFormat="1">
      <c r="A1777" s="136"/>
      <c r="B1777" s="137"/>
      <c r="C1777" s="288"/>
      <c r="D1777" s="139"/>
      <c r="E1777" s="156"/>
      <c r="F1777" s="156"/>
      <c r="G1777" s="135"/>
      <c r="H1777" s="135"/>
      <c r="I1777" s="135"/>
      <c r="J1777" s="135"/>
      <c r="K1777" s="135"/>
      <c r="L1777" s="135"/>
      <c r="M1777" s="135"/>
      <c r="N1777" s="135"/>
      <c r="O1777" s="135"/>
      <c r="P1777" s="135"/>
    </row>
    <row r="1778" spans="1:16" s="289" customFormat="1">
      <c r="A1778" s="136"/>
      <c r="B1778" s="137"/>
      <c r="C1778" s="288"/>
      <c r="D1778" s="139"/>
      <c r="E1778" s="156"/>
      <c r="F1778" s="156"/>
      <c r="G1778" s="135"/>
      <c r="H1778" s="135"/>
      <c r="I1778" s="135"/>
      <c r="J1778" s="135"/>
      <c r="K1778" s="135"/>
      <c r="L1778" s="135"/>
      <c r="M1778" s="135"/>
      <c r="N1778" s="135"/>
      <c r="O1778" s="135"/>
      <c r="P1778" s="135"/>
    </row>
    <row r="1779" spans="1:16" s="289" customFormat="1">
      <c r="A1779" s="136"/>
      <c r="B1779" s="137"/>
      <c r="C1779" s="288"/>
      <c r="D1779" s="139"/>
      <c r="E1779" s="156"/>
      <c r="F1779" s="156"/>
      <c r="G1779" s="135"/>
      <c r="H1779" s="135"/>
      <c r="I1779" s="135"/>
      <c r="J1779" s="135"/>
      <c r="K1779" s="135"/>
      <c r="L1779" s="135"/>
      <c r="M1779" s="135"/>
      <c r="N1779" s="135"/>
      <c r="O1779" s="135"/>
      <c r="P1779" s="135"/>
    </row>
    <row r="1780" spans="1:16" s="289" customFormat="1">
      <c r="A1780" s="136"/>
      <c r="B1780" s="137"/>
      <c r="C1780" s="288"/>
      <c r="D1780" s="139"/>
      <c r="E1780" s="156"/>
      <c r="F1780" s="156"/>
      <c r="G1780" s="135"/>
      <c r="H1780" s="135"/>
      <c r="I1780" s="135"/>
      <c r="J1780" s="135"/>
      <c r="K1780" s="135"/>
      <c r="L1780" s="135"/>
      <c r="M1780" s="135"/>
      <c r="N1780" s="135"/>
      <c r="O1780" s="135"/>
      <c r="P1780" s="135"/>
    </row>
    <row r="1781" spans="1:16" s="289" customFormat="1">
      <c r="A1781" s="136"/>
      <c r="B1781" s="137"/>
      <c r="C1781" s="288"/>
      <c r="D1781" s="139"/>
      <c r="E1781" s="156"/>
      <c r="F1781" s="156"/>
      <c r="G1781" s="135"/>
      <c r="H1781" s="135"/>
      <c r="I1781" s="135"/>
      <c r="J1781" s="135"/>
      <c r="K1781" s="135"/>
      <c r="L1781" s="135"/>
      <c r="M1781" s="135"/>
      <c r="N1781" s="135"/>
      <c r="O1781" s="135"/>
      <c r="P1781" s="135"/>
    </row>
    <row r="1782" spans="1:16" s="289" customFormat="1">
      <c r="A1782" s="136"/>
      <c r="B1782" s="137"/>
      <c r="C1782" s="288"/>
      <c r="D1782" s="139"/>
      <c r="E1782" s="156"/>
      <c r="F1782" s="156"/>
      <c r="G1782" s="135"/>
      <c r="H1782" s="135"/>
      <c r="I1782" s="135"/>
      <c r="J1782" s="135"/>
      <c r="K1782" s="135"/>
      <c r="L1782" s="135"/>
      <c r="M1782" s="135"/>
      <c r="N1782" s="135"/>
      <c r="O1782" s="135"/>
      <c r="P1782" s="135"/>
    </row>
    <row r="1783" spans="1:16" s="289" customFormat="1">
      <c r="A1783" s="136"/>
      <c r="B1783" s="137"/>
      <c r="C1783" s="288"/>
      <c r="D1783" s="139"/>
      <c r="E1783" s="156"/>
      <c r="F1783" s="156"/>
      <c r="G1783" s="135"/>
      <c r="H1783" s="135"/>
      <c r="I1783" s="135"/>
      <c r="J1783" s="135"/>
      <c r="K1783" s="135"/>
      <c r="L1783" s="135"/>
      <c r="M1783" s="135"/>
      <c r="N1783" s="135"/>
      <c r="O1783" s="135"/>
      <c r="P1783" s="135"/>
    </row>
    <row r="1784" spans="1:16" s="289" customFormat="1">
      <c r="A1784" s="136"/>
      <c r="B1784" s="137"/>
      <c r="C1784" s="288"/>
      <c r="D1784" s="139"/>
      <c r="E1784" s="156"/>
      <c r="F1784" s="156"/>
      <c r="G1784" s="135"/>
      <c r="H1784" s="135"/>
      <c r="I1784" s="135"/>
      <c r="J1784" s="135"/>
      <c r="K1784" s="135"/>
      <c r="L1784" s="135"/>
      <c r="M1784" s="135"/>
      <c r="N1784" s="135"/>
      <c r="O1784" s="135"/>
      <c r="P1784" s="135"/>
    </row>
    <row r="1785" spans="1:16" s="289" customFormat="1">
      <c r="A1785" s="136"/>
      <c r="B1785" s="137"/>
      <c r="C1785" s="288"/>
      <c r="D1785" s="139"/>
      <c r="E1785" s="156"/>
      <c r="F1785" s="156"/>
      <c r="G1785" s="135"/>
      <c r="H1785" s="135"/>
      <c r="I1785" s="135"/>
      <c r="J1785" s="135"/>
      <c r="K1785" s="135"/>
      <c r="L1785" s="135"/>
      <c r="M1785" s="135"/>
      <c r="N1785" s="135"/>
      <c r="O1785" s="135"/>
      <c r="P1785" s="135"/>
    </row>
    <row r="1786" spans="1:16" s="289" customFormat="1">
      <c r="A1786" s="136"/>
      <c r="B1786" s="137"/>
      <c r="C1786" s="288"/>
      <c r="D1786" s="139"/>
      <c r="E1786" s="156"/>
      <c r="F1786" s="156"/>
      <c r="G1786" s="135"/>
      <c r="H1786" s="135"/>
      <c r="I1786" s="135"/>
      <c r="J1786" s="135"/>
      <c r="K1786" s="135"/>
      <c r="L1786" s="135"/>
      <c r="M1786" s="135"/>
      <c r="N1786" s="135"/>
      <c r="O1786" s="135"/>
      <c r="P1786" s="135"/>
    </row>
    <row r="1787" spans="1:16" s="289" customFormat="1">
      <c r="A1787" s="136"/>
      <c r="B1787" s="137"/>
      <c r="C1787" s="288"/>
      <c r="D1787" s="139"/>
      <c r="E1787" s="156"/>
      <c r="F1787" s="156"/>
      <c r="G1787" s="135"/>
      <c r="H1787" s="135"/>
      <c r="I1787" s="135"/>
      <c r="J1787" s="135"/>
      <c r="K1787" s="135"/>
      <c r="L1787" s="135"/>
      <c r="M1787" s="135"/>
      <c r="N1787" s="135"/>
      <c r="O1787" s="135"/>
      <c r="P1787" s="135"/>
    </row>
    <row r="1788" spans="1:16" s="289" customFormat="1">
      <c r="A1788" s="136"/>
      <c r="B1788" s="137"/>
      <c r="C1788" s="288"/>
      <c r="D1788" s="139"/>
      <c r="E1788" s="156"/>
      <c r="F1788" s="156"/>
      <c r="G1788" s="135"/>
      <c r="H1788" s="135"/>
      <c r="I1788" s="135"/>
      <c r="J1788" s="135"/>
      <c r="K1788" s="135"/>
      <c r="L1788" s="135"/>
      <c r="M1788" s="135"/>
      <c r="N1788" s="135"/>
      <c r="O1788" s="135"/>
      <c r="P1788" s="135"/>
    </row>
    <row r="1789" spans="1:16" s="289" customFormat="1">
      <c r="A1789" s="136"/>
      <c r="B1789" s="137"/>
      <c r="C1789" s="288"/>
      <c r="D1789" s="139"/>
      <c r="E1789" s="156"/>
      <c r="F1789" s="156"/>
      <c r="G1789" s="135"/>
      <c r="H1789" s="135"/>
      <c r="I1789" s="135"/>
      <c r="J1789" s="135"/>
      <c r="K1789" s="135"/>
      <c r="L1789" s="135"/>
      <c r="M1789" s="135"/>
      <c r="N1789" s="135"/>
      <c r="O1789" s="135"/>
      <c r="P1789" s="135"/>
    </row>
    <row r="1790" spans="1:16" s="289" customFormat="1">
      <c r="A1790" s="136"/>
      <c r="B1790" s="137"/>
      <c r="C1790" s="288"/>
      <c r="D1790" s="139"/>
      <c r="E1790" s="156"/>
      <c r="F1790" s="156"/>
      <c r="G1790" s="135"/>
      <c r="H1790" s="135"/>
      <c r="I1790" s="135"/>
      <c r="J1790" s="135"/>
      <c r="K1790" s="135"/>
      <c r="L1790" s="135"/>
      <c r="M1790" s="135"/>
      <c r="N1790" s="135"/>
      <c r="O1790" s="135"/>
      <c r="P1790" s="135"/>
    </row>
    <row r="1791" spans="1:16" s="289" customFormat="1">
      <c r="A1791" s="136"/>
      <c r="B1791" s="137"/>
      <c r="C1791" s="288"/>
      <c r="D1791" s="139"/>
      <c r="E1791" s="156"/>
      <c r="F1791" s="156"/>
      <c r="G1791" s="135"/>
      <c r="H1791" s="135"/>
      <c r="I1791" s="135"/>
      <c r="J1791" s="135"/>
      <c r="K1791" s="135"/>
      <c r="L1791" s="135"/>
      <c r="M1791" s="135"/>
      <c r="N1791" s="135"/>
      <c r="O1791" s="135"/>
      <c r="P1791" s="135"/>
    </row>
    <row r="1792" spans="1:16" s="289" customFormat="1">
      <c r="A1792" s="136"/>
      <c r="B1792" s="137"/>
      <c r="C1792" s="288"/>
      <c r="D1792" s="139"/>
      <c r="E1792" s="156"/>
      <c r="F1792" s="156"/>
      <c r="G1792" s="135"/>
      <c r="H1792" s="135"/>
      <c r="I1792" s="135"/>
      <c r="J1792" s="135"/>
      <c r="K1792" s="135"/>
      <c r="L1792" s="135"/>
      <c r="M1792" s="135"/>
      <c r="N1792" s="135"/>
      <c r="O1792" s="135"/>
      <c r="P1792" s="135"/>
    </row>
    <row r="1793" spans="1:16" s="289" customFormat="1">
      <c r="A1793" s="136"/>
      <c r="B1793" s="137"/>
      <c r="C1793" s="288"/>
      <c r="D1793" s="139"/>
      <c r="E1793" s="156"/>
      <c r="F1793" s="156"/>
      <c r="G1793" s="135"/>
      <c r="H1793" s="135"/>
      <c r="I1793" s="135"/>
      <c r="J1793" s="135"/>
      <c r="K1793" s="135"/>
      <c r="L1793" s="135"/>
      <c r="M1793" s="135"/>
      <c r="N1793" s="135"/>
      <c r="O1793" s="135"/>
      <c r="P1793" s="135"/>
    </row>
    <row r="1794" spans="1:16" s="289" customFormat="1">
      <c r="A1794" s="136"/>
      <c r="B1794" s="137"/>
      <c r="C1794" s="288"/>
      <c r="D1794" s="139"/>
      <c r="E1794" s="156"/>
      <c r="F1794" s="156"/>
      <c r="G1794" s="135"/>
      <c r="H1794" s="135"/>
      <c r="I1794" s="135"/>
      <c r="J1794" s="135"/>
      <c r="K1794" s="135"/>
      <c r="L1794" s="135"/>
      <c r="M1794" s="135"/>
      <c r="N1794" s="135"/>
      <c r="O1794" s="135"/>
      <c r="P1794" s="135"/>
    </row>
    <row r="1795" spans="1:16" s="289" customFormat="1">
      <c r="A1795" s="136"/>
      <c r="B1795" s="137"/>
      <c r="C1795" s="288"/>
      <c r="D1795" s="139"/>
      <c r="E1795" s="156"/>
      <c r="F1795" s="156"/>
      <c r="G1795" s="135"/>
      <c r="H1795" s="135"/>
      <c r="I1795" s="135"/>
      <c r="J1795" s="135"/>
      <c r="K1795" s="135"/>
      <c r="L1795" s="135"/>
      <c r="M1795" s="135"/>
      <c r="N1795" s="135"/>
      <c r="O1795" s="135"/>
      <c r="P1795" s="135"/>
    </row>
    <row r="1796" spans="1:16" s="289" customFormat="1">
      <c r="A1796" s="136"/>
      <c r="B1796" s="137"/>
      <c r="C1796" s="288"/>
      <c r="D1796" s="139"/>
      <c r="E1796" s="156"/>
      <c r="F1796" s="156"/>
      <c r="G1796" s="135"/>
      <c r="H1796" s="135"/>
      <c r="I1796" s="135"/>
      <c r="J1796" s="135"/>
      <c r="K1796" s="135"/>
      <c r="L1796" s="135"/>
      <c r="M1796" s="135"/>
      <c r="N1796" s="135"/>
      <c r="O1796" s="135"/>
      <c r="P1796" s="135"/>
    </row>
    <row r="1797" spans="1:16" s="289" customFormat="1">
      <c r="A1797" s="136"/>
      <c r="B1797" s="137"/>
      <c r="C1797" s="288"/>
      <c r="D1797" s="139"/>
      <c r="E1797" s="156"/>
      <c r="F1797" s="156"/>
      <c r="G1797" s="135"/>
      <c r="H1797" s="135"/>
      <c r="I1797" s="135"/>
      <c r="J1797" s="135"/>
      <c r="K1797" s="135"/>
      <c r="L1797" s="135"/>
      <c r="M1797" s="135"/>
      <c r="N1797" s="135"/>
      <c r="O1797" s="135"/>
      <c r="P1797" s="135"/>
    </row>
    <row r="1798" spans="1:16" s="289" customFormat="1">
      <c r="A1798" s="136"/>
      <c r="B1798" s="137"/>
      <c r="C1798" s="288"/>
      <c r="D1798" s="139"/>
      <c r="E1798" s="156"/>
      <c r="F1798" s="156"/>
      <c r="G1798" s="135"/>
      <c r="H1798" s="135"/>
      <c r="I1798" s="135"/>
      <c r="J1798" s="135"/>
      <c r="K1798" s="135"/>
      <c r="L1798" s="135"/>
      <c r="M1798" s="135"/>
      <c r="N1798" s="135"/>
      <c r="O1798" s="135"/>
      <c r="P1798" s="135"/>
    </row>
    <row r="1799" spans="1:16" s="289" customFormat="1">
      <c r="A1799" s="136"/>
      <c r="B1799" s="137"/>
      <c r="C1799" s="288"/>
      <c r="D1799" s="139"/>
      <c r="E1799" s="156"/>
      <c r="F1799" s="156"/>
      <c r="G1799" s="135"/>
      <c r="H1799" s="135"/>
      <c r="I1799" s="135"/>
      <c r="J1799" s="135"/>
      <c r="K1799" s="135"/>
      <c r="L1799" s="135"/>
      <c r="M1799" s="135"/>
      <c r="N1799" s="135"/>
      <c r="O1799" s="135"/>
      <c r="P1799" s="135"/>
    </row>
    <row r="1800" spans="1:16" s="289" customFormat="1">
      <c r="A1800" s="136"/>
      <c r="B1800" s="137"/>
      <c r="C1800" s="288"/>
      <c r="D1800" s="139"/>
      <c r="E1800" s="156"/>
      <c r="F1800" s="156"/>
      <c r="G1800" s="135"/>
      <c r="H1800" s="135"/>
      <c r="I1800" s="135"/>
      <c r="J1800" s="135"/>
      <c r="K1800" s="135"/>
      <c r="L1800" s="135"/>
      <c r="M1800" s="135"/>
      <c r="N1800" s="135"/>
      <c r="O1800" s="135"/>
      <c r="P1800" s="135"/>
    </row>
    <row r="1801" spans="1:16" s="289" customFormat="1">
      <c r="A1801" s="136"/>
      <c r="B1801" s="137"/>
      <c r="C1801" s="288"/>
      <c r="D1801" s="139"/>
      <c r="E1801" s="156"/>
      <c r="F1801" s="156"/>
      <c r="G1801" s="135"/>
      <c r="H1801" s="135"/>
      <c r="I1801" s="135"/>
      <c r="J1801" s="135"/>
      <c r="K1801" s="135"/>
      <c r="L1801" s="135"/>
      <c r="M1801" s="135"/>
      <c r="N1801" s="135"/>
      <c r="O1801" s="135"/>
      <c r="P1801" s="135"/>
    </row>
    <row r="1802" spans="1:16" s="289" customFormat="1">
      <c r="A1802" s="136"/>
      <c r="B1802" s="137"/>
      <c r="C1802" s="288"/>
      <c r="D1802" s="139"/>
      <c r="E1802" s="156"/>
      <c r="F1802" s="156"/>
      <c r="G1802" s="135"/>
      <c r="H1802" s="135"/>
      <c r="I1802" s="135"/>
      <c r="J1802" s="135"/>
      <c r="K1802" s="135"/>
      <c r="L1802" s="135"/>
      <c r="M1802" s="135"/>
      <c r="N1802" s="135"/>
      <c r="O1802" s="135"/>
      <c r="P1802" s="135"/>
    </row>
    <row r="1803" spans="1:16" s="289" customFormat="1">
      <c r="A1803" s="136"/>
      <c r="B1803" s="137"/>
      <c r="C1803" s="288"/>
      <c r="D1803" s="139"/>
      <c r="E1803" s="156"/>
      <c r="F1803" s="156"/>
      <c r="G1803" s="135"/>
      <c r="H1803" s="135"/>
      <c r="I1803" s="135"/>
      <c r="J1803" s="135"/>
      <c r="K1803" s="135"/>
      <c r="L1803" s="135"/>
      <c r="M1803" s="135"/>
      <c r="N1803" s="135"/>
      <c r="O1803" s="135"/>
      <c r="P1803" s="135"/>
    </row>
    <row r="1804" spans="1:16" s="289" customFormat="1">
      <c r="A1804" s="136"/>
      <c r="B1804" s="137"/>
      <c r="C1804" s="288"/>
      <c r="D1804" s="139"/>
      <c r="E1804" s="156"/>
      <c r="F1804" s="156"/>
      <c r="G1804" s="135"/>
      <c r="H1804" s="135"/>
      <c r="I1804" s="135"/>
      <c r="J1804" s="135"/>
      <c r="K1804" s="135"/>
      <c r="L1804" s="135"/>
      <c r="M1804" s="135"/>
      <c r="N1804" s="135"/>
      <c r="O1804" s="135"/>
      <c r="P1804" s="135"/>
    </row>
    <row r="1805" spans="1:16" s="289" customFormat="1">
      <c r="A1805" s="136"/>
      <c r="B1805" s="137"/>
      <c r="C1805" s="288"/>
      <c r="D1805" s="139"/>
      <c r="E1805" s="156"/>
      <c r="F1805" s="156"/>
      <c r="G1805" s="135"/>
      <c r="H1805" s="135"/>
      <c r="I1805" s="135"/>
      <c r="J1805" s="135"/>
      <c r="K1805" s="135"/>
      <c r="L1805" s="135"/>
      <c r="M1805" s="135"/>
      <c r="N1805" s="135"/>
      <c r="O1805" s="135"/>
      <c r="P1805" s="135"/>
    </row>
    <row r="1806" spans="1:16" s="289" customFormat="1">
      <c r="A1806" s="136"/>
      <c r="B1806" s="137"/>
      <c r="C1806" s="288"/>
      <c r="D1806" s="139"/>
      <c r="E1806" s="156"/>
      <c r="F1806" s="156"/>
      <c r="G1806" s="135"/>
      <c r="H1806" s="135"/>
      <c r="I1806" s="135"/>
      <c r="J1806" s="135"/>
      <c r="K1806" s="135"/>
      <c r="L1806" s="135"/>
      <c r="M1806" s="135"/>
      <c r="N1806" s="135"/>
      <c r="O1806" s="135"/>
      <c r="P1806" s="135"/>
    </row>
    <row r="1807" spans="1:16" s="289" customFormat="1">
      <c r="A1807" s="136"/>
      <c r="B1807" s="137"/>
      <c r="C1807" s="288"/>
      <c r="D1807" s="139"/>
      <c r="E1807" s="156"/>
      <c r="F1807" s="156"/>
      <c r="G1807" s="135"/>
      <c r="H1807" s="135"/>
      <c r="I1807" s="135"/>
      <c r="J1807" s="135"/>
      <c r="K1807" s="135"/>
      <c r="L1807" s="135"/>
      <c r="M1807" s="135"/>
      <c r="N1807" s="135"/>
      <c r="O1807" s="135"/>
      <c r="P1807" s="135"/>
    </row>
    <row r="1808" spans="1:16" s="289" customFormat="1">
      <c r="A1808" s="136"/>
      <c r="B1808" s="137"/>
      <c r="C1808" s="288"/>
      <c r="D1808" s="139"/>
      <c r="E1808" s="156"/>
      <c r="F1808" s="156"/>
      <c r="G1808" s="135"/>
      <c r="H1808" s="135"/>
      <c r="I1808" s="135"/>
      <c r="J1808" s="135"/>
      <c r="K1808" s="135"/>
      <c r="L1808" s="135"/>
      <c r="M1808" s="135"/>
      <c r="N1808" s="135"/>
      <c r="O1808" s="135"/>
      <c r="P1808" s="135"/>
    </row>
    <row r="1809" spans="1:16" s="289" customFormat="1">
      <c r="A1809" s="136"/>
      <c r="B1809" s="137"/>
      <c r="C1809" s="288"/>
      <c r="D1809" s="139"/>
      <c r="E1809" s="156"/>
      <c r="F1809" s="156"/>
      <c r="G1809" s="135"/>
      <c r="H1809" s="135"/>
      <c r="I1809" s="135"/>
      <c r="J1809" s="135"/>
      <c r="K1809" s="135"/>
      <c r="L1809" s="135"/>
      <c r="M1809" s="135"/>
      <c r="N1809" s="135"/>
      <c r="O1809" s="135"/>
      <c r="P1809" s="135"/>
    </row>
    <row r="1810" spans="1:16" s="289" customFormat="1">
      <c r="A1810" s="136"/>
      <c r="B1810" s="137"/>
      <c r="C1810" s="288"/>
      <c r="D1810" s="139"/>
      <c r="E1810" s="156"/>
      <c r="F1810" s="156"/>
      <c r="G1810" s="135"/>
      <c r="H1810" s="135"/>
      <c r="I1810" s="135"/>
      <c r="J1810" s="135"/>
      <c r="K1810" s="135"/>
      <c r="L1810" s="135"/>
      <c r="M1810" s="135"/>
      <c r="N1810" s="135"/>
      <c r="O1810" s="135"/>
      <c r="P1810" s="135"/>
    </row>
    <row r="1811" spans="1:16" s="289" customFormat="1">
      <c r="A1811" s="136"/>
      <c r="B1811" s="137"/>
      <c r="C1811" s="288"/>
      <c r="D1811" s="139"/>
      <c r="E1811" s="156"/>
      <c r="F1811" s="156"/>
      <c r="G1811" s="135"/>
      <c r="H1811" s="135"/>
      <c r="I1811" s="135"/>
      <c r="J1811" s="135"/>
      <c r="K1811" s="135"/>
      <c r="L1811" s="135"/>
      <c r="M1811" s="135"/>
      <c r="N1811" s="135"/>
      <c r="O1811" s="135"/>
      <c r="P1811" s="135"/>
    </row>
    <row r="1812" spans="1:16" s="289" customFormat="1">
      <c r="A1812" s="136"/>
      <c r="B1812" s="137"/>
      <c r="C1812" s="288"/>
      <c r="D1812" s="139"/>
      <c r="E1812" s="156"/>
      <c r="F1812" s="156"/>
      <c r="G1812" s="135"/>
      <c r="H1812" s="135"/>
      <c r="I1812" s="135"/>
      <c r="J1812" s="135"/>
      <c r="K1812" s="135"/>
      <c r="L1812" s="135"/>
      <c r="M1812" s="135"/>
      <c r="N1812" s="135"/>
      <c r="O1812" s="135"/>
      <c r="P1812" s="135"/>
    </row>
    <row r="1813" spans="1:16" s="289" customFormat="1">
      <c r="A1813" s="136"/>
      <c r="B1813" s="137"/>
      <c r="C1813" s="288"/>
      <c r="D1813" s="139"/>
      <c r="E1813" s="156"/>
      <c r="F1813" s="156"/>
      <c r="G1813" s="135"/>
      <c r="H1813" s="135"/>
      <c r="I1813" s="135"/>
      <c r="J1813" s="135"/>
      <c r="K1813" s="135"/>
      <c r="L1813" s="135"/>
      <c r="M1813" s="135"/>
      <c r="N1813" s="135"/>
      <c r="O1813" s="135"/>
      <c r="P1813" s="135"/>
    </row>
    <row r="1814" spans="1:16" s="289" customFormat="1">
      <c r="A1814" s="136"/>
      <c r="B1814" s="137"/>
      <c r="C1814" s="288"/>
      <c r="D1814" s="139"/>
      <c r="E1814" s="156"/>
      <c r="F1814" s="156"/>
      <c r="G1814" s="135"/>
      <c r="H1814" s="135"/>
      <c r="I1814" s="135"/>
      <c r="J1814" s="135"/>
      <c r="K1814" s="135"/>
      <c r="L1814" s="135"/>
      <c r="M1814" s="135"/>
      <c r="N1814" s="135"/>
      <c r="O1814" s="135"/>
      <c r="P1814" s="135"/>
    </row>
    <row r="1815" spans="1:16" s="289" customFormat="1">
      <c r="A1815" s="136"/>
      <c r="B1815" s="137"/>
      <c r="C1815" s="288"/>
      <c r="D1815" s="139"/>
      <c r="E1815" s="156"/>
      <c r="F1815" s="156"/>
      <c r="G1815" s="135"/>
      <c r="H1815" s="135"/>
      <c r="I1815" s="135"/>
      <c r="J1815" s="135"/>
      <c r="K1815" s="135"/>
      <c r="L1815" s="135"/>
      <c r="M1815" s="135"/>
      <c r="N1815" s="135"/>
      <c r="O1815" s="135"/>
      <c r="P1815" s="135"/>
    </row>
    <row r="1816" spans="1:16" s="289" customFormat="1">
      <c r="A1816" s="136"/>
      <c r="B1816" s="137"/>
      <c r="C1816" s="288"/>
      <c r="D1816" s="139"/>
      <c r="E1816" s="156"/>
      <c r="F1816" s="156"/>
      <c r="G1816" s="135"/>
      <c r="H1816" s="135"/>
      <c r="I1816" s="135"/>
      <c r="J1816" s="135"/>
      <c r="K1816" s="135"/>
      <c r="L1816" s="135"/>
      <c r="M1816" s="135"/>
      <c r="N1816" s="135"/>
      <c r="O1816" s="135"/>
      <c r="P1816" s="135"/>
    </row>
    <row r="1817" spans="1:16" s="289" customFormat="1">
      <c r="A1817" s="136"/>
      <c r="B1817" s="137"/>
      <c r="C1817" s="288"/>
      <c r="D1817" s="139"/>
      <c r="E1817" s="156"/>
      <c r="F1817" s="156"/>
      <c r="G1817" s="135"/>
      <c r="H1817" s="135"/>
      <c r="I1817" s="135"/>
      <c r="J1817" s="135"/>
      <c r="K1817" s="135"/>
      <c r="L1817" s="135"/>
      <c r="M1817" s="135"/>
      <c r="N1817" s="135"/>
      <c r="O1817" s="135"/>
      <c r="P1817" s="135"/>
    </row>
    <row r="1818" spans="1:16" s="289" customFormat="1">
      <c r="A1818" s="136"/>
      <c r="B1818" s="137"/>
      <c r="C1818" s="288"/>
      <c r="D1818" s="139"/>
      <c r="E1818" s="156"/>
      <c r="F1818" s="156"/>
      <c r="G1818" s="135"/>
      <c r="H1818" s="135"/>
      <c r="I1818" s="135"/>
      <c r="J1818" s="135"/>
      <c r="K1818" s="135"/>
      <c r="L1818" s="135"/>
      <c r="M1818" s="135"/>
      <c r="N1818" s="135"/>
      <c r="O1818" s="135"/>
      <c r="P1818" s="135"/>
    </row>
    <row r="1819" spans="1:16" s="289" customFormat="1">
      <c r="A1819" s="136"/>
      <c r="B1819" s="137"/>
      <c r="C1819" s="288"/>
      <c r="D1819" s="139"/>
      <c r="E1819" s="156"/>
      <c r="F1819" s="156"/>
      <c r="G1819" s="135"/>
      <c r="H1819" s="135"/>
      <c r="I1819" s="135"/>
      <c r="J1819" s="135"/>
      <c r="K1819" s="135"/>
      <c r="L1819" s="135"/>
      <c r="M1819" s="135"/>
      <c r="N1819" s="135"/>
      <c r="O1819" s="135"/>
      <c r="P1819" s="135"/>
    </row>
    <row r="1820" spans="1:16" s="289" customFormat="1">
      <c r="A1820" s="136"/>
      <c r="B1820" s="137"/>
      <c r="C1820" s="288"/>
      <c r="D1820" s="139"/>
      <c r="E1820" s="156"/>
      <c r="F1820" s="156"/>
      <c r="G1820" s="135"/>
      <c r="H1820" s="135"/>
      <c r="I1820" s="135"/>
      <c r="J1820" s="135"/>
      <c r="K1820" s="135"/>
      <c r="L1820" s="135"/>
      <c r="M1820" s="135"/>
      <c r="N1820" s="135"/>
      <c r="O1820" s="135"/>
      <c r="P1820" s="135"/>
    </row>
    <row r="1821" spans="1:16" s="289" customFormat="1">
      <c r="A1821" s="136"/>
      <c r="B1821" s="137"/>
      <c r="C1821" s="288"/>
      <c r="D1821" s="139"/>
      <c r="E1821" s="156"/>
      <c r="F1821" s="156"/>
      <c r="G1821" s="135"/>
      <c r="H1821" s="135"/>
      <c r="I1821" s="135"/>
      <c r="J1821" s="135"/>
      <c r="K1821" s="135"/>
      <c r="L1821" s="135"/>
      <c r="M1821" s="135"/>
      <c r="N1821" s="135"/>
      <c r="O1821" s="135"/>
      <c r="P1821" s="135"/>
    </row>
    <row r="1822" spans="1:16" s="289" customFormat="1">
      <c r="A1822" s="136"/>
      <c r="B1822" s="137"/>
      <c r="C1822" s="288"/>
      <c r="D1822" s="139"/>
      <c r="E1822" s="156"/>
      <c r="F1822" s="156"/>
      <c r="G1822" s="135"/>
      <c r="H1822" s="135"/>
      <c r="I1822" s="135"/>
      <c r="J1822" s="135"/>
      <c r="K1822" s="135"/>
      <c r="L1822" s="135"/>
      <c r="M1822" s="135"/>
      <c r="N1822" s="135"/>
      <c r="O1822" s="135"/>
      <c r="P1822" s="135"/>
    </row>
    <row r="1823" spans="1:16" s="289" customFormat="1">
      <c r="A1823" s="136"/>
      <c r="B1823" s="137"/>
      <c r="C1823" s="288"/>
      <c r="D1823" s="139"/>
      <c r="E1823" s="156"/>
      <c r="F1823" s="156"/>
      <c r="G1823" s="135"/>
      <c r="H1823" s="135"/>
      <c r="I1823" s="135"/>
      <c r="J1823" s="135"/>
      <c r="K1823" s="135"/>
      <c r="L1823" s="135"/>
      <c r="M1823" s="135"/>
      <c r="N1823" s="135"/>
      <c r="O1823" s="135"/>
      <c r="P1823" s="135"/>
    </row>
    <row r="1824" spans="1:16" s="289" customFormat="1">
      <c r="A1824" s="136"/>
      <c r="B1824" s="137"/>
      <c r="C1824" s="288"/>
      <c r="D1824" s="139"/>
      <c r="E1824" s="156"/>
      <c r="F1824" s="156"/>
      <c r="G1824" s="135"/>
      <c r="H1824" s="135"/>
      <c r="I1824" s="135"/>
      <c r="J1824" s="135"/>
      <c r="K1824" s="135"/>
      <c r="L1824" s="135"/>
      <c r="M1824" s="135"/>
      <c r="N1824" s="135"/>
      <c r="O1824" s="135"/>
      <c r="P1824" s="135"/>
    </row>
    <row r="1825" spans="1:16" s="289" customFormat="1">
      <c r="A1825" s="136"/>
      <c r="B1825" s="137"/>
      <c r="C1825" s="288"/>
      <c r="D1825" s="139"/>
      <c r="E1825" s="156"/>
      <c r="F1825" s="156"/>
      <c r="G1825" s="135"/>
      <c r="H1825" s="135"/>
      <c r="I1825" s="135"/>
      <c r="J1825" s="135"/>
      <c r="K1825" s="135"/>
      <c r="L1825" s="135"/>
      <c r="M1825" s="135"/>
      <c r="N1825" s="135"/>
      <c r="O1825" s="135"/>
      <c r="P1825" s="135"/>
    </row>
    <row r="1826" spans="1:16" s="289" customFormat="1">
      <c r="A1826" s="136"/>
      <c r="B1826" s="137"/>
      <c r="C1826" s="288"/>
      <c r="D1826" s="139"/>
      <c r="E1826" s="156"/>
      <c r="F1826" s="156"/>
      <c r="G1826" s="135"/>
      <c r="H1826" s="135"/>
      <c r="I1826" s="135"/>
      <c r="J1826" s="135"/>
      <c r="K1826" s="135"/>
      <c r="L1826" s="135"/>
      <c r="M1826" s="135"/>
      <c r="N1826" s="135"/>
      <c r="O1826" s="135"/>
      <c r="P1826" s="135"/>
    </row>
    <row r="1827" spans="1:16" s="289" customFormat="1">
      <c r="A1827" s="136"/>
      <c r="B1827" s="137"/>
      <c r="C1827" s="288"/>
      <c r="D1827" s="139"/>
      <c r="E1827" s="156"/>
      <c r="F1827" s="156"/>
      <c r="G1827" s="135"/>
      <c r="H1827" s="135"/>
      <c r="I1827" s="135"/>
      <c r="J1827" s="135"/>
      <c r="K1827" s="135"/>
      <c r="L1827" s="135"/>
      <c r="M1827" s="135"/>
      <c r="N1827" s="135"/>
      <c r="O1827" s="135"/>
      <c r="P1827" s="135"/>
    </row>
    <row r="1828" spans="1:16" s="289" customFormat="1">
      <c r="A1828" s="136"/>
      <c r="B1828" s="137"/>
      <c r="C1828" s="288"/>
      <c r="D1828" s="139"/>
      <c r="E1828" s="156"/>
      <c r="F1828" s="156"/>
      <c r="G1828" s="135"/>
      <c r="H1828" s="135"/>
      <c r="I1828" s="135"/>
      <c r="J1828" s="135"/>
      <c r="K1828" s="135"/>
      <c r="L1828" s="135"/>
      <c r="M1828" s="135"/>
      <c r="N1828" s="135"/>
      <c r="O1828" s="135"/>
      <c r="P1828" s="135"/>
    </row>
    <row r="1829" spans="1:16" s="289" customFormat="1">
      <c r="A1829" s="136"/>
      <c r="B1829" s="137"/>
      <c r="C1829" s="288"/>
      <c r="D1829" s="139"/>
      <c r="E1829" s="156"/>
      <c r="F1829" s="156"/>
      <c r="G1829" s="135"/>
      <c r="H1829" s="135"/>
      <c r="I1829" s="135"/>
      <c r="J1829" s="135"/>
      <c r="K1829" s="135"/>
      <c r="L1829" s="135"/>
      <c r="M1829" s="135"/>
      <c r="N1829" s="135"/>
      <c r="O1829" s="135"/>
      <c r="P1829" s="135"/>
    </row>
    <row r="1830" spans="1:16" s="289" customFormat="1">
      <c r="A1830" s="136"/>
      <c r="B1830" s="137"/>
      <c r="C1830" s="288"/>
      <c r="D1830" s="139"/>
      <c r="E1830" s="156"/>
      <c r="F1830" s="156"/>
      <c r="G1830" s="135"/>
      <c r="H1830" s="135"/>
      <c r="I1830" s="135"/>
      <c r="J1830" s="135"/>
      <c r="K1830" s="135"/>
      <c r="L1830" s="135"/>
      <c r="M1830" s="135"/>
      <c r="N1830" s="135"/>
      <c r="O1830" s="135"/>
      <c r="P1830" s="135"/>
    </row>
    <row r="1831" spans="1:16" s="289" customFormat="1">
      <c r="A1831" s="136"/>
      <c r="B1831" s="137"/>
      <c r="C1831" s="288"/>
      <c r="D1831" s="139"/>
      <c r="E1831" s="156"/>
      <c r="F1831" s="156"/>
      <c r="G1831" s="135"/>
      <c r="H1831" s="135"/>
      <c r="I1831" s="135"/>
      <c r="J1831" s="135"/>
      <c r="K1831" s="135"/>
      <c r="L1831" s="135"/>
      <c r="M1831" s="135"/>
      <c r="N1831" s="135"/>
      <c r="O1831" s="135"/>
      <c r="P1831" s="135"/>
    </row>
    <row r="1832" spans="1:16" s="289" customFormat="1">
      <c r="A1832" s="136"/>
      <c r="B1832" s="137"/>
      <c r="C1832" s="288"/>
      <c r="D1832" s="139"/>
      <c r="E1832" s="156"/>
      <c r="F1832" s="156"/>
      <c r="G1832" s="135"/>
      <c r="H1832" s="135"/>
      <c r="I1832" s="135"/>
      <c r="J1832" s="135"/>
      <c r="K1832" s="135"/>
      <c r="L1832" s="135"/>
      <c r="M1832" s="135"/>
      <c r="N1832" s="135"/>
      <c r="O1832" s="135"/>
      <c r="P1832" s="135"/>
    </row>
    <row r="1833" spans="1:16" s="289" customFormat="1">
      <c r="A1833" s="136"/>
      <c r="B1833" s="137"/>
      <c r="C1833" s="288"/>
      <c r="D1833" s="139"/>
      <c r="E1833" s="156"/>
      <c r="F1833" s="156"/>
      <c r="G1833" s="135"/>
      <c r="H1833" s="135"/>
      <c r="I1833" s="135"/>
      <c r="J1833" s="135"/>
      <c r="K1833" s="135"/>
      <c r="L1833" s="135"/>
      <c r="M1833" s="135"/>
      <c r="N1833" s="135"/>
      <c r="O1833" s="135"/>
      <c r="P1833" s="135"/>
    </row>
    <row r="1834" spans="1:16" s="289" customFormat="1">
      <c r="A1834" s="136"/>
      <c r="B1834" s="137"/>
      <c r="C1834" s="288"/>
      <c r="D1834" s="139"/>
      <c r="E1834" s="156"/>
      <c r="F1834" s="156"/>
      <c r="G1834" s="135"/>
      <c r="H1834" s="135"/>
      <c r="I1834" s="135"/>
      <c r="J1834" s="135"/>
      <c r="K1834" s="135"/>
      <c r="L1834" s="135"/>
      <c r="M1834" s="135"/>
      <c r="N1834" s="135"/>
      <c r="O1834" s="135"/>
      <c r="P1834" s="135"/>
    </row>
    <row r="1835" spans="1:16" s="289" customFormat="1">
      <c r="A1835" s="136"/>
      <c r="B1835" s="137"/>
      <c r="C1835" s="288"/>
      <c r="D1835" s="139"/>
      <c r="E1835" s="156"/>
      <c r="F1835" s="156"/>
      <c r="G1835" s="135"/>
      <c r="H1835" s="135"/>
      <c r="I1835" s="135"/>
      <c r="J1835" s="135"/>
      <c r="K1835" s="135"/>
      <c r="L1835" s="135"/>
      <c r="M1835" s="135"/>
      <c r="N1835" s="135"/>
      <c r="O1835" s="135"/>
      <c r="P1835" s="135"/>
    </row>
    <row r="1836" spans="1:16" s="289" customFormat="1">
      <c r="A1836" s="136"/>
      <c r="B1836" s="137"/>
      <c r="C1836" s="288"/>
      <c r="D1836" s="139"/>
      <c r="E1836" s="156"/>
      <c r="F1836" s="156"/>
      <c r="G1836" s="135"/>
      <c r="H1836" s="135"/>
      <c r="I1836" s="135"/>
      <c r="J1836" s="135"/>
      <c r="K1836" s="135"/>
      <c r="L1836" s="135"/>
      <c r="M1836" s="135"/>
      <c r="N1836" s="135"/>
      <c r="O1836" s="135"/>
      <c r="P1836" s="135"/>
    </row>
    <row r="1837" spans="1:16" s="289" customFormat="1">
      <c r="A1837" s="136"/>
      <c r="B1837" s="137"/>
      <c r="C1837" s="288"/>
      <c r="D1837" s="139"/>
      <c r="E1837" s="156"/>
      <c r="F1837" s="156"/>
      <c r="G1837" s="135"/>
      <c r="H1837" s="135"/>
      <c r="I1837" s="135"/>
      <c r="J1837" s="135"/>
      <c r="K1837" s="135"/>
      <c r="L1837" s="135"/>
      <c r="M1837" s="135"/>
      <c r="N1837" s="135"/>
      <c r="O1837" s="135"/>
      <c r="P1837" s="135"/>
    </row>
    <row r="1838" spans="1:16" s="289" customFormat="1">
      <c r="A1838" s="136"/>
      <c r="B1838" s="137"/>
      <c r="C1838" s="288"/>
      <c r="D1838" s="139"/>
      <c r="E1838" s="156"/>
      <c r="F1838" s="156"/>
      <c r="G1838" s="135"/>
      <c r="H1838" s="135"/>
      <c r="I1838" s="135"/>
      <c r="J1838" s="135"/>
      <c r="K1838" s="135"/>
      <c r="L1838" s="135"/>
      <c r="M1838" s="135"/>
      <c r="N1838" s="135"/>
      <c r="O1838" s="135"/>
      <c r="P1838" s="135"/>
    </row>
    <row r="1839" spans="1:16" s="289" customFormat="1">
      <c r="A1839" s="136"/>
      <c r="B1839" s="137"/>
      <c r="C1839" s="288"/>
      <c r="D1839" s="139"/>
      <c r="E1839" s="156"/>
      <c r="F1839" s="156"/>
      <c r="G1839" s="135"/>
      <c r="H1839" s="135"/>
      <c r="I1839" s="135"/>
      <c r="J1839" s="135"/>
      <c r="K1839" s="135"/>
      <c r="L1839" s="135"/>
      <c r="M1839" s="135"/>
      <c r="N1839" s="135"/>
      <c r="O1839" s="135"/>
      <c r="P1839" s="135"/>
    </row>
    <row r="1840" spans="1:16" s="289" customFormat="1">
      <c r="A1840" s="136"/>
      <c r="B1840" s="137"/>
      <c r="C1840" s="288"/>
      <c r="D1840" s="139"/>
      <c r="E1840" s="156"/>
      <c r="F1840" s="156"/>
      <c r="G1840" s="135"/>
      <c r="H1840" s="135"/>
      <c r="I1840" s="135"/>
      <c r="J1840" s="135"/>
      <c r="K1840" s="135"/>
      <c r="L1840" s="135"/>
      <c r="M1840" s="135"/>
      <c r="N1840" s="135"/>
      <c r="O1840" s="135"/>
      <c r="P1840" s="135"/>
    </row>
    <row r="1841" spans="1:16" s="289" customFormat="1">
      <c r="A1841" s="136"/>
      <c r="B1841" s="137"/>
      <c r="C1841" s="288"/>
      <c r="D1841" s="139"/>
      <c r="E1841" s="156"/>
      <c r="F1841" s="156"/>
      <c r="G1841" s="135"/>
      <c r="H1841" s="135"/>
      <c r="I1841" s="135"/>
      <c r="J1841" s="135"/>
      <c r="K1841" s="135"/>
      <c r="L1841" s="135"/>
      <c r="M1841" s="135"/>
      <c r="N1841" s="135"/>
      <c r="O1841" s="135"/>
      <c r="P1841" s="135"/>
    </row>
    <row r="1842" spans="1:16" s="289" customFormat="1">
      <c r="A1842" s="136"/>
      <c r="B1842" s="137"/>
      <c r="C1842" s="288"/>
      <c r="D1842" s="139"/>
      <c r="E1842" s="156"/>
      <c r="F1842" s="156"/>
      <c r="G1842" s="135"/>
      <c r="H1842" s="135"/>
      <c r="I1842" s="135"/>
      <c r="J1842" s="135"/>
      <c r="K1842" s="135"/>
      <c r="L1842" s="135"/>
      <c r="M1842" s="135"/>
      <c r="N1842" s="135"/>
      <c r="O1842" s="135"/>
      <c r="P1842" s="135"/>
    </row>
    <row r="1843" spans="1:16" s="289" customFormat="1">
      <c r="A1843" s="136"/>
      <c r="B1843" s="137"/>
      <c r="C1843" s="288"/>
      <c r="D1843" s="139"/>
      <c r="E1843" s="156"/>
      <c r="F1843" s="156"/>
      <c r="G1843" s="135"/>
      <c r="H1843" s="135"/>
      <c r="I1843" s="135"/>
      <c r="J1843" s="135"/>
      <c r="K1843" s="135"/>
      <c r="L1843" s="135"/>
      <c r="M1843" s="135"/>
      <c r="N1843" s="135"/>
      <c r="O1843" s="135"/>
      <c r="P1843" s="135"/>
    </row>
    <row r="1844" spans="1:16" s="289" customFormat="1">
      <c r="A1844" s="136"/>
      <c r="B1844" s="137"/>
      <c r="C1844" s="288"/>
      <c r="D1844" s="139"/>
      <c r="E1844" s="156"/>
      <c r="F1844" s="156"/>
      <c r="G1844" s="135"/>
      <c r="H1844" s="135"/>
      <c r="I1844" s="135"/>
      <c r="J1844" s="135"/>
      <c r="K1844" s="135"/>
      <c r="L1844" s="135"/>
      <c r="M1844" s="135"/>
      <c r="N1844" s="135"/>
      <c r="O1844" s="135"/>
      <c r="P1844" s="135"/>
    </row>
    <row r="1845" spans="1:16" s="289" customFormat="1">
      <c r="A1845" s="136"/>
      <c r="B1845" s="137"/>
      <c r="C1845" s="288"/>
      <c r="D1845" s="139"/>
      <c r="E1845" s="156"/>
      <c r="F1845" s="156"/>
      <c r="G1845" s="135"/>
      <c r="H1845" s="135"/>
      <c r="I1845" s="135"/>
      <c r="J1845" s="135"/>
      <c r="K1845" s="135"/>
      <c r="L1845" s="135"/>
      <c r="M1845" s="135"/>
      <c r="N1845" s="135"/>
      <c r="O1845" s="135"/>
      <c r="P1845" s="135"/>
    </row>
    <row r="1846" spans="1:16" s="289" customFormat="1">
      <c r="A1846" s="136"/>
      <c r="B1846" s="137"/>
      <c r="C1846" s="288"/>
      <c r="D1846" s="139"/>
      <c r="E1846" s="156"/>
      <c r="F1846" s="156"/>
      <c r="G1846" s="135"/>
      <c r="H1846" s="135"/>
      <c r="I1846" s="135"/>
      <c r="J1846" s="135"/>
      <c r="K1846" s="135"/>
      <c r="L1846" s="135"/>
      <c r="M1846" s="135"/>
      <c r="N1846" s="135"/>
      <c r="O1846" s="135"/>
      <c r="P1846" s="135"/>
    </row>
    <row r="1847" spans="1:16" s="289" customFormat="1">
      <c r="A1847" s="136"/>
      <c r="B1847" s="137"/>
      <c r="C1847" s="288"/>
      <c r="D1847" s="139"/>
      <c r="E1847" s="156"/>
      <c r="F1847" s="156"/>
      <c r="G1847" s="135"/>
      <c r="H1847" s="135"/>
      <c r="I1847" s="135"/>
      <c r="J1847" s="135"/>
      <c r="K1847" s="135"/>
      <c r="L1847" s="135"/>
      <c r="M1847" s="135"/>
      <c r="N1847" s="135"/>
      <c r="O1847" s="135"/>
      <c r="P1847" s="135"/>
    </row>
    <row r="1848" spans="1:16" s="289" customFormat="1">
      <c r="A1848" s="136"/>
      <c r="B1848" s="137"/>
      <c r="C1848" s="288"/>
      <c r="D1848" s="139"/>
      <c r="E1848" s="156"/>
      <c r="F1848" s="156"/>
      <c r="G1848" s="135"/>
      <c r="H1848" s="135"/>
      <c r="I1848" s="135"/>
      <c r="J1848" s="135"/>
      <c r="K1848" s="135"/>
      <c r="L1848" s="135"/>
      <c r="M1848" s="135"/>
      <c r="N1848" s="135"/>
      <c r="O1848" s="135"/>
      <c r="P1848" s="135"/>
    </row>
    <row r="1849" spans="1:16" s="289" customFormat="1">
      <c r="A1849" s="136"/>
      <c r="B1849" s="137"/>
      <c r="C1849" s="288"/>
      <c r="D1849" s="139"/>
      <c r="E1849" s="156"/>
      <c r="F1849" s="156"/>
      <c r="G1849" s="135"/>
      <c r="H1849" s="135"/>
      <c r="I1849" s="135"/>
      <c r="J1849" s="135"/>
      <c r="K1849" s="135"/>
      <c r="L1849" s="135"/>
      <c r="M1849" s="135"/>
      <c r="N1849" s="135"/>
      <c r="O1849" s="135"/>
      <c r="P1849" s="135"/>
    </row>
    <row r="1850" spans="1:16" s="289" customFormat="1">
      <c r="A1850" s="136"/>
      <c r="B1850" s="137"/>
      <c r="C1850" s="288"/>
      <c r="D1850" s="139"/>
      <c r="E1850" s="156"/>
      <c r="F1850" s="156"/>
      <c r="G1850" s="135"/>
      <c r="H1850" s="135"/>
      <c r="I1850" s="135"/>
      <c r="J1850" s="135"/>
      <c r="K1850" s="135"/>
      <c r="L1850" s="135"/>
      <c r="M1850" s="135"/>
      <c r="N1850" s="135"/>
      <c r="O1850" s="135"/>
      <c r="P1850" s="135"/>
    </row>
    <row r="1851" spans="1:16" s="289" customFormat="1">
      <c r="A1851" s="136"/>
      <c r="B1851" s="137"/>
      <c r="C1851" s="288"/>
      <c r="D1851" s="139"/>
      <c r="E1851" s="156"/>
      <c r="F1851" s="156"/>
      <c r="G1851" s="135"/>
      <c r="H1851" s="135"/>
      <c r="I1851" s="135"/>
      <c r="J1851" s="135"/>
      <c r="K1851" s="135"/>
      <c r="L1851" s="135"/>
      <c r="M1851" s="135"/>
      <c r="N1851" s="135"/>
      <c r="O1851" s="135"/>
      <c r="P1851" s="135"/>
    </row>
    <row r="1852" spans="1:16" s="289" customFormat="1">
      <c r="A1852" s="136"/>
      <c r="B1852" s="137"/>
      <c r="C1852" s="288"/>
      <c r="D1852" s="139"/>
      <c r="E1852" s="156"/>
      <c r="F1852" s="156"/>
      <c r="G1852" s="135"/>
      <c r="H1852" s="135"/>
      <c r="I1852" s="135"/>
      <c r="J1852" s="135"/>
      <c r="K1852" s="135"/>
      <c r="L1852" s="135"/>
      <c r="M1852" s="135"/>
      <c r="N1852" s="135"/>
      <c r="O1852" s="135"/>
      <c r="P1852" s="135"/>
    </row>
    <row r="1853" spans="1:16" s="289" customFormat="1">
      <c r="A1853" s="136"/>
      <c r="B1853" s="137"/>
      <c r="C1853" s="288"/>
      <c r="D1853" s="139"/>
      <c r="E1853" s="156"/>
      <c r="F1853" s="156"/>
      <c r="G1853" s="135"/>
      <c r="H1853" s="135"/>
      <c r="I1853" s="135"/>
      <c r="J1853" s="135"/>
      <c r="K1853" s="135"/>
      <c r="L1853" s="135"/>
      <c r="M1853" s="135"/>
      <c r="N1853" s="135"/>
      <c r="O1853" s="135"/>
      <c r="P1853" s="135"/>
    </row>
    <row r="1854" spans="1:16" s="289" customFormat="1">
      <c r="A1854" s="136"/>
      <c r="B1854" s="137"/>
      <c r="C1854" s="288"/>
      <c r="D1854" s="139"/>
      <c r="E1854" s="156"/>
      <c r="F1854" s="156"/>
      <c r="G1854" s="135"/>
      <c r="H1854" s="135"/>
      <c r="I1854" s="135"/>
      <c r="J1854" s="135"/>
      <c r="K1854" s="135"/>
      <c r="L1854" s="135"/>
      <c r="M1854" s="135"/>
      <c r="N1854" s="135"/>
      <c r="O1854" s="135"/>
      <c r="P1854" s="135"/>
    </row>
    <row r="1855" spans="1:16" s="289" customFormat="1">
      <c r="A1855" s="136"/>
      <c r="B1855" s="137"/>
      <c r="C1855" s="288"/>
      <c r="D1855" s="139"/>
      <c r="E1855" s="156"/>
      <c r="F1855" s="156"/>
      <c r="G1855" s="135"/>
      <c r="H1855" s="135"/>
      <c r="I1855" s="135"/>
      <c r="J1855" s="135"/>
      <c r="K1855" s="135"/>
      <c r="L1855" s="135"/>
      <c r="M1855" s="135"/>
      <c r="N1855" s="135"/>
      <c r="O1855" s="135"/>
      <c r="P1855" s="135"/>
    </row>
    <row r="1856" spans="1:16" s="289" customFormat="1">
      <c r="A1856" s="136"/>
      <c r="B1856" s="137"/>
      <c r="C1856" s="288"/>
      <c r="D1856" s="139"/>
      <c r="E1856" s="156"/>
      <c r="F1856" s="156"/>
      <c r="G1856" s="135"/>
      <c r="H1856" s="135"/>
      <c r="I1856" s="135"/>
      <c r="J1856" s="135"/>
      <c r="K1856" s="135"/>
      <c r="L1856" s="135"/>
      <c r="M1856" s="135"/>
      <c r="N1856" s="135"/>
      <c r="O1856" s="135"/>
      <c r="P1856" s="135"/>
    </row>
    <row r="1857" spans="1:16" s="289" customFormat="1">
      <c r="A1857" s="136"/>
      <c r="B1857" s="137"/>
      <c r="C1857" s="288"/>
      <c r="D1857" s="139"/>
      <c r="E1857" s="156"/>
      <c r="F1857" s="156"/>
      <c r="G1857" s="135"/>
      <c r="H1857" s="135"/>
      <c r="I1857" s="135"/>
      <c r="J1857" s="135"/>
      <c r="K1857" s="135"/>
      <c r="L1857" s="135"/>
      <c r="M1857" s="135"/>
      <c r="N1857" s="135"/>
      <c r="O1857" s="135"/>
      <c r="P1857" s="135"/>
    </row>
    <row r="1858" spans="1:16" s="289" customFormat="1">
      <c r="A1858" s="136"/>
      <c r="B1858" s="137"/>
      <c r="C1858" s="288"/>
      <c r="D1858" s="139"/>
      <c r="E1858" s="156"/>
      <c r="F1858" s="156"/>
      <c r="G1858" s="135"/>
      <c r="H1858" s="135"/>
      <c r="I1858" s="135"/>
      <c r="J1858" s="135"/>
      <c r="K1858" s="135"/>
      <c r="L1858" s="135"/>
      <c r="M1858" s="135"/>
      <c r="N1858" s="135"/>
      <c r="O1858" s="135"/>
      <c r="P1858" s="135"/>
    </row>
    <row r="1859" spans="1:16" s="289" customFormat="1">
      <c r="A1859" s="136"/>
      <c r="B1859" s="137"/>
      <c r="C1859" s="288"/>
      <c r="D1859" s="139"/>
      <c r="E1859" s="156"/>
      <c r="F1859" s="156"/>
      <c r="G1859" s="135"/>
      <c r="H1859" s="135"/>
      <c r="I1859" s="135"/>
      <c r="J1859" s="135"/>
      <c r="K1859" s="135"/>
      <c r="L1859" s="135"/>
      <c r="M1859" s="135"/>
      <c r="N1859" s="135"/>
      <c r="O1859" s="135"/>
      <c r="P1859" s="135"/>
    </row>
    <row r="1860" spans="1:16" s="289" customFormat="1">
      <c r="A1860" s="136"/>
      <c r="B1860" s="137"/>
      <c r="C1860" s="288"/>
      <c r="D1860" s="139"/>
      <c r="E1860" s="156"/>
      <c r="F1860" s="156"/>
      <c r="G1860" s="135"/>
      <c r="H1860" s="135"/>
      <c r="I1860" s="135"/>
      <c r="J1860" s="135"/>
      <c r="K1860" s="135"/>
      <c r="L1860" s="135"/>
      <c r="M1860" s="135"/>
      <c r="N1860" s="135"/>
      <c r="O1860" s="135"/>
      <c r="P1860" s="135"/>
    </row>
    <row r="1861" spans="1:16" s="289" customFormat="1">
      <c r="A1861" s="136"/>
      <c r="B1861" s="137"/>
      <c r="C1861" s="288"/>
      <c r="D1861" s="139"/>
      <c r="E1861" s="156"/>
      <c r="F1861" s="156"/>
      <c r="G1861" s="135"/>
      <c r="H1861" s="135"/>
      <c r="I1861" s="135"/>
      <c r="J1861" s="135"/>
      <c r="K1861" s="135"/>
      <c r="L1861" s="135"/>
      <c r="M1861" s="135"/>
      <c r="N1861" s="135"/>
      <c r="O1861" s="135"/>
      <c r="P1861" s="135"/>
    </row>
    <row r="1862" spans="1:16" s="289" customFormat="1">
      <c r="A1862" s="136"/>
      <c r="B1862" s="137"/>
      <c r="C1862" s="288"/>
      <c r="D1862" s="139"/>
      <c r="E1862" s="156"/>
      <c r="F1862" s="156"/>
      <c r="G1862" s="135"/>
      <c r="H1862" s="135"/>
      <c r="I1862" s="135"/>
      <c r="J1862" s="135"/>
      <c r="K1862" s="135"/>
      <c r="L1862" s="135"/>
      <c r="M1862" s="135"/>
      <c r="N1862" s="135"/>
      <c r="O1862" s="135"/>
      <c r="P1862" s="135"/>
    </row>
    <row r="1863" spans="1:16" s="289" customFormat="1">
      <c r="A1863" s="136"/>
      <c r="B1863" s="137"/>
      <c r="C1863" s="288"/>
      <c r="D1863" s="139"/>
      <c r="E1863" s="156"/>
      <c r="F1863" s="156"/>
      <c r="G1863" s="135"/>
      <c r="H1863" s="135"/>
      <c r="I1863" s="135"/>
      <c r="J1863" s="135"/>
      <c r="K1863" s="135"/>
      <c r="L1863" s="135"/>
      <c r="M1863" s="135"/>
      <c r="N1863" s="135"/>
      <c r="O1863" s="135"/>
      <c r="P1863" s="135"/>
    </row>
    <row r="1864" spans="1:16" s="289" customFormat="1">
      <c r="A1864" s="136"/>
      <c r="B1864" s="137"/>
      <c r="C1864" s="288"/>
      <c r="D1864" s="139"/>
      <c r="E1864" s="156"/>
      <c r="F1864" s="156"/>
      <c r="G1864" s="135"/>
      <c r="H1864" s="135"/>
      <c r="I1864" s="135"/>
      <c r="J1864" s="135"/>
      <c r="K1864" s="135"/>
      <c r="L1864" s="135"/>
      <c r="M1864" s="135"/>
      <c r="N1864" s="135"/>
      <c r="O1864" s="135"/>
      <c r="P1864" s="135"/>
    </row>
    <row r="1865" spans="1:16" s="289" customFormat="1">
      <c r="A1865" s="136"/>
      <c r="B1865" s="137"/>
      <c r="C1865" s="288"/>
      <c r="D1865" s="139"/>
      <c r="E1865" s="156"/>
      <c r="F1865" s="156"/>
      <c r="G1865" s="135"/>
      <c r="H1865" s="135"/>
      <c r="I1865" s="135"/>
      <c r="J1865" s="135"/>
      <c r="K1865" s="135"/>
      <c r="L1865" s="135"/>
      <c r="M1865" s="135"/>
      <c r="N1865" s="135"/>
      <c r="O1865" s="135"/>
      <c r="P1865" s="135"/>
    </row>
    <row r="1866" spans="1:16" s="289" customFormat="1">
      <c r="A1866" s="136"/>
      <c r="B1866" s="137"/>
      <c r="C1866" s="288"/>
      <c r="D1866" s="139"/>
      <c r="E1866" s="156"/>
      <c r="F1866" s="156"/>
      <c r="G1866" s="135"/>
      <c r="H1866" s="135"/>
      <c r="I1866" s="135"/>
      <c r="J1866" s="135"/>
      <c r="K1866" s="135"/>
      <c r="L1866" s="135"/>
      <c r="M1866" s="135"/>
      <c r="N1866" s="135"/>
      <c r="O1866" s="135"/>
      <c r="P1866" s="135"/>
    </row>
    <row r="1867" spans="1:16" s="289" customFormat="1">
      <c r="A1867" s="136"/>
      <c r="B1867" s="137"/>
      <c r="C1867" s="288"/>
      <c r="D1867" s="139"/>
      <c r="E1867" s="156"/>
      <c r="F1867" s="156"/>
      <c r="G1867" s="135"/>
      <c r="H1867" s="135"/>
      <c r="I1867" s="135"/>
      <c r="J1867" s="135"/>
      <c r="K1867" s="135"/>
      <c r="L1867" s="135"/>
      <c r="M1867" s="135"/>
      <c r="N1867" s="135"/>
      <c r="O1867" s="135"/>
      <c r="P1867" s="135"/>
    </row>
    <row r="1868" spans="1:16" s="289" customFormat="1">
      <c r="A1868" s="136"/>
      <c r="B1868" s="137"/>
      <c r="C1868" s="288"/>
      <c r="D1868" s="139"/>
      <c r="E1868" s="156"/>
      <c r="F1868" s="156"/>
      <c r="G1868" s="135"/>
      <c r="H1868" s="135"/>
      <c r="I1868" s="135"/>
      <c r="J1868" s="135"/>
      <c r="K1868" s="135"/>
      <c r="L1868" s="135"/>
      <c r="M1868" s="135"/>
      <c r="N1868" s="135"/>
      <c r="O1868" s="135"/>
      <c r="P1868" s="135"/>
    </row>
    <row r="1869" spans="1:16" s="289" customFormat="1">
      <c r="A1869" s="136"/>
      <c r="B1869" s="137"/>
      <c r="C1869" s="288"/>
      <c r="D1869" s="139"/>
      <c r="E1869" s="156"/>
      <c r="F1869" s="156"/>
      <c r="G1869" s="135"/>
      <c r="H1869" s="135"/>
      <c r="I1869" s="135"/>
      <c r="J1869" s="135"/>
      <c r="K1869" s="135"/>
      <c r="L1869" s="135"/>
      <c r="M1869" s="135"/>
      <c r="N1869" s="135"/>
      <c r="O1869" s="135"/>
      <c r="P1869" s="135"/>
    </row>
    <row r="1870" spans="1:16" s="289" customFormat="1">
      <c r="A1870" s="136"/>
      <c r="B1870" s="137"/>
      <c r="C1870" s="288"/>
      <c r="D1870" s="139"/>
      <c r="E1870" s="156"/>
      <c r="F1870" s="156"/>
      <c r="G1870" s="135"/>
      <c r="H1870" s="135"/>
      <c r="I1870" s="135"/>
      <c r="J1870" s="135"/>
      <c r="K1870" s="135"/>
      <c r="L1870" s="135"/>
      <c r="M1870" s="135"/>
      <c r="N1870" s="135"/>
      <c r="O1870" s="135"/>
      <c r="P1870" s="135"/>
    </row>
    <row r="1871" spans="1:16" s="289" customFormat="1">
      <c r="A1871" s="136"/>
      <c r="B1871" s="137"/>
      <c r="C1871" s="288"/>
      <c r="D1871" s="139"/>
      <c r="E1871" s="156"/>
      <c r="F1871" s="156"/>
      <c r="G1871" s="135"/>
      <c r="H1871" s="135"/>
      <c r="I1871" s="135"/>
      <c r="J1871" s="135"/>
      <c r="K1871" s="135"/>
      <c r="L1871" s="135"/>
      <c r="M1871" s="135"/>
      <c r="N1871" s="135"/>
      <c r="O1871" s="135"/>
      <c r="P1871" s="135"/>
    </row>
    <row r="1872" spans="1:16" s="289" customFormat="1">
      <c r="A1872" s="136"/>
      <c r="B1872" s="137"/>
      <c r="C1872" s="288"/>
      <c r="D1872" s="139"/>
      <c r="E1872" s="156"/>
      <c r="F1872" s="156"/>
      <c r="G1872" s="135"/>
      <c r="H1872" s="135"/>
      <c r="I1872" s="135"/>
      <c r="J1872" s="135"/>
      <c r="K1872" s="135"/>
      <c r="L1872" s="135"/>
      <c r="M1872" s="135"/>
      <c r="N1872" s="135"/>
      <c r="O1872" s="135"/>
      <c r="P1872" s="135"/>
    </row>
    <row r="1873" spans="1:16" s="289" customFormat="1">
      <c r="A1873" s="136"/>
      <c r="B1873" s="137"/>
      <c r="C1873" s="288"/>
      <c r="D1873" s="139"/>
      <c r="E1873" s="156"/>
      <c r="F1873" s="156"/>
      <c r="G1873" s="135"/>
      <c r="H1873" s="135"/>
      <c r="I1873" s="135"/>
      <c r="J1873" s="135"/>
      <c r="K1873" s="135"/>
      <c r="L1873" s="135"/>
      <c r="M1873" s="135"/>
      <c r="N1873" s="135"/>
      <c r="O1873" s="135"/>
      <c r="P1873" s="135"/>
    </row>
    <row r="1874" spans="1:16" s="289" customFormat="1">
      <c r="A1874" s="136"/>
      <c r="B1874" s="137"/>
      <c r="C1874" s="288"/>
      <c r="D1874" s="139"/>
      <c r="E1874" s="156"/>
      <c r="F1874" s="156"/>
      <c r="G1874" s="135"/>
      <c r="H1874" s="135"/>
      <c r="I1874" s="135"/>
      <c r="J1874" s="135"/>
      <c r="K1874" s="135"/>
      <c r="L1874" s="135"/>
      <c r="M1874" s="135"/>
      <c r="N1874" s="135"/>
      <c r="O1874" s="135"/>
      <c r="P1874" s="135"/>
    </row>
    <row r="1875" spans="1:16" s="289" customFormat="1">
      <c r="A1875" s="136"/>
      <c r="B1875" s="137"/>
      <c r="C1875" s="288"/>
      <c r="D1875" s="139"/>
      <c r="E1875" s="156"/>
      <c r="F1875" s="156"/>
      <c r="G1875" s="135"/>
      <c r="H1875" s="135"/>
      <c r="I1875" s="135"/>
      <c r="J1875" s="135"/>
      <c r="K1875" s="135"/>
      <c r="L1875" s="135"/>
      <c r="M1875" s="135"/>
      <c r="N1875" s="135"/>
      <c r="O1875" s="135"/>
      <c r="P1875" s="135"/>
    </row>
    <row r="1876" spans="1:16" s="289" customFormat="1">
      <c r="A1876" s="136"/>
      <c r="B1876" s="137"/>
      <c r="C1876" s="288"/>
      <c r="D1876" s="139"/>
      <c r="E1876" s="156"/>
      <c r="F1876" s="156"/>
      <c r="G1876" s="135"/>
      <c r="H1876" s="135"/>
      <c r="I1876" s="135"/>
      <c r="J1876" s="135"/>
      <c r="K1876" s="135"/>
      <c r="L1876" s="135"/>
      <c r="M1876" s="135"/>
      <c r="N1876" s="135"/>
      <c r="O1876" s="135"/>
      <c r="P1876" s="135"/>
    </row>
    <row r="1877" spans="1:16" s="289" customFormat="1">
      <c r="A1877" s="136"/>
      <c r="B1877" s="137"/>
      <c r="C1877" s="288"/>
      <c r="D1877" s="139"/>
      <c r="E1877" s="156"/>
      <c r="F1877" s="156"/>
      <c r="G1877" s="135"/>
      <c r="H1877" s="135"/>
      <c r="I1877" s="135"/>
      <c r="J1877" s="135"/>
      <c r="K1877" s="135"/>
      <c r="L1877" s="135"/>
      <c r="M1877" s="135"/>
      <c r="N1877" s="135"/>
      <c r="O1877" s="135"/>
      <c r="P1877" s="135"/>
    </row>
    <row r="1878" spans="1:16" s="289" customFormat="1">
      <c r="A1878" s="136"/>
      <c r="B1878" s="137"/>
      <c r="C1878" s="288"/>
      <c r="D1878" s="139"/>
      <c r="E1878" s="156"/>
      <c r="F1878" s="156"/>
      <c r="G1878" s="135"/>
      <c r="H1878" s="135"/>
      <c r="I1878" s="135"/>
      <c r="J1878" s="135"/>
      <c r="K1878" s="135"/>
      <c r="L1878" s="135"/>
      <c r="M1878" s="135"/>
      <c r="N1878" s="135"/>
      <c r="O1878" s="135"/>
      <c r="P1878" s="135"/>
    </row>
    <row r="1879" spans="1:16" s="289" customFormat="1">
      <c r="A1879" s="136"/>
      <c r="B1879" s="137"/>
      <c r="C1879" s="288"/>
      <c r="D1879" s="139"/>
      <c r="E1879" s="156"/>
      <c r="F1879" s="156"/>
      <c r="G1879" s="135"/>
      <c r="H1879" s="135"/>
      <c r="I1879" s="135"/>
      <c r="J1879" s="135"/>
      <c r="K1879" s="135"/>
      <c r="L1879" s="135"/>
      <c r="M1879" s="135"/>
      <c r="N1879" s="135"/>
      <c r="O1879" s="135"/>
      <c r="P1879" s="135"/>
    </row>
    <row r="1880" spans="1:16" s="289" customFormat="1">
      <c r="A1880" s="136"/>
      <c r="B1880" s="137"/>
      <c r="C1880" s="288"/>
      <c r="D1880" s="139"/>
      <c r="E1880" s="156"/>
      <c r="F1880" s="156"/>
      <c r="G1880" s="135"/>
      <c r="H1880" s="135"/>
      <c r="I1880" s="135"/>
      <c r="J1880" s="135"/>
      <c r="K1880" s="135"/>
      <c r="L1880" s="135"/>
      <c r="M1880" s="135"/>
      <c r="N1880" s="135"/>
      <c r="O1880" s="135"/>
      <c r="P1880" s="135"/>
    </row>
    <row r="1881" spans="1:16" s="289" customFormat="1">
      <c r="A1881" s="136"/>
      <c r="B1881" s="137"/>
      <c r="C1881" s="288"/>
      <c r="D1881" s="139"/>
      <c r="E1881" s="156"/>
      <c r="F1881" s="156"/>
      <c r="G1881" s="135"/>
      <c r="H1881" s="135"/>
      <c r="I1881" s="135"/>
      <c r="J1881" s="135"/>
      <c r="K1881" s="135"/>
      <c r="L1881" s="135"/>
      <c r="M1881" s="135"/>
      <c r="N1881" s="135"/>
      <c r="O1881" s="135"/>
      <c r="P1881" s="135"/>
    </row>
    <row r="1882" spans="1:16" s="289" customFormat="1">
      <c r="A1882" s="136"/>
      <c r="B1882" s="137"/>
      <c r="C1882" s="288"/>
      <c r="D1882" s="139"/>
      <c r="E1882" s="156"/>
      <c r="F1882" s="156"/>
      <c r="G1882" s="135"/>
      <c r="H1882" s="135"/>
      <c r="I1882" s="135"/>
      <c r="J1882" s="135"/>
      <c r="K1882" s="135"/>
      <c r="L1882" s="135"/>
      <c r="M1882" s="135"/>
      <c r="N1882" s="135"/>
      <c r="O1882" s="135"/>
      <c r="P1882" s="135"/>
    </row>
    <row r="1883" spans="1:16" s="289" customFormat="1">
      <c r="A1883" s="136"/>
      <c r="B1883" s="137"/>
      <c r="C1883" s="288"/>
      <c r="D1883" s="139"/>
      <c r="E1883" s="156"/>
      <c r="F1883" s="156"/>
      <c r="G1883" s="135"/>
      <c r="H1883" s="135"/>
      <c r="I1883" s="135"/>
      <c r="J1883" s="135"/>
      <c r="K1883" s="135"/>
      <c r="L1883" s="135"/>
      <c r="M1883" s="135"/>
      <c r="N1883" s="135"/>
      <c r="O1883" s="135"/>
      <c r="P1883" s="135"/>
    </row>
    <row r="1884" spans="1:16" s="289" customFormat="1">
      <c r="A1884" s="136"/>
      <c r="B1884" s="137"/>
      <c r="C1884" s="288"/>
      <c r="D1884" s="139"/>
      <c r="E1884" s="156"/>
      <c r="F1884" s="156"/>
      <c r="G1884" s="135"/>
      <c r="H1884" s="135"/>
      <c r="I1884" s="135"/>
      <c r="J1884" s="135"/>
      <c r="K1884" s="135"/>
      <c r="L1884" s="135"/>
      <c r="M1884" s="135"/>
      <c r="N1884" s="135"/>
      <c r="O1884" s="135"/>
      <c r="P1884" s="135"/>
    </row>
    <row r="1885" spans="1:16" s="289" customFormat="1">
      <c r="A1885" s="136"/>
      <c r="B1885" s="137"/>
      <c r="C1885" s="288"/>
      <c r="D1885" s="139"/>
      <c r="E1885" s="156"/>
      <c r="F1885" s="156"/>
      <c r="G1885" s="135"/>
      <c r="H1885" s="135"/>
      <c r="I1885" s="135"/>
      <c r="J1885" s="135"/>
      <c r="K1885" s="135"/>
      <c r="L1885" s="135"/>
      <c r="M1885" s="135"/>
      <c r="N1885" s="135"/>
      <c r="O1885" s="135"/>
      <c r="P1885" s="135"/>
    </row>
    <row r="1886" spans="1:16" s="289" customFormat="1">
      <c r="A1886" s="136"/>
      <c r="B1886" s="137"/>
      <c r="C1886" s="288"/>
      <c r="D1886" s="139"/>
      <c r="E1886" s="156"/>
      <c r="F1886" s="156"/>
      <c r="G1886" s="135"/>
      <c r="H1886" s="135"/>
      <c r="I1886" s="135"/>
      <c r="J1886" s="135"/>
      <c r="K1886" s="135"/>
      <c r="L1886" s="135"/>
      <c r="M1886" s="135"/>
      <c r="N1886" s="135"/>
      <c r="O1886" s="135"/>
      <c r="P1886" s="135"/>
    </row>
    <row r="1887" spans="1:16" s="289" customFormat="1">
      <c r="A1887" s="136"/>
      <c r="B1887" s="137"/>
      <c r="C1887" s="288"/>
      <c r="D1887" s="139"/>
      <c r="E1887" s="156"/>
      <c r="F1887" s="156"/>
      <c r="G1887" s="135"/>
      <c r="H1887" s="135"/>
      <c r="I1887" s="135"/>
      <c r="J1887" s="135"/>
      <c r="K1887" s="135"/>
      <c r="L1887" s="135"/>
      <c r="M1887" s="135"/>
      <c r="N1887" s="135"/>
      <c r="O1887" s="135"/>
      <c r="P1887" s="135"/>
    </row>
    <row r="1888" spans="1:16" s="289" customFormat="1">
      <c r="A1888" s="136"/>
      <c r="B1888" s="137"/>
      <c r="C1888" s="288"/>
      <c r="D1888" s="139"/>
      <c r="E1888" s="156"/>
      <c r="F1888" s="156"/>
      <c r="G1888" s="135"/>
      <c r="H1888" s="135"/>
      <c r="I1888" s="135"/>
      <c r="J1888" s="135"/>
      <c r="K1888" s="135"/>
      <c r="L1888" s="135"/>
      <c r="M1888" s="135"/>
      <c r="N1888" s="135"/>
      <c r="O1888" s="135"/>
      <c r="P1888" s="135"/>
    </row>
    <row r="1889" spans="1:16" s="289" customFormat="1">
      <c r="A1889" s="136"/>
      <c r="B1889" s="137"/>
      <c r="C1889" s="288"/>
      <c r="D1889" s="139"/>
      <c r="E1889" s="156"/>
      <c r="F1889" s="156"/>
      <c r="G1889" s="135"/>
      <c r="H1889" s="135"/>
      <c r="I1889" s="135"/>
      <c r="J1889" s="135"/>
      <c r="K1889" s="135"/>
      <c r="L1889" s="135"/>
      <c r="M1889" s="135"/>
      <c r="N1889" s="135"/>
      <c r="O1889" s="135"/>
      <c r="P1889" s="135"/>
    </row>
    <row r="1890" spans="1:16" s="289" customFormat="1">
      <c r="A1890" s="136"/>
      <c r="B1890" s="137"/>
      <c r="C1890" s="288"/>
      <c r="D1890" s="139"/>
      <c r="E1890" s="156"/>
      <c r="F1890" s="156"/>
      <c r="G1890" s="135"/>
      <c r="H1890" s="135"/>
      <c r="I1890" s="135"/>
      <c r="J1890" s="135"/>
      <c r="K1890" s="135"/>
      <c r="L1890" s="135"/>
      <c r="M1890" s="135"/>
      <c r="N1890" s="135"/>
      <c r="O1890" s="135"/>
      <c r="P1890" s="135"/>
    </row>
    <row r="1891" spans="1:16" s="289" customFormat="1">
      <c r="A1891" s="136"/>
      <c r="B1891" s="137"/>
      <c r="C1891" s="288"/>
      <c r="D1891" s="139"/>
      <c r="E1891" s="156"/>
      <c r="F1891" s="156"/>
      <c r="G1891" s="135"/>
      <c r="H1891" s="135"/>
      <c r="I1891" s="135"/>
      <c r="J1891" s="135"/>
      <c r="K1891" s="135"/>
      <c r="L1891" s="135"/>
      <c r="M1891" s="135"/>
      <c r="N1891" s="135"/>
      <c r="O1891" s="135"/>
      <c r="P1891" s="135"/>
    </row>
    <row r="1892" spans="1:16" s="289" customFormat="1">
      <c r="A1892" s="136"/>
      <c r="B1892" s="137"/>
      <c r="C1892" s="288"/>
      <c r="D1892" s="139"/>
      <c r="E1892" s="156"/>
      <c r="F1892" s="156"/>
      <c r="G1892" s="135"/>
      <c r="H1892" s="135"/>
      <c r="I1892" s="135"/>
      <c r="J1892" s="135"/>
      <c r="K1892" s="135"/>
      <c r="L1892" s="135"/>
      <c r="M1892" s="135"/>
      <c r="N1892" s="135"/>
      <c r="O1892" s="135"/>
      <c r="P1892" s="135"/>
    </row>
    <row r="1893" spans="1:16" s="289" customFormat="1">
      <c r="A1893" s="136"/>
      <c r="B1893" s="137"/>
      <c r="C1893" s="288"/>
      <c r="D1893" s="139"/>
      <c r="E1893" s="156"/>
      <c r="F1893" s="156"/>
      <c r="G1893" s="135"/>
      <c r="H1893" s="135"/>
      <c r="I1893" s="135"/>
      <c r="J1893" s="135"/>
      <c r="K1893" s="135"/>
      <c r="L1893" s="135"/>
      <c r="M1893" s="135"/>
      <c r="N1893" s="135"/>
      <c r="O1893" s="135"/>
      <c r="P1893" s="135"/>
    </row>
    <row r="1894" spans="1:16" s="289" customFormat="1">
      <c r="A1894" s="136"/>
      <c r="B1894" s="137"/>
      <c r="C1894" s="288"/>
      <c r="D1894" s="139"/>
      <c r="E1894" s="156"/>
      <c r="F1894" s="156"/>
      <c r="G1894" s="135"/>
      <c r="H1894" s="135"/>
      <c r="I1894" s="135"/>
      <c r="J1894" s="135"/>
      <c r="K1894" s="135"/>
      <c r="L1894" s="135"/>
      <c r="M1894" s="135"/>
      <c r="N1894" s="135"/>
      <c r="O1894" s="135"/>
      <c r="P1894" s="135"/>
    </row>
    <row r="1895" spans="1:16" s="289" customFormat="1">
      <c r="A1895" s="136"/>
      <c r="B1895" s="137"/>
      <c r="C1895" s="288"/>
      <c r="D1895" s="139"/>
      <c r="E1895" s="156"/>
      <c r="F1895" s="156"/>
      <c r="G1895" s="135"/>
      <c r="H1895" s="135"/>
      <c r="I1895" s="135"/>
      <c r="J1895" s="135"/>
      <c r="K1895" s="135"/>
      <c r="L1895" s="135"/>
      <c r="M1895" s="135"/>
      <c r="N1895" s="135"/>
      <c r="O1895" s="135"/>
      <c r="P1895" s="135"/>
    </row>
    <row r="1896" spans="1:16" s="289" customFormat="1">
      <c r="A1896" s="136"/>
      <c r="B1896" s="137"/>
      <c r="C1896" s="288"/>
      <c r="D1896" s="139"/>
      <c r="E1896" s="156"/>
      <c r="F1896" s="156"/>
      <c r="G1896" s="135"/>
      <c r="H1896" s="135"/>
      <c r="I1896" s="135"/>
      <c r="J1896" s="135"/>
      <c r="K1896" s="135"/>
      <c r="L1896" s="135"/>
      <c r="M1896" s="135"/>
      <c r="N1896" s="135"/>
      <c r="O1896" s="135"/>
      <c r="P1896" s="135"/>
    </row>
    <row r="1897" spans="1:16" s="289" customFormat="1">
      <c r="A1897" s="136"/>
      <c r="B1897" s="137"/>
      <c r="C1897" s="288"/>
      <c r="D1897" s="139"/>
      <c r="E1897" s="156"/>
      <c r="F1897" s="156"/>
      <c r="G1897" s="135"/>
      <c r="H1897" s="135"/>
      <c r="I1897" s="135"/>
      <c r="J1897" s="135"/>
      <c r="K1897" s="135"/>
      <c r="L1897" s="135"/>
      <c r="M1897" s="135"/>
      <c r="N1897" s="135"/>
      <c r="O1897" s="135"/>
      <c r="P1897" s="135"/>
    </row>
    <row r="1898" spans="1:16" s="289" customFormat="1">
      <c r="A1898" s="136"/>
      <c r="B1898" s="137"/>
      <c r="C1898" s="288"/>
      <c r="D1898" s="139"/>
      <c r="E1898" s="156"/>
      <c r="F1898" s="156"/>
      <c r="G1898" s="135"/>
      <c r="H1898" s="135"/>
      <c r="I1898" s="135"/>
      <c r="J1898" s="135"/>
      <c r="K1898" s="135"/>
      <c r="L1898" s="135"/>
      <c r="M1898" s="135"/>
      <c r="N1898" s="135"/>
      <c r="O1898" s="135"/>
      <c r="P1898" s="135"/>
    </row>
    <row r="1899" spans="1:16" s="289" customFormat="1">
      <c r="A1899" s="136"/>
      <c r="B1899" s="137"/>
      <c r="C1899" s="288"/>
      <c r="D1899" s="139"/>
      <c r="E1899" s="156"/>
      <c r="F1899" s="156"/>
      <c r="G1899" s="135"/>
      <c r="H1899" s="135"/>
      <c r="I1899" s="135"/>
      <c r="J1899" s="135"/>
      <c r="K1899" s="135"/>
      <c r="L1899" s="135"/>
      <c r="M1899" s="135"/>
      <c r="N1899" s="135"/>
      <c r="O1899" s="135"/>
      <c r="P1899" s="135"/>
    </row>
    <row r="1900" spans="1:16" s="289" customFormat="1">
      <c r="A1900" s="136"/>
      <c r="B1900" s="137"/>
      <c r="C1900" s="288"/>
      <c r="D1900" s="139"/>
      <c r="E1900" s="156"/>
      <c r="F1900" s="156"/>
      <c r="G1900" s="135"/>
      <c r="H1900" s="135"/>
      <c r="I1900" s="135"/>
      <c r="J1900" s="135"/>
      <c r="K1900" s="135"/>
      <c r="L1900" s="135"/>
      <c r="M1900" s="135"/>
      <c r="N1900" s="135"/>
      <c r="O1900" s="135"/>
      <c r="P1900" s="135"/>
    </row>
    <row r="1901" spans="1:16" s="289" customFormat="1">
      <c r="A1901" s="136"/>
      <c r="B1901" s="137"/>
      <c r="C1901" s="288"/>
      <c r="D1901" s="139"/>
      <c r="E1901" s="156"/>
      <c r="F1901" s="156"/>
      <c r="G1901" s="135"/>
      <c r="H1901" s="135"/>
      <c r="I1901" s="135"/>
      <c r="J1901" s="135"/>
      <c r="K1901" s="135"/>
      <c r="L1901" s="135"/>
      <c r="M1901" s="135"/>
      <c r="N1901" s="135"/>
      <c r="O1901" s="135"/>
      <c r="P1901" s="135"/>
    </row>
    <row r="1902" spans="1:16" s="289" customFormat="1">
      <c r="A1902" s="136"/>
      <c r="B1902" s="137"/>
      <c r="C1902" s="288"/>
      <c r="D1902" s="139"/>
      <c r="E1902" s="156"/>
      <c r="F1902" s="156"/>
      <c r="G1902" s="135"/>
      <c r="H1902" s="135"/>
      <c r="I1902" s="135"/>
      <c r="J1902" s="135"/>
      <c r="K1902" s="135"/>
      <c r="L1902" s="135"/>
      <c r="M1902" s="135"/>
      <c r="N1902" s="135"/>
      <c r="O1902" s="135"/>
      <c r="P1902" s="135"/>
    </row>
    <row r="1903" spans="1:16" s="289" customFormat="1">
      <c r="A1903" s="136"/>
      <c r="B1903" s="137"/>
      <c r="C1903" s="288"/>
      <c r="D1903" s="139"/>
      <c r="E1903" s="156"/>
      <c r="F1903" s="156"/>
      <c r="G1903" s="135"/>
      <c r="H1903" s="135"/>
      <c r="I1903" s="135"/>
      <c r="J1903" s="135"/>
      <c r="K1903" s="135"/>
      <c r="L1903" s="135"/>
      <c r="M1903" s="135"/>
      <c r="N1903" s="135"/>
      <c r="O1903" s="135"/>
      <c r="P1903" s="135"/>
    </row>
    <row r="1904" spans="1:16" s="289" customFormat="1">
      <c r="A1904" s="136"/>
      <c r="B1904" s="137"/>
      <c r="C1904" s="288"/>
      <c r="D1904" s="139"/>
      <c r="E1904" s="156"/>
      <c r="F1904" s="156"/>
      <c r="G1904" s="135"/>
      <c r="H1904" s="135"/>
      <c r="I1904" s="135"/>
      <c r="J1904" s="135"/>
      <c r="K1904" s="135"/>
      <c r="L1904" s="135"/>
      <c r="M1904" s="135"/>
      <c r="N1904" s="135"/>
      <c r="O1904" s="135"/>
      <c r="P1904" s="135"/>
    </row>
    <row r="1905" spans="1:16" s="289" customFormat="1">
      <c r="A1905" s="136"/>
      <c r="B1905" s="137"/>
      <c r="C1905" s="288"/>
      <c r="D1905" s="139"/>
      <c r="E1905" s="156"/>
      <c r="F1905" s="156"/>
      <c r="G1905" s="135"/>
      <c r="H1905" s="135"/>
      <c r="I1905" s="135"/>
      <c r="J1905" s="135"/>
      <c r="K1905" s="135"/>
      <c r="L1905" s="135"/>
      <c r="M1905" s="135"/>
      <c r="N1905" s="135"/>
      <c r="O1905" s="135"/>
      <c r="P1905" s="135"/>
    </row>
    <row r="1906" spans="1:16" s="289" customFormat="1">
      <c r="A1906" s="136"/>
      <c r="B1906" s="137"/>
      <c r="C1906" s="288"/>
      <c r="D1906" s="139"/>
      <c r="E1906" s="156"/>
      <c r="F1906" s="156"/>
      <c r="G1906" s="135"/>
      <c r="H1906" s="135"/>
      <c r="I1906" s="135"/>
      <c r="J1906" s="135"/>
      <c r="K1906" s="135"/>
      <c r="L1906" s="135"/>
      <c r="M1906" s="135"/>
      <c r="N1906" s="135"/>
      <c r="O1906" s="135"/>
      <c r="P1906" s="135"/>
    </row>
    <row r="1907" spans="1:16" s="289" customFormat="1">
      <c r="A1907" s="136"/>
      <c r="B1907" s="137"/>
      <c r="C1907" s="288"/>
      <c r="D1907" s="139"/>
      <c r="E1907" s="156"/>
      <c r="F1907" s="156"/>
      <c r="G1907" s="135"/>
      <c r="H1907" s="135"/>
      <c r="I1907" s="135"/>
      <c r="J1907" s="135"/>
      <c r="K1907" s="135"/>
      <c r="L1907" s="135"/>
      <c r="M1907" s="135"/>
      <c r="N1907" s="135"/>
      <c r="O1907" s="135"/>
      <c r="P1907" s="135"/>
    </row>
    <row r="1908" spans="1:16" s="289" customFormat="1">
      <c r="A1908" s="136"/>
      <c r="B1908" s="137"/>
      <c r="C1908" s="288"/>
      <c r="D1908" s="139"/>
      <c r="E1908" s="156"/>
      <c r="F1908" s="156"/>
      <c r="G1908" s="135"/>
      <c r="H1908" s="135"/>
      <c r="I1908" s="135"/>
      <c r="J1908" s="135"/>
      <c r="K1908" s="135"/>
      <c r="L1908" s="135"/>
      <c r="M1908" s="135"/>
      <c r="N1908" s="135"/>
      <c r="O1908" s="135"/>
      <c r="P1908" s="135"/>
    </row>
    <row r="1909" spans="1:16" s="289" customFormat="1">
      <c r="A1909" s="136"/>
      <c r="B1909" s="137"/>
      <c r="C1909" s="288"/>
      <c r="D1909" s="139"/>
      <c r="E1909" s="156"/>
      <c r="F1909" s="156"/>
      <c r="G1909" s="135"/>
      <c r="H1909" s="135"/>
      <c r="I1909" s="135"/>
      <c r="J1909" s="135"/>
      <c r="K1909" s="135"/>
      <c r="L1909" s="135"/>
      <c r="M1909" s="135"/>
      <c r="N1909" s="135"/>
      <c r="O1909" s="135"/>
      <c r="P1909" s="135"/>
    </row>
    <row r="1910" spans="1:16" s="289" customFormat="1">
      <c r="A1910" s="136"/>
      <c r="B1910" s="137"/>
      <c r="C1910" s="288"/>
      <c r="D1910" s="139"/>
      <c r="E1910" s="156"/>
      <c r="F1910" s="156"/>
      <c r="G1910" s="135"/>
      <c r="H1910" s="135"/>
      <c r="I1910" s="135"/>
      <c r="J1910" s="135"/>
      <c r="K1910" s="135"/>
      <c r="L1910" s="135"/>
      <c r="M1910" s="135"/>
      <c r="N1910" s="135"/>
      <c r="O1910" s="135"/>
      <c r="P1910" s="135"/>
    </row>
    <row r="1911" spans="1:16" s="289" customFormat="1">
      <c r="A1911" s="136"/>
      <c r="B1911" s="137"/>
      <c r="C1911" s="288"/>
      <c r="D1911" s="139"/>
      <c r="E1911" s="156"/>
      <c r="F1911" s="156"/>
      <c r="G1911" s="135"/>
      <c r="H1911" s="135"/>
      <c r="I1911" s="135"/>
      <c r="J1911" s="135"/>
      <c r="K1911" s="135"/>
      <c r="L1911" s="135"/>
      <c r="M1911" s="135"/>
      <c r="N1911" s="135"/>
      <c r="O1911" s="135"/>
      <c r="P1911" s="135"/>
    </row>
    <row r="1912" spans="1:16" s="289" customFormat="1">
      <c r="A1912" s="136"/>
      <c r="B1912" s="137"/>
      <c r="C1912" s="288"/>
      <c r="D1912" s="139"/>
      <c r="E1912" s="156"/>
      <c r="F1912" s="156"/>
      <c r="G1912" s="135"/>
      <c r="H1912" s="135"/>
      <c r="I1912" s="135"/>
      <c r="J1912" s="135"/>
      <c r="K1912" s="135"/>
      <c r="L1912" s="135"/>
      <c r="M1912" s="135"/>
      <c r="N1912" s="135"/>
      <c r="O1912" s="135"/>
      <c r="P1912" s="135"/>
    </row>
    <row r="1913" spans="1:16" s="289" customFormat="1">
      <c r="A1913" s="136"/>
      <c r="B1913" s="137"/>
      <c r="C1913" s="288"/>
      <c r="D1913" s="139"/>
      <c r="E1913" s="156"/>
      <c r="F1913" s="156"/>
      <c r="G1913" s="135"/>
      <c r="H1913" s="135"/>
      <c r="I1913" s="135"/>
      <c r="J1913" s="135"/>
      <c r="K1913" s="135"/>
      <c r="L1913" s="135"/>
      <c r="M1913" s="135"/>
      <c r="N1913" s="135"/>
      <c r="O1913" s="135"/>
      <c r="P1913" s="135"/>
    </row>
    <row r="1914" spans="1:16" s="289" customFormat="1">
      <c r="A1914" s="136"/>
      <c r="B1914" s="137"/>
      <c r="C1914" s="288"/>
      <c r="D1914" s="139"/>
      <c r="E1914" s="156"/>
      <c r="F1914" s="156"/>
      <c r="G1914" s="135"/>
      <c r="H1914" s="135"/>
      <c r="I1914" s="135"/>
      <c r="J1914" s="135"/>
      <c r="K1914" s="135"/>
      <c r="L1914" s="135"/>
      <c r="M1914" s="135"/>
      <c r="N1914" s="135"/>
      <c r="O1914" s="135"/>
      <c r="P1914" s="135"/>
    </row>
    <row r="1915" spans="1:16" s="289" customFormat="1">
      <c r="A1915" s="136"/>
      <c r="B1915" s="137"/>
      <c r="C1915" s="288"/>
      <c r="D1915" s="139"/>
      <c r="E1915" s="156"/>
      <c r="F1915" s="156"/>
      <c r="G1915" s="135"/>
      <c r="H1915" s="135"/>
      <c r="I1915" s="135"/>
      <c r="J1915" s="135"/>
      <c r="K1915" s="135"/>
      <c r="L1915" s="135"/>
      <c r="M1915" s="135"/>
      <c r="N1915" s="135"/>
      <c r="O1915" s="135"/>
      <c r="P1915" s="135"/>
    </row>
    <row r="1916" spans="1:16" s="289" customFormat="1">
      <c r="A1916" s="136"/>
      <c r="B1916" s="137"/>
      <c r="C1916" s="288"/>
      <c r="D1916" s="139"/>
      <c r="E1916" s="156"/>
      <c r="F1916" s="156"/>
      <c r="G1916" s="135"/>
      <c r="H1916" s="135"/>
      <c r="I1916" s="135"/>
      <c r="J1916" s="135"/>
      <c r="K1916" s="135"/>
      <c r="L1916" s="135"/>
      <c r="M1916" s="135"/>
      <c r="N1916" s="135"/>
      <c r="O1916" s="135"/>
      <c r="P1916" s="135"/>
    </row>
    <row r="1917" spans="1:16" s="289" customFormat="1">
      <c r="A1917" s="136"/>
      <c r="B1917" s="137"/>
      <c r="C1917" s="288"/>
      <c r="D1917" s="139"/>
      <c r="E1917" s="156"/>
      <c r="F1917" s="156"/>
      <c r="G1917" s="135"/>
      <c r="H1917" s="135"/>
      <c r="I1917" s="135"/>
      <c r="J1917" s="135"/>
      <c r="K1917" s="135"/>
      <c r="L1917" s="135"/>
      <c r="M1917" s="135"/>
      <c r="N1917" s="135"/>
      <c r="O1917" s="135"/>
      <c r="P1917" s="135"/>
    </row>
    <row r="1918" spans="1:16" s="289" customFormat="1">
      <c r="A1918" s="136"/>
      <c r="B1918" s="137"/>
      <c r="C1918" s="288"/>
      <c r="D1918" s="139"/>
      <c r="E1918" s="156"/>
      <c r="F1918" s="156"/>
      <c r="G1918" s="135"/>
      <c r="H1918" s="135"/>
      <c r="I1918" s="135"/>
      <c r="J1918" s="135"/>
      <c r="K1918" s="135"/>
      <c r="L1918" s="135"/>
      <c r="M1918" s="135"/>
      <c r="N1918" s="135"/>
      <c r="O1918" s="135"/>
      <c r="P1918" s="135"/>
    </row>
    <row r="1919" spans="1:16" s="289" customFormat="1">
      <c r="A1919" s="136"/>
      <c r="B1919" s="137"/>
      <c r="C1919" s="288"/>
      <c r="D1919" s="139"/>
      <c r="E1919" s="156"/>
      <c r="F1919" s="156"/>
      <c r="G1919" s="135"/>
      <c r="H1919" s="135"/>
      <c r="I1919" s="135"/>
      <c r="J1919" s="135"/>
      <c r="K1919" s="135"/>
      <c r="L1919" s="135"/>
      <c r="M1919" s="135"/>
      <c r="N1919" s="135"/>
      <c r="O1919" s="135"/>
      <c r="P1919" s="135"/>
    </row>
    <row r="1920" spans="1:16" s="289" customFormat="1">
      <c r="A1920" s="136"/>
      <c r="B1920" s="137"/>
      <c r="C1920" s="288"/>
      <c r="D1920" s="139"/>
      <c r="E1920" s="156"/>
      <c r="F1920" s="156"/>
      <c r="G1920" s="135"/>
      <c r="H1920" s="135"/>
      <c r="I1920" s="135"/>
      <c r="J1920" s="135"/>
      <c r="K1920" s="135"/>
      <c r="L1920" s="135"/>
      <c r="M1920" s="135"/>
      <c r="N1920" s="135"/>
      <c r="O1920" s="135"/>
      <c r="P1920" s="135"/>
    </row>
    <row r="1921" spans="1:16" s="289" customFormat="1">
      <c r="A1921" s="136"/>
      <c r="B1921" s="137"/>
      <c r="C1921" s="288"/>
      <c r="D1921" s="139"/>
      <c r="E1921" s="156"/>
      <c r="F1921" s="156"/>
      <c r="G1921" s="135"/>
      <c r="H1921" s="135"/>
      <c r="I1921" s="135"/>
      <c r="J1921" s="135"/>
      <c r="K1921" s="135"/>
      <c r="L1921" s="135"/>
      <c r="M1921" s="135"/>
      <c r="N1921" s="135"/>
      <c r="O1921" s="135"/>
      <c r="P1921" s="135"/>
    </row>
    <row r="1922" spans="1:16" s="289" customFormat="1">
      <c r="A1922" s="136"/>
      <c r="B1922" s="137"/>
      <c r="C1922" s="288"/>
      <c r="D1922" s="139"/>
      <c r="E1922" s="156"/>
      <c r="F1922" s="156"/>
      <c r="G1922" s="135"/>
      <c r="H1922" s="135"/>
      <c r="I1922" s="135"/>
      <c r="J1922" s="135"/>
      <c r="K1922" s="135"/>
      <c r="L1922" s="135"/>
      <c r="M1922" s="135"/>
      <c r="N1922" s="135"/>
      <c r="O1922" s="135"/>
      <c r="P1922" s="135"/>
    </row>
    <row r="1923" spans="1:16" s="289" customFormat="1">
      <c r="A1923" s="136"/>
      <c r="B1923" s="137"/>
      <c r="C1923" s="288"/>
      <c r="D1923" s="139"/>
      <c r="E1923" s="156"/>
      <c r="F1923" s="156"/>
      <c r="G1923" s="135"/>
      <c r="H1923" s="135"/>
      <c r="I1923" s="135"/>
      <c r="J1923" s="135"/>
      <c r="K1923" s="135"/>
      <c r="L1923" s="135"/>
      <c r="M1923" s="135"/>
      <c r="N1923" s="135"/>
      <c r="O1923" s="135"/>
      <c r="P1923" s="135"/>
    </row>
    <row r="1924" spans="1:16" s="289" customFormat="1">
      <c r="A1924" s="136"/>
      <c r="B1924" s="137"/>
      <c r="C1924" s="288"/>
      <c r="D1924" s="139"/>
      <c r="E1924" s="156"/>
      <c r="F1924" s="156"/>
      <c r="G1924" s="135"/>
      <c r="H1924" s="135"/>
      <c r="I1924" s="135"/>
      <c r="J1924" s="135"/>
      <c r="K1924" s="135"/>
      <c r="L1924" s="135"/>
      <c r="M1924" s="135"/>
      <c r="N1924" s="135"/>
      <c r="O1924" s="135"/>
      <c r="P1924" s="135"/>
    </row>
    <row r="1925" spans="1:16" s="289" customFormat="1">
      <c r="A1925" s="136"/>
      <c r="B1925" s="137"/>
      <c r="C1925" s="288"/>
      <c r="D1925" s="139"/>
      <c r="E1925" s="156"/>
      <c r="F1925" s="156"/>
      <c r="G1925" s="135"/>
      <c r="H1925" s="135"/>
      <c r="I1925" s="135"/>
      <c r="J1925" s="135"/>
      <c r="K1925" s="135"/>
      <c r="L1925" s="135"/>
      <c r="M1925" s="135"/>
      <c r="N1925" s="135"/>
      <c r="O1925" s="135"/>
      <c r="P1925" s="135"/>
    </row>
    <row r="1926" spans="1:16" s="289" customFormat="1">
      <c r="A1926" s="136"/>
      <c r="B1926" s="137"/>
      <c r="C1926" s="288"/>
      <c r="D1926" s="139"/>
      <c r="E1926" s="156"/>
      <c r="F1926" s="156"/>
      <c r="G1926" s="135"/>
      <c r="H1926" s="135"/>
      <c r="I1926" s="135"/>
      <c r="J1926" s="135"/>
      <c r="K1926" s="135"/>
      <c r="L1926" s="135"/>
      <c r="M1926" s="135"/>
      <c r="N1926" s="135"/>
      <c r="O1926" s="135"/>
      <c r="P1926" s="135"/>
    </row>
    <row r="1927" spans="1:16" s="289" customFormat="1">
      <c r="A1927" s="136"/>
      <c r="B1927" s="137"/>
      <c r="C1927" s="288"/>
      <c r="D1927" s="139"/>
      <c r="E1927" s="156"/>
      <c r="F1927" s="156"/>
      <c r="G1927" s="135"/>
      <c r="H1927" s="135"/>
      <c r="I1927" s="135"/>
      <c r="J1927" s="135"/>
      <c r="K1927" s="135"/>
      <c r="L1927" s="135"/>
      <c r="M1927" s="135"/>
      <c r="N1927" s="135"/>
      <c r="O1927" s="135"/>
      <c r="P1927" s="135"/>
    </row>
    <row r="1928" spans="1:16" s="289" customFormat="1">
      <c r="A1928" s="136"/>
      <c r="B1928" s="137"/>
      <c r="C1928" s="288"/>
      <c r="D1928" s="139"/>
      <c r="E1928" s="156"/>
      <c r="F1928" s="156"/>
      <c r="G1928" s="135"/>
      <c r="H1928" s="135"/>
      <c r="I1928" s="135"/>
      <c r="J1928" s="135"/>
      <c r="K1928" s="135"/>
      <c r="L1928" s="135"/>
      <c r="M1928" s="135"/>
      <c r="N1928" s="135"/>
      <c r="O1928" s="135"/>
      <c r="P1928" s="135"/>
    </row>
    <row r="1929" spans="1:16" s="289" customFormat="1">
      <c r="A1929" s="136"/>
      <c r="B1929" s="137"/>
      <c r="C1929" s="288"/>
      <c r="D1929" s="139"/>
      <c r="E1929" s="156"/>
      <c r="F1929" s="156"/>
      <c r="G1929" s="135"/>
      <c r="H1929" s="135"/>
      <c r="I1929" s="135"/>
      <c r="J1929" s="135"/>
      <c r="K1929" s="135"/>
      <c r="L1929" s="135"/>
      <c r="M1929" s="135"/>
      <c r="N1929" s="135"/>
      <c r="O1929" s="135"/>
      <c r="P1929" s="135"/>
    </row>
    <row r="1930" spans="1:16" s="289" customFormat="1">
      <c r="A1930" s="136"/>
      <c r="B1930" s="137"/>
      <c r="C1930" s="288"/>
      <c r="D1930" s="139"/>
      <c r="E1930" s="156"/>
      <c r="F1930" s="156"/>
      <c r="G1930" s="135"/>
      <c r="H1930" s="135"/>
      <c r="I1930" s="135"/>
      <c r="J1930" s="135"/>
      <c r="K1930" s="135"/>
      <c r="L1930" s="135"/>
      <c r="M1930" s="135"/>
      <c r="N1930" s="135"/>
      <c r="O1930" s="135"/>
      <c r="P1930" s="135"/>
    </row>
    <row r="1931" spans="1:16" s="289" customFormat="1">
      <c r="A1931" s="136"/>
      <c r="B1931" s="137"/>
      <c r="C1931" s="288"/>
      <c r="D1931" s="139"/>
      <c r="E1931" s="156"/>
      <c r="F1931" s="156"/>
      <c r="G1931" s="135"/>
      <c r="H1931" s="135"/>
      <c r="I1931" s="135"/>
      <c r="J1931" s="135"/>
      <c r="K1931" s="135"/>
      <c r="L1931" s="135"/>
      <c r="M1931" s="135"/>
      <c r="N1931" s="135"/>
      <c r="O1931" s="135"/>
      <c r="P1931" s="135"/>
    </row>
    <row r="1932" spans="1:16" s="289" customFormat="1">
      <c r="A1932" s="136"/>
      <c r="B1932" s="137"/>
      <c r="C1932" s="288"/>
      <c r="D1932" s="139"/>
      <c r="E1932" s="156"/>
      <c r="F1932" s="156"/>
      <c r="G1932" s="135"/>
      <c r="H1932" s="135"/>
      <c r="I1932" s="135"/>
      <c r="J1932" s="135"/>
      <c r="K1932" s="135"/>
      <c r="L1932" s="135"/>
      <c r="M1932" s="135"/>
      <c r="N1932" s="135"/>
      <c r="O1932" s="135"/>
      <c r="P1932" s="135"/>
    </row>
    <row r="1933" spans="1:16" s="289" customFormat="1">
      <c r="A1933" s="136"/>
      <c r="B1933" s="137"/>
      <c r="C1933" s="288"/>
      <c r="D1933" s="139"/>
      <c r="E1933" s="156"/>
      <c r="F1933" s="156"/>
      <c r="G1933" s="135"/>
      <c r="H1933" s="135"/>
      <c r="I1933" s="135"/>
      <c r="J1933" s="135"/>
      <c r="K1933" s="135"/>
      <c r="L1933" s="135"/>
      <c r="M1933" s="135"/>
      <c r="N1933" s="135"/>
      <c r="O1933" s="135"/>
      <c r="P1933" s="135"/>
    </row>
    <row r="1934" spans="1:16" s="289" customFormat="1">
      <c r="A1934" s="136"/>
      <c r="B1934" s="137"/>
      <c r="C1934" s="288"/>
      <c r="D1934" s="139"/>
      <c r="E1934" s="156"/>
      <c r="F1934" s="156"/>
      <c r="G1934" s="135"/>
      <c r="H1934" s="135"/>
      <c r="I1934" s="135"/>
      <c r="J1934" s="135"/>
      <c r="K1934" s="135"/>
      <c r="L1934" s="135"/>
      <c r="M1934" s="135"/>
      <c r="N1934" s="135"/>
      <c r="O1934" s="135"/>
      <c r="P1934" s="135"/>
    </row>
    <row r="1935" spans="1:16" s="289" customFormat="1">
      <c r="A1935" s="136"/>
      <c r="B1935" s="137"/>
      <c r="C1935" s="288"/>
      <c r="D1935" s="139"/>
      <c r="E1935" s="156"/>
      <c r="F1935" s="156"/>
      <c r="G1935" s="135"/>
      <c r="H1935" s="135"/>
      <c r="I1935" s="135"/>
      <c r="J1935" s="135"/>
      <c r="K1935" s="135"/>
      <c r="L1935" s="135"/>
      <c r="M1935" s="135"/>
      <c r="N1935" s="135"/>
      <c r="O1935" s="135"/>
      <c r="P1935" s="135"/>
    </row>
    <row r="1936" spans="1:16" s="289" customFormat="1">
      <c r="A1936" s="136"/>
      <c r="B1936" s="137"/>
      <c r="C1936" s="288"/>
      <c r="D1936" s="139"/>
      <c r="E1936" s="156"/>
      <c r="F1936" s="156"/>
      <c r="G1936" s="135"/>
      <c r="H1936" s="135"/>
      <c r="I1936" s="135"/>
      <c r="J1936" s="135"/>
      <c r="K1936" s="135"/>
      <c r="L1936" s="135"/>
      <c r="M1936" s="135"/>
      <c r="N1936" s="135"/>
      <c r="O1936" s="135"/>
      <c r="P1936" s="135"/>
    </row>
    <row r="1937" spans="1:16" s="289" customFormat="1">
      <c r="A1937" s="136"/>
      <c r="B1937" s="137"/>
      <c r="C1937" s="288"/>
      <c r="D1937" s="139"/>
      <c r="E1937" s="156"/>
      <c r="F1937" s="156"/>
      <c r="G1937" s="135"/>
      <c r="H1937" s="135"/>
      <c r="I1937" s="135"/>
      <c r="J1937" s="135"/>
      <c r="K1937" s="135"/>
      <c r="L1937" s="135"/>
      <c r="M1937" s="135"/>
      <c r="N1937" s="135"/>
      <c r="O1937" s="135"/>
      <c r="P1937" s="135"/>
    </row>
    <row r="1938" spans="1:16" s="289" customFormat="1">
      <c r="A1938" s="136"/>
      <c r="B1938" s="137"/>
      <c r="C1938" s="288"/>
      <c r="D1938" s="139"/>
      <c r="E1938" s="156"/>
      <c r="F1938" s="156"/>
      <c r="G1938" s="135"/>
      <c r="H1938" s="135"/>
      <c r="I1938" s="135"/>
      <c r="J1938" s="135"/>
      <c r="K1938" s="135"/>
      <c r="L1938" s="135"/>
      <c r="M1938" s="135"/>
      <c r="N1938" s="135"/>
      <c r="O1938" s="135"/>
      <c r="P1938" s="135"/>
    </row>
    <row r="1939" spans="1:16" s="289" customFormat="1">
      <c r="A1939" s="136"/>
      <c r="B1939" s="137"/>
      <c r="C1939" s="288"/>
      <c r="D1939" s="139"/>
      <c r="E1939" s="156"/>
      <c r="F1939" s="156"/>
      <c r="G1939" s="135"/>
      <c r="H1939" s="135"/>
      <c r="I1939" s="135"/>
      <c r="J1939" s="135"/>
      <c r="K1939" s="135"/>
      <c r="L1939" s="135"/>
      <c r="M1939" s="135"/>
      <c r="N1939" s="135"/>
      <c r="O1939" s="135"/>
      <c r="P1939" s="135"/>
    </row>
    <row r="1940" spans="1:16" s="289" customFormat="1">
      <c r="A1940" s="136"/>
      <c r="B1940" s="137"/>
      <c r="C1940" s="288"/>
      <c r="D1940" s="139"/>
      <c r="E1940" s="156"/>
      <c r="F1940" s="156"/>
      <c r="G1940" s="135"/>
      <c r="H1940" s="135"/>
      <c r="I1940" s="135"/>
      <c r="J1940" s="135"/>
      <c r="K1940" s="135"/>
      <c r="L1940" s="135"/>
      <c r="M1940" s="135"/>
      <c r="N1940" s="135"/>
      <c r="O1940" s="135"/>
      <c r="P1940" s="135"/>
    </row>
    <row r="1941" spans="1:16" s="289" customFormat="1">
      <c r="A1941" s="136"/>
      <c r="B1941" s="137"/>
      <c r="C1941" s="288"/>
      <c r="D1941" s="139"/>
      <c r="E1941" s="156"/>
      <c r="F1941" s="156"/>
      <c r="G1941" s="135"/>
      <c r="H1941" s="135"/>
      <c r="I1941" s="135"/>
      <c r="J1941" s="135"/>
      <c r="K1941" s="135"/>
      <c r="L1941" s="135"/>
      <c r="M1941" s="135"/>
      <c r="N1941" s="135"/>
      <c r="O1941" s="135"/>
      <c r="P1941" s="135"/>
    </row>
    <row r="1942" spans="1:16" s="289" customFormat="1">
      <c r="A1942" s="136"/>
      <c r="B1942" s="137"/>
      <c r="C1942" s="288"/>
      <c r="D1942" s="139"/>
      <c r="E1942" s="156"/>
      <c r="F1942" s="156"/>
      <c r="G1942" s="135"/>
      <c r="H1942" s="135"/>
      <c r="I1942" s="135"/>
      <c r="J1942" s="135"/>
      <c r="K1942" s="135"/>
      <c r="L1942" s="135"/>
      <c r="M1942" s="135"/>
      <c r="N1942" s="135"/>
      <c r="O1942" s="135"/>
      <c r="P1942" s="135"/>
    </row>
    <row r="1943" spans="1:16" s="289" customFormat="1">
      <c r="A1943" s="136"/>
      <c r="B1943" s="137"/>
      <c r="C1943" s="288"/>
      <c r="D1943" s="139"/>
      <c r="E1943" s="156"/>
      <c r="F1943" s="156"/>
      <c r="G1943" s="135"/>
      <c r="H1943" s="135"/>
      <c r="I1943" s="135"/>
      <c r="J1943" s="135"/>
      <c r="K1943" s="135"/>
      <c r="L1943" s="135"/>
      <c r="M1943" s="135"/>
      <c r="N1943" s="135"/>
      <c r="O1943" s="135"/>
      <c r="P1943" s="135"/>
    </row>
    <row r="1944" spans="1:16" s="289" customFormat="1">
      <c r="A1944" s="136"/>
      <c r="B1944" s="137"/>
      <c r="C1944" s="288"/>
      <c r="D1944" s="139"/>
      <c r="E1944" s="156"/>
      <c r="F1944" s="156"/>
      <c r="G1944" s="135"/>
      <c r="H1944" s="135"/>
      <c r="I1944" s="135"/>
      <c r="J1944" s="135"/>
      <c r="K1944" s="135"/>
      <c r="L1944" s="135"/>
      <c r="M1944" s="135"/>
      <c r="N1944" s="135"/>
      <c r="O1944" s="135"/>
      <c r="P1944" s="135"/>
    </row>
    <row r="1945" spans="1:16" s="289" customFormat="1">
      <c r="A1945" s="136"/>
      <c r="B1945" s="137"/>
      <c r="C1945" s="288"/>
      <c r="D1945" s="139"/>
      <c r="E1945" s="156"/>
      <c r="F1945" s="156"/>
      <c r="G1945" s="135"/>
      <c r="H1945" s="135"/>
      <c r="I1945" s="135"/>
      <c r="J1945" s="135"/>
      <c r="K1945" s="135"/>
      <c r="L1945" s="135"/>
      <c r="M1945" s="135"/>
      <c r="N1945" s="135"/>
      <c r="O1945" s="135"/>
      <c r="P1945" s="135"/>
    </row>
    <row r="1946" spans="1:16" s="289" customFormat="1">
      <c r="A1946" s="136"/>
      <c r="B1946" s="137"/>
      <c r="C1946" s="288"/>
      <c r="D1946" s="139"/>
      <c r="E1946" s="156"/>
      <c r="F1946" s="156"/>
      <c r="G1946" s="135"/>
      <c r="H1946" s="135"/>
      <c r="I1946" s="135"/>
      <c r="J1946" s="135"/>
      <c r="K1946" s="135"/>
      <c r="L1946" s="135"/>
      <c r="M1946" s="135"/>
      <c r="N1946" s="135"/>
      <c r="O1946" s="135"/>
      <c r="P1946" s="135"/>
    </row>
    <row r="1947" spans="1:16" s="289" customFormat="1">
      <c r="A1947" s="136"/>
      <c r="B1947" s="137"/>
      <c r="C1947" s="288"/>
      <c r="D1947" s="139"/>
      <c r="E1947" s="156"/>
      <c r="F1947" s="156"/>
      <c r="G1947" s="135"/>
      <c r="H1947" s="135"/>
      <c r="I1947" s="135"/>
      <c r="J1947" s="135"/>
      <c r="K1947" s="135"/>
      <c r="L1947" s="135"/>
      <c r="M1947" s="135"/>
      <c r="N1947" s="135"/>
      <c r="O1947" s="135"/>
      <c r="P1947" s="135"/>
    </row>
    <row r="1948" spans="1:16" s="289" customFormat="1">
      <c r="A1948" s="136"/>
      <c r="B1948" s="137"/>
      <c r="C1948" s="288"/>
      <c r="D1948" s="139"/>
      <c r="E1948" s="156"/>
      <c r="F1948" s="156"/>
      <c r="G1948" s="135"/>
      <c r="H1948" s="135"/>
      <c r="I1948" s="135"/>
      <c r="J1948" s="135"/>
      <c r="K1948" s="135"/>
      <c r="L1948" s="135"/>
      <c r="M1948" s="135"/>
      <c r="N1948" s="135"/>
      <c r="O1948" s="135"/>
      <c r="P1948" s="135"/>
    </row>
    <row r="1949" spans="1:16" s="289" customFormat="1">
      <c r="A1949" s="136"/>
      <c r="B1949" s="137"/>
      <c r="C1949" s="288"/>
      <c r="D1949" s="139"/>
      <c r="E1949" s="156"/>
      <c r="F1949" s="156"/>
      <c r="G1949" s="135"/>
      <c r="H1949" s="135"/>
      <c r="I1949" s="135"/>
      <c r="J1949" s="135"/>
      <c r="K1949" s="135"/>
      <c r="L1949" s="135"/>
      <c r="M1949" s="135"/>
      <c r="N1949" s="135"/>
      <c r="O1949" s="135"/>
      <c r="P1949" s="135"/>
    </row>
    <row r="1950" spans="1:16" s="289" customFormat="1">
      <c r="A1950" s="136"/>
      <c r="B1950" s="137"/>
      <c r="C1950" s="288"/>
      <c r="D1950" s="139"/>
      <c r="E1950" s="156"/>
      <c r="F1950" s="156"/>
      <c r="G1950" s="135"/>
      <c r="H1950" s="135"/>
      <c r="I1950" s="135"/>
      <c r="J1950" s="135"/>
      <c r="K1950" s="135"/>
      <c r="L1950" s="135"/>
      <c r="M1950" s="135"/>
      <c r="N1950" s="135"/>
      <c r="O1950" s="135"/>
      <c r="P1950" s="135"/>
    </row>
    <row r="1951" spans="1:16" s="289" customFormat="1">
      <c r="A1951" s="136"/>
      <c r="B1951" s="137"/>
      <c r="C1951" s="288"/>
      <c r="D1951" s="139"/>
      <c r="E1951" s="156"/>
      <c r="F1951" s="156"/>
      <c r="G1951" s="135"/>
      <c r="H1951" s="135"/>
      <c r="I1951" s="135"/>
      <c r="J1951" s="135"/>
      <c r="K1951" s="135"/>
      <c r="L1951" s="135"/>
      <c r="M1951" s="135"/>
      <c r="N1951" s="135"/>
      <c r="O1951" s="135"/>
      <c r="P1951" s="135"/>
    </row>
    <row r="1952" spans="1:16" s="289" customFormat="1">
      <c r="A1952" s="136"/>
      <c r="B1952" s="137"/>
      <c r="C1952" s="288"/>
      <c r="D1952" s="139"/>
      <c r="E1952" s="156"/>
      <c r="F1952" s="156"/>
      <c r="G1952" s="135"/>
      <c r="H1952" s="135"/>
      <c r="I1952" s="135"/>
      <c r="J1952" s="135"/>
      <c r="K1952" s="135"/>
      <c r="L1952" s="135"/>
      <c r="M1952" s="135"/>
      <c r="N1952" s="135"/>
      <c r="O1952" s="135"/>
      <c r="P1952" s="135"/>
    </row>
    <row r="1953" spans="1:16" s="289" customFormat="1">
      <c r="A1953" s="136"/>
      <c r="B1953" s="137"/>
      <c r="C1953" s="288"/>
      <c r="D1953" s="139"/>
      <c r="E1953" s="156"/>
      <c r="F1953" s="156"/>
      <c r="G1953" s="135"/>
      <c r="H1953" s="135"/>
      <c r="I1953" s="135"/>
      <c r="J1953" s="135"/>
      <c r="K1953" s="135"/>
      <c r="L1953" s="135"/>
      <c r="M1953" s="135"/>
      <c r="N1953" s="135"/>
      <c r="O1953" s="135"/>
      <c r="P1953" s="135"/>
    </row>
    <row r="1954" spans="1:16" s="289" customFormat="1">
      <c r="A1954" s="136"/>
      <c r="B1954" s="137"/>
      <c r="C1954" s="288"/>
      <c r="D1954" s="139"/>
      <c r="E1954" s="156"/>
      <c r="F1954" s="156"/>
      <c r="G1954" s="135"/>
      <c r="H1954" s="135"/>
      <c r="I1954" s="135"/>
      <c r="J1954" s="135"/>
      <c r="K1954" s="135"/>
      <c r="L1954" s="135"/>
      <c r="M1954" s="135"/>
      <c r="N1954" s="135"/>
      <c r="O1954" s="135"/>
      <c r="P1954" s="135"/>
    </row>
    <row r="1955" spans="1:16" s="289" customFormat="1">
      <c r="A1955" s="136"/>
      <c r="B1955" s="137"/>
      <c r="C1955" s="288"/>
      <c r="D1955" s="139"/>
      <c r="E1955" s="156"/>
      <c r="F1955" s="156"/>
      <c r="G1955" s="135"/>
      <c r="H1955" s="135"/>
      <c r="I1955" s="135"/>
      <c r="J1955" s="135"/>
      <c r="K1955" s="135"/>
      <c r="L1955" s="135"/>
      <c r="M1955" s="135"/>
      <c r="N1955" s="135"/>
      <c r="O1955" s="135"/>
      <c r="P1955" s="135"/>
    </row>
    <row r="1956" spans="1:16" s="289" customFormat="1">
      <c r="A1956" s="136"/>
      <c r="B1956" s="137"/>
      <c r="C1956" s="288"/>
      <c r="D1956" s="139"/>
      <c r="E1956" s="156"/>
      <c r="F1956" s="156"/>
      <c r="G1956" s="135"/>
      <c r="H1956" s="135"/>
      <c r="I1956" s="135"/>
      <c r="J1956" s="135"/>
      <c r="K1956" s="135"/>
      <c r="L1956" s="135"/>
      <c r="M1956" s="135"/>
      <c r="N1956" s="135"/>
      <c r="O1956" s="135"/>
      <c r="P1956" s="135"/>
    </row>
    <row r="1957" spans="1:16" s="289" customFormat="1">
      <c r="A1957" s="136"/>
      <c r="B1957" s="137"/>
      <c r="C1957" s="288"/>
      <c r="D1957" s="139"/>
      <c r="E1957" s="156"/>
      <c r="F1957" s="156"/>
      <c r="G1957" s="135"/>
      <c r="H1957" s="135"/>
      <c r="I1957" s="135"/>
      <c r="J1957" s="135"/>
      <c r="K1957" s="135"/>
      <c r="L1957" s="135"/>
      <c r="M1957" s="135"/>
      <c r="N1957" s="135"/>
      <c r="O1957" s="135"/>
      <c r="P1957" s="135"/>
    </row>
    <row r="1958" spans="1:16" s="289" customFormat="1">
      <c r="A1958" s="136"/>
      <c r="B1958" s="137"/>
      <c r="C1958" s="288"/>
      <c r="D1958" s="139"/>
      <c r="E1958" s="156"/>
      <c r="F1958" s="156"/>
      <c r="G1958" s="135"/>
      <c r="H1958" s="135"/>
      <c r="I1958" s="135"/>
      <c r="J1958" s="135"/>
      <c r="K1958" s="135"/>
      <c r="L1958" s="135"/>
      <c r="M1958" s="135"/>
      <c r="N1958" s="135"/>
      <c r="O1958" s="135"/>
      <c r="P1958" s="135"/>
    </row>
    <row r="1959" spans="1:16" s="289" customFormat="1">
      <c r="A1959" s="136"/>
      <c r="B1959" s="137"/>
      <c r="C1959" s="288"/>
      <c r="D1959" s="139"/>
      <c r="E1959" s="156"/>
      <c r="F1959" s="156"/>
      <c r="G1959" s="135"/>
      <c r="H1959" s="135"/>
      <c r="I1959" s="135"/>
      <c r="J1959" s="135"/>
      <c r="K1959" s="135"/>
      <c r="L1959" s="135"/>
      <c r="M1959" s="135"/>
      <c r="N1959" s="135"/>
      <c r="O1959" s="135"/>
      <c r="P1959" s="135"/>
    </row>
    <row r="1960" spans="1:16" s="289" customFormat="1">
      <c r="A1960" s="136"/>
      <c r="B1960" s="137"/>
      <c r="C1960" s="288"/>
      <c r="D1960" s="139"/>
      <c r="E1960" s="156"/>
      <c r="F1960" s="156"/>
      <c r="G1960" s="135"/>
      <c r="H1960" s="135"/>
      <c r="I1960" s="135"/>
      <c r="J1960" s="135"/>
      <c r="K1960" s="135"/>
      <c r="L1960" s="135"/>
      <c r="M1960" s="135"/>
      <c r="N1960" s="135"/>
      <c r="O1960" s="135"/>
      <c r="P1960" s="135"/>
    </row>
    <row r="1961" spans="1:16" s="289" customFormat="1">
      <c r="A1961" s="136"/>
      <c r="B1961" s="137"/>
      <c r="C1961" s="288"/>
      <c r="D1961" s="139"/>
      <c r="E1961" s="156"/>
      <c r="F1961" s="156"/>
      <c r="G1961" s="135"/>
      <c r="H1961" s="135"/>
      <c r="I1961" s="135"/>
      <c r="J1961" s="135"/>
      <c r="K1961" s="135"/>
      <c r="L1961" s="135"/>
      <c r="M1961" s="135"/>
      <c r="N1961" s="135"/>
      <c r="O1961" s="135"/>
      <c r="P1961" s="135"/>
    </row>
    <row r="1962" spans="1:16" s="289" customFormat="1">
      <c r="A1962" s="136"/>
      <c r="B1962" s="137"/>
      <c r="C1962" s="288"/>
      <c r="D1962" s="139"/>
      <c r="E1962" s="156"/>
      <c r="F1962" s="156"/>
      <c r="G1962" s="135"/>
      <c r="H1962" s="135"/>
      <c r="I1962" s="135"/>
      <c r="J1962" s="135"/>
      <c r="K1962" s="135"/>
      <c r="L1962" s="135"/>
      <c r="M1962" s="135"/>
      <c r="N1962" s="135"/>
      <c r="O1962" s="135"/>
      <c r="P1962" s="135"/>
    </row>
    <row r="1963" spans="1:16" s="289" customFormat="1">
      <c r="A1963" s="136"/>
      <c r="B1963" s="137"/>
      <c r="C1963" s="288"/>
      <c r="D1963" s="139"/>
      <c r="E1963" s="156"/>
      <c r="F1963" s="156"/>
      <c r="G1963" s="135"/>
      <c r="H1963" s="135"/>
      <c r="I1963" s="135"/>
      <c r="J1963" s="135"/>
      <c r="K1963" s="135"/>
      <c r="L1963" s="135"/>
      <c r="M1963" s="135"/>
      <c r="N1963" s="135"/>
      <c r="O1963" s="135"/>
      <c r="P1963" s="135"/>
    </row>
    <row r="1964" spans="1:16" s="289" customFormat="1">
      <c r="A1964" s="136"/>
      <c r="B1964" s="137"/>
      <c r="C1964" s="288"/>
      <c r="D1964" s="139"/>
      <c r="E1964" s="156"/>
      <c r="F1964" s="156"/>
      <c r="G1964" s="135"/>
      <c r="H1964" s="135"/>
      <c r="I1964" s="135"/>
      <c r="J1964" s="135"/>
      <c r="K1964" s="135"/>
      <c r="L1964" s="135"/>
      <c r="M1964" s="135"/>
      <c r="N1964" s="135"/>
      <c r="O1964" s="135"/>
      <c r="P1964" s="135"/>
    </row>
    <row r="1965" spans="1:16" s="289" customFormat="1">
      <c r="A1965" s="136"/>
      <c r="B1965" s="137"/>
      <c r="C1965" s="288"/>
      <c r="D1965" s="139"/>
      <c r="E1965" s="156"/>
      <c r="F1965" s="156"/>
      <c r="G1965" s="135"/>
      <c r="H1965" s="135"/>
      <c r="I1965" s="135"/>
      <c r="J1965" s="135"/>
      <c r="K1965" s="135"/>
      <c r="L1965" s="135"/>
      <c r="M1965" s="135"/>
      <c r="N1965" s="135"/>
      <c r="O1965" s="135"/>
      <c r="P1965" s="135"/>
    </row>
    <row r="1966" spans="1:16" s="289" customFormat="1">
      <c r="A1966" s="136"/>
      <c r="B1966" s="137"/>
      <c r="C1966" s="288"/>
      <c r="D1966" s="139"/>
      <c r="E1966" s="156"/>
      <c r="F1966" s="156"/>
      <c r="G1966" s="135"/>
      <c r="H1966" s="135"/>
      <c r="I1966" s="135"/>
      <c r="J1966" s="135"/>
      <c r="K1966" s="135"/>
      <c r="L1966" s="135"/>
      <c r="M1966" s="135"/>
      <c r="N1966" s="135"/>
      <c r="O1966" s="135"/>
      <c r="P1966" s="135"/>
    </row>
    <row r="1967" spans="1:16" s="289" customFormat="1">
      <c r="A1967" s="136"/>
      <c r="B1967" s="137"/>
      <c r="C1967" s="288"/>
      <c r="D1967" s="139"/>
      <c r="E1967" s="156"/>
      <c r="F1967" s="156"/>
      <c r="G1967" s="135"/>
      <c r="H1967" s="135"/>
      <c r="I1967" s="135"/>
      <c r="J1967" s="135"/>
      <c r="K1967" s="135"/>
      <c r="L1967" s="135"/>
      <c r="M1967" s="135"/>
      <c r="N1967" s="135"/>
      <c r="O1967" s="135"/>
      <c r="P1967" s="135"/>
    </row>
    <row r="1968" spans="1:16" s="289" customFormat="1">
      <c r="A1968" s="136"/>
      <c r="B1968" s="137"/>
      <c r="C1968" s="288"/>
      <c r="D1968" s="139"/>
      <c r="E1968" s="156"/>
      <c r="F1968" s="156"/>
      <c r="G1968" s="135"/>
      <c r="H1968" s="135"/>
      <c r="I1968" s="135"/>
      <c r="J1968" s="135"/>
      <c r="K1968" s="135"/>
      <c r="L1968" s="135"/>
      <c r="M1968" s="135"/>
      <c r="N1968" s="135"/>
      <c r="O1968" s="135"/>
      <c r="P1968" s="135"/>
    </row>
    <row r="1969" spans="1:16" s="289" customFormat="1">
      <c r="A1969" s="136"/>
      <c r="B1969" s="137"/>
      <c r="C1969" s="288"/>
      <c r="D1969" s="139"/>
      <c r="E1969" s="156"/>
      <c r="F1969" s="156"/>
      <c r="G1969" s="135"/>
      <c r="H1969" s="135"/>
      <c r="I1969" s="135"/>
      <c r="J1969" s="135"/>
      <c r="K1969" s="135"/>
      <c r="L1969" s="135"/>
      <c r="M1969" s="135"/>
      <c r="N1969" s="135"/>
      <c r="O1969" s="135"/>
      <c r="P1969" s="135"/>
    </row>
    <row r="1970" spans="1:16" s="289" customFormat="1">
      <c r="A1970" s="136"/>
      <c r="B1970" s="137"/>
      <c r="C1970" s="288"/>
      <c r="D1970" s="139"/>
      <c r="E1970" s="156"/>
      <c r="F1970" s="156"/>
      <c r="G1970" s="135"/>
      <c r="H1970" s="135"/>
      <c r="I1970" s="135"/>
      <c r="J1970" s="135"/>
      <c r="K1970" s="135"/>
      <c r="L1970" s="135"/>
      <c r="M1970" s="135"/>
      <c r="N1970" s="135"/>
      <c r="O1970" s="135"/>
      <c r="P1970" s="135"/>
    </row>
    <row r="1971" spans="1:16" s="289" customFormat="1">
      <c r="A1971" s="136"/>
      <c r="B1971" s="137"/>
      <c r="C1971" s="288"/>
      <c r="D1971" s="139"/>
      <c r="E1971" s="156"/>
      <c r="F1971" s="156"/>
      <c r="G1971" s="135"/>
      <c r="H1971" s="135"/>
      <c r="I1971" s="135"/>
      <c r="J1971" s="135"/>
      <c r="K1971" s="135"/>
      <c r="L1971" s="135"/>
      <c r="M1971" s="135"/>
      <c r="N1971" s="135"/>
      <c r="O1971" s="135"/>
      <c r="P1971" s="135"/>
    </row>
    <row r="1972" spans="1:16" s="289" customFormat="1">
      <c r="A1972" s="136"/>
      <c r="B1972" s="137"/>
      <c r="C1972" s="288"/>
      <c r="D1972" s="139"/>
      <c r="E1972" s="156"/>
      <c r="F1972" s="156"/>
      <c r="G1972" s="135"/>
      <c r="H1972" s="135"/>
      <c r="I1972" s="135"/>
      <c r="J1972" s="135"/>
      <c r="K1972" s="135"/>
      <c r="L1972" s="135"/>
      <c r="M1972" s="135"/>
      <c r="N1972" s="135"/>
      <c r="O1972" s="135"/>
      <c r="P1972" s="135"/>
    </row>
    <row r="1973" spans="1:16" s="289" customFormat="1">
      <c r="A1973" s="136"/>
      <c r="B1973" s="137"/>
      <c r="C1973" s="288"/>
      <c r="D1973" s="139"/>
      <c r="E1973" s="156"/>
      <c r="F1973" s="156"/>
      <c r="G1973" s="135"/>
      <c r="H1973" s="135"/>
      <c r="I1973" s="135"/>
      <c r="J1973" s="135"/>
      <c r="K1973" s="135"/>
      <c r="L1973" s="135"/>
      <c r="M1973" s="135"/>
      <c r="N1973" s="135"/>
      <c r="O1973" s="135"/>
      <c r="P1973" s="135"/>
    </row>
    <row r="1974" spans="1:16" s="289" customFormat="1">
      <c r="A1974" s="136"/>
      <c r="B1974" s="137"/>
      <c r="C1974" s="288"/>
      <c r="D1974" s="139"/>
      <c r="E1974" s="156"/>
      <c r="F1974" s="156"/>
      <c r="G1974" s="135"/>
      <c r="H1974" s="135"/>
      <c r="I1974" s="135"/>
      <c r="J1974" s="135"/>
      <c r="K1974" s="135"/>
      <c r="L1974" s="135"/>
      <c r="M1974" s="135"/>
      <c r="N1974" s="135"/>
      <c r="O1974" s="135"/>
      <c r="P1974" s="135"/>
    </row>
    <row r="1975" spans="1:16" s="289" customFormat="1">
      <c r="A1975" s="136"/>
      <c r="B1975" s="137"/>
      <c r="C1975" s="288"/>
      <c r="D1975" s="139"/>
      <c r="E1975" s="156"/>
      <c r="F1975" s="156"/>
      <c r="G1975" s="135"/>
      <c r="H1975" s="135"/>
      <c r="I1975" s="135"/>
      <c r="J1975" s="135"/>
      <c r="K1975" s="135"/>
      <c r="L1975" s="135"/>
      <c r="M1975" s="135"/>
      <c r="N1975" s="135"/>
      <c r="O1975" s="135"/>
      <c r="P1975" s="135"/>
    </row>
    <row r="1976" spans="1:16" s="289" customFormat="1">
      <c r="A1976" s="136"/>
      <c r="B1976" s="137"/>
      <c r="C1976" s="288"/>
      <c r="D1976" s="139"/>
      <c r="E1976" s="156"/>
      <c r="F1976" s="156"/>
      <c r="G1976" s="135"/>
      <c r="H1976" s="135"/>
      <c r="I1976" s="135"/>
      <c r="J1976" s="135"/>
      <c r="K1976" s="135"/>
      <c r="L1976" s="135"/>
      <c r="M1976" s="135"/>
      <c r="N1976" s="135"/>
      <c r="O1976" s="135"/>
      <c r="P1976" s="135"/>
    </row>
    <row r="1977" spans="1:16" s="289" customFormat="1">
      <c r="A1977" s="136"/>
      <c r="B1977" s="137"/>
      <c r="C1977" s="288"/>
      <c r="D1977" s="139"/>
      <c r="E1977" s="156"/>
      <c r="F1977" s="156"/>
      <c r="G1977" s="135"/>
      <c r="H1977" s="135"/>
      <c r="I1977" s="135"/>
      <c r="J1977" s="135"/>
      <c r="K1977" s="135"/>
      <c r="L1977" s="135"/>
      <c r="M1977" s="135"/>
      <c r="N1977" s="135"/>
      <c r="O1977" s="135"/>
      <c r="P1977" s="135"/>
    </row>
    <row r="1978" spans="1:16" s="289" customFormat="1">
      <c r="A1978" s="136"/>
      <c r="B1978" s="137"/>
      <c r="C1978" s="288"/>
      <c r="D1978" s="139"/>
      <c r="E1978" s="156"/>
      <c r="F1978" s="156"/>
      <c r="G1978" s="135"/>
      <c r="H1978" s="135"/>
      <c r="I1978" s="135"/>
      <c r="J1978" s="135"/>
      <c r="K1978" s="135"/>
      <c r="L1978" s="135"/>
      <c r="M1978" s="135"/>
      <c r="N1978" s="135"/>
      <c r="O1978" s="135"/>
      <c r="P1978" s="135"/>
    </row>
    <row r="1979" spans="1:16" s="289" customFormat="1">
      <c r="A1979" s="136"/>
      <c r="B1979" s="137"/>
      <c r="C1979" s="288"/>
      <c r="D1979" s="139"/>
      <c r="E1979" s="156"/>
      <c r="F1979" s="156"/>
      <c r="G1979" s="135"/>
      <c r="H1979" s="135"/>
      <c r="I1979" s="135"/>
      <c r="J1979" s="135"/>
      <c r="K1979" s="135"/>
      <c r="L1979" s="135"/>
      <c r="M1979" s="135"/>
      <c r="N1979" s="135"/>
      <c r="O1979" s="135"/>
      <c r="P1979" s="135"/>
    </row>
    <row r="1980" spans="1:16" s="289" customFormat="1">
      <c r="A1980" s="136"/>
      <c r="B1980" s="137"/>
      <c r="C1980" s="288"/>
      <c r="D1980" s="139"/>
      <c r="E1980" s="156"/>
      <c r="F1980" s="156"/>
      <c r="G1980" s="135"/>
      <c r="H1980" s="135"/>
      <c r="I1980" s="135"/>
      <c r="J1980" s="135"/>
      <c r="K1980" s="135"/>
      <c r="L1980" s="135"/>
      <c r="M1980" s="135"/>
      <c r="N1980" s="135"/>
      <c r="O1980" s="135"/>
      <c r="P1980" s="135"/>
    </row>
    <row r="1981" spans="1:16" s="289" customFormat="1">
      <c r="A1981" s="136"/>
      <c r="B1981" s="137"/>
      <c r="C1981" s="288"/>
      <c r="D1981" s="139"/>
      <c r="E1981" s="156"/>
      <c r="F1981" s="156"/>
      <c r="G1981" s="135"/>
      <c r="H1981" s="135"/>
      <c r="I1981" s="135"/>
      <c r="J1981" s="135"/>
      <c r="K1981" s="135"/>
      <c r="L1981" s="135"/>
      <c r="M1981" s="135"/>
      <c r="N1981" s="135"/>
      <c r="O1981" s="135"/>
      <c r="P1981" s="135"/>
    </row>
    <row r="1982" spans="1:16" s="289" customFormat="1">
      <c r="A1982" s="136"/>
      <c r="B1982" s="137"/>
      <c r="C1982" s="288"/>
      <c r="D1982" s="139"/>
      <c r="E1982" s="156"/>
      <c r="F1982" s="156"/>
      <c r="G1982" s="135"/>
      <c r="H1982" s="135"/>
      <c r="I1982" s="135"/>
      <c r="J1982" s="135"/>
      <c r="K1982" s="135"/>
      <c r="L1982" s="135"/>
      <c r="M1982" s="135"/>
      <c r="N1982" s="135"/>
      <c r="O1982" s="135"/>
      <c r="P1982" s="135"/>
    </row>
    <row r="1983" spans="1:16" s="289" customFormat="1">
      <c r="A1983" s="136"/>
      <c r="B1983" s="137"/>
      <c r="C1983" s="288"/>
      <c r="D1983" s="139"/>
      <c r="E1983" s="156"/>
      <c r="F1983" s="156"/>
      <c r="G1983" s="135"/>
      <c r="H1983" s="135"/>
      <c r="I1983" s="135"/>
      <c r="J1983" s="135"/>
      <c r="K1983" s="135"/>
      <c r="L1983" s="135"/>
      <c r="M1983" s="135"/>
      <c r="N1983" s="135"/>
      <c r="O1983" s="135"/>
      <c r="P1983" s="135"/>
    </row>
    <row r="1984" spans="1:16" s="289" customFormat="1">
      <c r="A1984" s="136"/>
      <c r="B1984" s="137"/>
      <c r="C1984" s="288"/>
      <c r="D1984" s="139"/>
      <c r="E1984" s="156"/>
      <c r="F1984" s="156"/>
      <c r="G1984" s="135"/>
      <c r="H1984" s="135"/>
      <c r="I1984" s="135"/>
      <c r="J1984" s="135"/>
      <c r="K1984" s="135"/>
      <c r="L1984" s="135"/>
      <c r="M1984" s="135"/>
      <c r="N1984" s="135"/>
      <c r="O1984" s="135"/>
      <c r="P1984" s="135"/>
    </row>
    <row r="1985" spans="1:16" s="289" customFormat="1">
      <c r="A1985" s="136"/>
      <c r="B1985" s="137"/>
      <c r="C1985" s="288"/>
      <c r="D1985" s="139"/>
      <c r="E1985" s="156"/>
      <c r="F1985" s="156"/>
      <c r="G1985" s="135"/>
      <c r="H1985" s="135"/>
      <c r="I1985" s="135"/>
      <c r="J1985" s="135"/>
      <c r="K1985" s="135"/>
      <c r="L1985" s="135"/>
      <c r="M1985" s="135"/>
      <c r="N1985" s="135"/>
      <c r="O1985" s="135"/>
      <c r="P1985" s="135"/>
    </row>
    <row r="1986" spans="1:16" s="289" customFormat="1">
      <c r="A1986" s="136"/>
      <c r="B1986" s="137"/>
      <c r="C1986" s="288"/>
      <c r="D1986" s="139"/>
      <c r="E1986" s="156"/>
      <c r="F1986" s="156"/>
      <c r="G1986" s="135"/>
      <c r="H1986" s="135"/>
      <c r="I1986" s="135"/>
      <c r="J1986" s="135"/>
      <c r="K1986" s="135"/>
      <c r="L1986" s="135"/>
      <c r="M1986" s="135"/>
      <c r="N1986" s="135"/>
      <c r="O1986" s="135"/>
      <c r="P1986" s="135"/>
    </row>
    <row r="1987" spans="1:16" s="289" customFormat="1">
      <c r="A1987" s="136"/>
      <c r="B1987" s="137"/>
      <c r="C1987" s="288"/>
      <c r="D1987" s="139"/>
      <c r="E1987" s="156"/>
      <c r="F1987" s="156"/>
      <c r="G1987" s="135"/>
      <c r="H1987" s="135"/>
      <c r="I1987" s="135"/>
      <c r="J1987" s="135"/>
      <c r="K1987" s="135"/>
      <c r="L1987" s="135"/>
      <c r="M1987" s="135"/>
      <c r="N1987" s="135"/>
      <c r="O1987" s="135"/>
      <c r="P1987" s="135"/>
    </row>
    <row r="1988" spans="1:16" s="289" customFormat="1">
      <c r="A1988" s="136"/>
      <c r="B1988" s="137"/>
      <c r="C1988" s="288"/>
      <c r="D1988" s="139"/>
      <c r="E1988" s="156"/>
      <c r="F1988" s="156"/>
      <c r="G1988" s="135"/>
      <c r="H1988" s="135"/>
      <c r="I1988" s="135"/>
      <c r="J1988" s="135"/>
      <c r="K1988" s="135"/>
      <c r="L1988" s="135"/>
      <c r="M1988" s="135"/>
      <c r="N1988" s="135"/>
      <c r="O1988" s="135"/>
      <c r="P1988" s="135"/>
    </row>
    <row r="1989" spans="1:16" s="289" customFormat="1">
      <c r="A1989" s="136"/>
      <c r="B1989" s="137"/>
      <c r="C1989" s="288"/>
      <c r="D1989" s="139"/>
      <c r="E1989" s="156"/>
      <c r="F1989" s="156"/>
      <c r="G1989" s="135"/>
      <c r="H1989" s="135"/>
      <c r="I1989" s="135"/>
      <c r="J1989" s="135"/>
      <c r="K1989" s="135"/>
      <c r="L1989" s="135"/>
      <c r="M1989" s="135"/>
      <c r="N1989" s="135"/>
      <c r="O1989" s="135"/>
      <c r="P1989" s="135"/>
    </row>
    <row r="1990" spans="1:16" s="289" customFormat="1">
      <c r="A1990" s="136"/>
      <c r="B1990" s="137"/>
      <c r="C1990" s="288"/>
      <c r="D1990" s="139"/>
      <c r="E1990" s="156"/>
      <c r="F1990" s="156"/>
      <c r="G1990" s="135"/>
      <c r="H1990" s="135"/>
      <c r="I1990" s="135"/>
      <c r="J1990" s="135"/>
      <c r="K1990" s="135"/>
      <c r="L1990" s="135"/>
      <c r="M1990" s="135"/>
      <c r="N1990" s="135"/>
      <c r="O1990" s="135"/>
      <c r="P1990" s="135"/>
    </row>
    <row r="1991" spans="1:16" s="289" customFormat="1">
      <c r="A1991" s="136"/>
      <c r="B1991" s="137"/>
      <c r="C1991" s="288"/>
      <c r="D1991" s="139"/>
      <c r="E1991" s="156"/>
      <c r="F1991" s="156"/>
      <c r="G1991" s="135"/>
      <c r="H1991" s="135"/>
      <c r="I1991" s="135"/>
      <c r="J1991" s="135"/>
      <c r="K1991" s="135"/>
      <c r="L1991" s="135"/>
      <c r="M1991" s="135"/>
      <c r="N1991" s="135"/>
      <c r="O1991" s="135"/>
      <c r="P1991" s="135"/>
    </row>
    <row r="1992" spans="1:16" s="289" customFormat="1">
      <c r="A1992" s="136"/>
      <c r="B1992" s="137"/>
      <c r="C1992" s="288"/>
      <c r="D1992" s="139"/>
      <c r="E1992" s="156"/>
      <c r="F1992" s="156"/>
      <c r="G1992" s="135"/>
      <c r="H1992" s="135"/>
      <c r="I1992" s="135"/>
      <c r="J1992" s="135"/>
      <c r="K1992" s="135"/>
      <c r="L1992" s="135"/>
      <c r="M1992" s="135"/>
      <c r="N1992" s="135"/>
      <c r="O1992" s="135"/>
      <c r="P1992" s="135"/>
    </row>
    <row r="1993" spans="1:16" s="289" customFormat="1">
      <c r="A1993" s="136"/>
      <c r="B1993" s="137"/>
      <c r="C1993" s="288"/>
      <c r="D1993" s="139"/>
      <c r="E1993" s="156"/>
      <c r="F1993" s="156"/>
      <c r="G1993" s="135"/>
      <c r="H1993" s="135"/>
      <c r="I1993" s="135"/>
      <c r="J1993" s="135"/>
      <c r="K1993" s="135"/>
      <c r="L1993" s="135"/>
      <c r="M1993" s="135"/>
      <c r="N1993" s="135"/>
      <c r="O1993" s="135"/>
      <c r="P1993" s="135"/>
    </row>
    <row r="1994" spans="1:16" s="289" customFormat="1">
      <c r="A1994" s="136"/>
      <c r="B1994" s="137"/>
      <c r="C1994" s="288"/>
      <c r="D1994" s="139"/>
      <c r="E1994" s="156"/>
      <c r="F1994" s="156"/>
      <c r="G1994" s="135"/>
      <c r="H1994" s="135"/>
      <c r="I1994" s="135"/>
      <c r="J1994" s="135"/>
      <c r="K1994" s="135"/>
      <c r="L1994" s="135"/>
      <c r="M1994" s="135"/>
      <c r="N1994" s="135"/>
      <c r="O1994" s="135"/>
      <c r="P1994" s="135"/>
    </row>
    <row r="1995" spans="1:16" s="289" customFormat="1">
      <c r="A1995" s="136"/>
      <c r="B1995" s="137"/>
      <c r="C1995" s="288"/>
      <c r="D1995" s="139"/>
      <c r="E1995" s="156"/>
      <c r="F1995" s="156"/>
      <c r="G1995" s="135"/>
      <c r="H1995" s="135"/>
      <c r="I1995" s="135"/>
      <c r="J1995" s="135"/>
      <c r="K1995" s="135"/>
      <c r="L1995" s="135"/>
      <c r="M1995" s="135"/>
      <c r="N1995" s="135"/>
      <c r="O1995" s="135"/>
      <c r="P1995" s="135"/>
    </row>
    <row r="1996" spans="1:16" s="289" customFormat="1">
      <c r="A1996" s="136"/>
      <c r="B1996" s="137"/>
      <c r="C1996" s="288"/>
      <c r="D1996" s="139"/>
      <c r="E1996" s="156"/>
      <c r="F1996" s="156"/>
      <c r="G1996" s="135"/>
      <c r="H1996" s="135"/>
      <c r="I1996" s="135"/>
      <c r="J1996" s="135"/>
      <c r="K1996" s="135"/>
      <c r="L1996" s="135"/>
      <c r="M1996" s="135"/>
      <c r="N1996" s="135"/>
      <c r="O1996" s="135"/>
      <c r="P1996" s="135"/>
    </row>
    <row r="1997" spans="1:16" s="289" customFormat="1">
      <c r="A1997" s="136"/>
      <c r="B1997" s="137"/>
      <c r="C1997" s="288"/>
      <c r="D1997" s="139"/>
      <c r="E1997" s="156"/>
      <c r="F1997" s="156"/>
      <c r="G1997" s="135"/>
      <c r="H1997" s="135"/>
      <c r="I1997" s="135"/>
      <c r="J1997" s="135"/>
      <c r="K1997" s="135"/>
      <c r="L1997" s="135"/>
      <c r="M1997" s="135"/>
      <c r="N1997" s="135"/>
      <c r="O1997" s="135"/>
      <c r="P1997" s="135"/>
    </row>
    <row r="1998" spans="1:16" s="289" customFormat="1">
      <c r="A1998" s="136"/>
      <c r="B1998" s="137"/>
      <c r="C1998" s="288"/>
      <c r="D1998" s="139"/>
      <c r="E1998" s="156"/>
      <c r="F1998" s="156"/>
      <c r="G1998" s="135"/>
      <c r="H1998" s="135"/>
      <c r="I1998" s="135"/>
      <c r="J1998" s="135"/>
      <c r="K1998" s="135"/>
      <c r="L1998" s="135"/>
      <c r="M1998" s="135"/>
      <c r="N1998" s="135"/>
      <c r="O1998" s="135"/>
      <c r="P1998" s="135"/>
    </row>
    <row r="1999" spans="1:16" s="289" customFormat="1">
      <c r="A1999" s="136"/>
      <c r="B1999" s="137"/>
      <c r="C1999" s="288"/>
      <c r="D1999" s="139"/>
      <c r="E1999" s="156"/>
      <c r="F1999" s="156"/>
      <c r="G1999" s="135"/>
      <c r="H1999" s="135"/>
      <c r="I1999" s="135"/>
      <c r="J1999" s="135"/>
      <c r="K1999" s="135"/>
      <c r="L1999" s="135"/>
      <c r="M1999" s="135"/>
      <c r="N1999" s="135"/>
      <c r="O1999" s="135"/>
      <c r="P1999" s="135"/>
    </row>
    <row r="2000" spans="1:16" s="289" customFormat="1">
      <c r="A2000" s="136"/>
      <c r="B2000" s="137"/>
      <c r="C2000" s="288"/>
      <c r="D2000" s="139"/>
      <c r="E2000" s="156"/>
      <c r="F2000" s="156"/>
      <c r="G2000" s="135"/>
      <c r="H2000" s="135"/>
      <c r="I2000" s="135"/>
      <c r="J2000" s="135"/>
      <c r="K2000" s="135"/>
      <c r="L2000" s="135"/>
      <c r="M2000" s="135"/>
      <c r="N2000" s="135"/>
      <c r="O2000" s="135"/>
      <c r="P2000" s="135"/>
    </row>
    <row r="2001" spans="1:16" s="289" customFormat="1">
      <c r="A2001" s="136"/>
      <c r="B2001" s="137"/>
      <c r="C2001" s="288"/>
      <c r="D2001" s="139"/>
      <c r="E2001" s="156"/>
      <c r="F2001" s="156"/>
      <c r="G2001" s="135"/>
      <c r="H2001" s="135"/>
      <c r="I2001" s="135"/>
      <c r="J2001" s="135"/>
      <c r="K2001" s="135"/>
      <c r="L2001" s="135"/>
      <c r="M2001" s="135"/>
      <c r="N2001" s="135"/>
      <c r="O2001" s="135"/>
      <c r="P2001" s="135"/>
    </row>
    <row r="2002" spans="1:16" s="289" customFormat="1">
      <c r="A2002" s="136"/>
      <c r="B2002" s="137"/>
      <c r="C2002" s="288"/>
      <c r="D2002" s="139"/>
      <c r="E2002" s="156"/>
      <c r="F2002" s="156"/>
      <c r="G2002" s="135"/>
      <c r="H2002" s="135"/>
      <c r="I2002" s="135"/>
      <c r="J2002" s="135"/>
      <c r="K2002" s="135"/>
      <c r="L2002" s="135"/>
      <c r="M2002" s="135"/>
      <c r="N2002" s="135"/>
      <c r="O2002" s="135"/>
      <c r="P2002" s="135"/>
    </row>
    <row r="2003" spans="1:16" s="289" customFormat="1">
      <c r="A2003" s="136"/>
      <c r="B2003" s="137"/>
      <c r="C2003" s="288"/>
      <c r="D2003" s="139"/>
      <c r="E2003" s="156"/>
      <c r="F2003" s="156"/>
      <c r="G2003" s="135"/>
      <c r="H2003" s="135"/>
      <c r="I2003" s="135"/>
      <c r="J2003" s="135"/>
      <c r="K2003" s="135"/>
      <c r="L2003" s="135"/>
      <c r="M2003" s="135"/>
      <c r="N2003" s="135"/>
      <c r="O2003" s="135"/>
      <c r="P2003" s="135"/>
    </row>
    <row r="2004" spans="1:16" s="289" customFormat="1">
      <c r="A2004" s="136"/>
      <c r="B2004" s="137"/>
      <c r="C2004" s="288"/>
      <c r="D2004" s="139"/>
      <c r="E2004" s="156"/>
      <c r="F2004" s="156"/>
      <c r="G2004" s="135"/>
      <c r="H2004" s="135"/>
      <c r="I2004" s="135"/>
      <c r="J2004" s="135"/>
      <c r="K2004" s="135"/>
      <c r="L2004" s="135"/>
      <c r="M2004" s="135"/>
      <c r="N2004" s="135"/>
      <c r="O2004" s="135"/>
      <c r="P2004" s="135"/>
    </row>
    <row r="2005" spans="1:16" s="289" customFormat="1">
      <c r="A2005" s="136"/>
      <c r="B2005" s="137"/>
      <c r="C2005" s="288"/>
      <c r="D2005" s="139"/>
      <c r="E2005" s="156"/>
      <c r="F2005" s="156"/>
      <c r="G2005" s="135"/>
      <c r="H2005" s="135"/>
      <c r="I2005" s="135"/>
      <c r="J2005" s="135"/>
      <c r="K2005" s="135"/>
      <c r="L2005" s="135"/>
      <c r="M2005" s="135"/>
      <c r="N2005" s="135"/>
      <c r="O2005" s="135"/>
      <c r="P2005" s="135"/>
    </row>
    <row r="2006" spans="1:16" s="289" customFormat="1">
      <c r="A2006" s="136"/>
      <c r="B2006" s="137"/>
      <c r="C2006" s="288"/>
      <c r="D2006" s="139"/>
      <c r="E2006" s="156"/>
      <c r="F2006" s="156"/>
      <c r="G2006" s="135"/>
      <c r="H2006" s="135"/>
      <c r="I2006" s="135"/>
      <c r="J2006" s="135"/>
      <c r="K2006" s="135"/>
      <c r="L2006" s="135"/>
      <c r="M2006" s="135"/>
      <c r="N2006" s="135"/>
      <c r="O2006" s="135"/>
      <c r="P2006" s="135"/>
    </row>
    <row r="2007" spans="1:16" s="289" customFormat="1">
      <c r="A2007" s="136"/>
      <c r="B2007" s="137"/>
      <c r="C2007" s="288"/>
      <c r="D2007" s="139"/>
      <c r="E2007" s="156"/>
      <c r="F2007" s="156"/>
      <c r="G2007" s="135"/>
      <c r="H2007" s="135"/>
      <c r="I2007" s="135"/>
      <c r="J2007" s="135"/>
      <c r="K2007" s="135"/>
      <c r="L2007" s="135"/>
      <c r="M2007" s="135"/>
      <c r="N2007" s="135"/>
      <c r="O2007" s="135"/>
      <c r="P2007" s="135"/>
    </row>
    <row r="2008" spans="1:16" s="289" customFormat="1">
      <c r="A2008" s="136"/>
      <c r="B2008" s="137"/>
      <c r="C2008" s="288"/>
      <c r="D2008" s="139"/>
      <c r="E2008" s="156"/>
      <c r="F2008" s="156"/>
      <c r="G2008" s="135"/>
      <c r="H2008" s="135"/>
      <c r="I2008" s="135"/>
      <c r="J2008" s="135"/>
      <c r="K2008" s="135"/>
      <c r="L2008" s="135"/>
      <c r="M2008" s="135"/>
      <c r="N2008" s="135"/>
      <c r="O2008" s="135"/>
      <c r="P2008" s="135"/>
    </row>
    <row r="2009" spans="1:16" s="289" customFormat="1">
      <c r="A2009" s="136"/>
      <c r="B2009" s="137"/>
      <c r="C2009" s="288"/>
      <c r="D2009" s="139"/>
      <c r="E2009" s="156"/>
      <c r="F2009" s="156"/>
      <c r="G2009" s="135"/>
      <c r="H2009" s="135"/>
      <c r="I2009" s="135"/>
      <c r="J2009" s="135"/>
      <c r="K2009" s="135"/>
      <c r="L2009" s="135"/>
      <c r="M2009" s="135"/>
      <c r="N2009" s="135"/>
      <c r="O2009" s="135"/>
      <c r="P2009" s="135"/>
    </row>
    <row r="2010" spans="1:16" s="289" customFormat="1">
      <c r="A2010" s="136"/>
      <c r="B2010" s="137"/>
      <c r="C2010" s="288"/>
      <c r="D2010" s="139"/>
      <c r="E2010" s="156"/>
      <c r="F2010" s="156"/>
      <c r="G2010" s="135"/>
      <c r="H2010" s="135"/>
      <c r="I2010" s="135"/>
      <c r="J2010" s="135"/>
      <c r="K2010" s="135"/>
      <c r="L2010" s="135"/>
      <c r="M2010" s="135"/>
      <c r="N2010" s="135"/>
      <c r="O2010" s="135"/>
      <c r="P2010" s="135"/>
    </row>
    <row r="2011" spans="1:16" s="289" customFormat="1">
      <c r="A2011" s="136"/>
      <c r="B2011" s="137"/>
      <c r="C2011" s="288"/>
      <c r="D2011" s="139"/>
      <c r="E2011" s="156"/>
      <c r="F2011" s="156"/>
      <c r="G2011" s="135"/>
      <c r="H2011" s="135"/>
      <c r="I2011" s="135"/>
      <c r="J2011" s="135"/>
      <c r="K2011" s="135"/>
      <c r="L2011" s="135"/>
      <c r="M2011" s="135"/>
      <c r="N2011" s="135"/>
      <c r="O2011" s="135"/>
      <c r="P2011" s="135"/>
    </row>
    <row r="2012" spans="1:16" s="289" customFormat="1">
      <c r="A2012" s="136"/>
      <c r="B2012" s="137"/>
      <c r="C2012" s="288"/>
      <c r="D2012" s="139"/>
      <c r="E2012" s="156"/>
      <c r="F2012" s="156"/>
      <c r="G2012" s="135"/>
      <c r="H2012" s="135"/>
      <c r="I2012" s="135"/>
      <c r="J2012" s="135"/>
      <c r="K2012" s="135"/>
      <c r="L2012" s="135"/>
      <c r="M2012" s="135"/>
      <c r="N2012" s="135"/>
      <c r="O2012" s="135"/>
      <c r="P2012" s="135"/>
    </row>
    <row r="2013" spans="1:16" s="289" customFormat="1">
      <c r="A2013" s="136"/>
      <c r="B2013" s="137"/>
      <c r="C2013" s="288"/>
      <c r="D2013" s="139"/>
      <c r="E2013" s="156"/>
      <c r="F2013" s="156"/>
      <c r="G2013" s="135"/>
      <c r="H2013" s="135"/>
      <c r="I2013" s="135"/>
      <c r="J2013" s="135"/>
      <c r="K2013" s="135"/>
      <c r="L2013" s="135"/>
      <c r="M2013" s="135"/>
      <c r="N2013" s="135"/>
      <c r="O2013" s="135"/>
      <c r="P2013" s="135"/>
    </row>
    <row r="2014" spans="1:16" s="289" customFormat="1">
      <c r="A2014" s="136"/>
      <c r="B2014" s="137"/>
      <c r="C2014" s="288"/>
      <c r="D2014" s="139"/>
      <c r="E2014" s="156"/>
      <c r="F2014" s="156"/>
      <c r="G2014" s="135"/>
      <c r="H2014" s="135"/>
      <c r="I2014" s="135"/>
      <c r="J2014" s="135"/>
      <c r="K2014" s="135"/>
      <c r="L2014" s="135"/>
      <c r="M2014" s="135"/>
      <c r="N2014" s="135"/>
      <c r="O2014" s="135"/>
      <c r="P2014" s="135"/>
    </row>
    <row r="2015" spans="1:16" s="289" customFormat="1">
      <c r="A2015" s="136"/>
      <c r="B2015" s="137"/>
      <c r="C2015" s="288"/>
      <c r="D2015" s="139"/>
      <c r="E2015" s="156"/>
      <c r="F2015" s="156"/>
      <c r="G2015" s="135"/>
      <c r="H2015" s="135"/>
      <c r="I2015" s="135"/>
      <c r="J2015" s="135"/>
      <c r="K2015" s="135"/>
      <c r="L2015" s="135"/>
      <c r="M2015" s="135"/>
      <c r="N2015" s="135"/>
      <c r="O2015" s="135"/>
      <c r="P2015" s="135"/>
    </row>
    <row r="2016" spans="1:16" s="289" customFormat="1">
      <c r="A2016" s="136"/>
      <c r="B2016" s="137"/>
      <c r="C2016" s="288"/>
      <c r="D2016" s="139"/>
      <c r="E2016" s="156"/>
      <c r="F2016" s="156"/>
      <c r="G2016" s="135"/>
      <c r="H2016" s="135"/>
      <c r="I2016" s="135"/>
      <c r="J2016" s="135"/>
      <c r="K2016" s="135"/>
      <c r="L2016" s="135"/>
      <c r="M2016" s="135"/>
      <c r="N2016" s="135"/>
      <c r="O2016" s="135"/>
      <c r="P2016" s="135"/>
    </row>
    <row r="2017" spans="1:16" s="289" customFormat="1">
      <c r="A2017" s="136"/>
      <c r="B2017" s="137"/>
      <c r="C2017" s="288"/>
      <c r="D2017" s="139"/>
      <c r="E2017" s="156"/>
      <c r="F2017" s="156"/>
      <c r="G2017" s="135"/>
      <c r="H2017" s="135"/>
      <c r="I2017" s="135"/>
      <c r="J2017" s="135"/>
      <c r="K2017" s="135"/>
      <c r="L2017" s="135"/>
      <c r="M2017" s="135"/>
      <c r="N2017" s="135"/>
      <c r="O2017" s="135"/>
      <c r="P2017" s="135"/>
    </row>
    <row r="2018" spans="1:16" s="289" customFormat="1">
      <c r="A2018" s="136"/>
      <c r="B2018" s="137"/>
      <c r="C2018" s="288"/>
      <c r="D2018" s="139"/>
      <c r="E2018" s="156"/>
      <c r="F2018" s="156"/>
      <c r="G2018" s="135"/>
      <c r="H2018" s="135"/>
      <c r="I2018" s="135"/>
      <c r="J2018" s="135"/>
      <c r="K2018" s="135"/>
      <c r="L2018" s="135"/>
      <c r="M2018" s="135"/>
      <c r="N2018" s="135"/>
      <c r="O2018" s="135"/>
      <c r="P2018" s="135"/>
    </row>
    <row r="2019" spans="1:16" s="289" customFormat="1">
      <c r="A2019" s="136"/>
      <c r="B2019" s="137"/>
      <c r="C2019" s="288"/>
      <c r="D2019" s="139"/>
      <c r="E2019" s="156"/>
      <c r="F2019" s="156"/>
      <c r="G2019" s="135"/>
      <c r="H2019" s="135"/>
      <c r="I2019" s="135"/>
      <c r="J2019" s="135"/>
      <c r="K2019" s="135"/>
      <c r="L2019" s="135"/>
      <c r="M2019" s="135"/>
      <c r="N2019" s="135"/>
      <c r="O2019" s="135"/>
      <c r="P2019" s="135"/>
    </row>
    <row r="2020" spans="1:16" s="289" customFormat="1">
      <c r="A2020" s="136"/>
      <c r="B2020" s="137"/>
      <c r="C2020" s="288"/>
      <c r="D2020" s="139"/>
      <c r="E2020" s="156"/>
      <c r="F2020" s="156"/>
      <c r="G2020" s="135"/>
      <c r="H2020" s="135"/>
      <c r="I2020" s="135"/>
      <c r="J2020" s="135"/>
      <c r="K2020" s="135"/>
      <c r="L2020" s="135"/>
      <c r="M2020" s="135"/>
      <c r="N2020" s="135"/>
      <c r="O2020" s="135"/>
      <c r="P2020" s="135"/>
    </row>
    <row r="2021" spans="1:16" s="289" customFormat="1">
      <c r="A2021" s="136"/>
      <c r="B2021" s="137"/>
      <c r="C2021" s="288"/>
      <c r="D2021" s="139"/>
      <c r="E2021" s="156"/>
      <c r="F2021" s="156"/>
      <c r="G2021" s="135"/>
      <c r="H2021" s="135"/>
      <c r="I2021" s="135"/>
      <c r="J2021" s="135"/>
      <c r="K2021" s="135"/>
      <c r="L2021" s="135"/>
      <c r="M2021" s="135"/>
      <c r="N2021" s="135"/>
      <c r="O2021" s="135"/>
      <c r="P2021" s="135"/>
    </row>
    <row r="2022" spans="1:16" s="289" customFormat="1">
      <c r="A2022" s="136"/>
      <c r="B2022" s="137"/>
      <c r="C2022" s="288"/>
      <c r="D2022" s="139"/>
      <c r="E2022" s="156"/>
      <c r="F2022" s="156"/>
      <c r="G2022" s="135"/>
      <c r="H2022" s="135"/>
      <c r="I2022" s="135"/>
      <c r="J2022" s="135"/>
      <c r="K2022" s="135"/>
      <c r="L2022" s="135"/>
      <c r="M2022" s="135"/>
      <c r="N2022" s="135"/>
      <c r="O2022" s="135"/>
      <c r="P2022" s="135"/>
    </row>
    <row r="2023" spans="1:16" s="289" customFormat="1">
      <c r="A2023" s="136"/>
      <c r="B2023" s="137"/>
      <c r="C2023" s="288"/>
      <c r="D2023" s="139"/>
      <c r="E2023" s="156"/>
      <c r="F2023" s="156"/>
      <c r="G2023" s="135"/>
      <c r="H2023" s="135"/>
      <c r="I2023" s="135"/>
      <c r="J2023" s="135"/>
      <c r="K2023" s="135"/>
      <c r="L2023" s="135"/>
      <c r="M2023" s="135"/>
      <c r="N2023" s="135"/>
      <c r="O2023" s="135"/>
      <c r="P2023" s="135"/>
    </row>
    <row r="2024" spans="1:16" s="289" customFormat="1">
      <c r="A2024" s="136"/>
      <c r="B2024" s="137"/>
      <c r="C2024" s="288"/>
      <c r="D2024" s="139"/>
      <c r="E2024" s="156"/>
      <c r="F2024" s="156"/>
      <c r="G2024" s="135"/>
      <c r="H2024" s="135"/>
      <c r="I2024" s="135"/>
      <c r="J2024" s="135"/>
      <c r="K2024" s="135"/>
      <c r="L2024" s="135"/>
      <c r="M2024" s="135"/>
      <c r="N2024" s="135"/>
      <c r="O2024" s="135"/>
      <c r="P2024" s="135"/>
    </row>
    <row r="2025" spans="1:16" s="289" customFormat="1">
      <c r="A2025" s="136"/>
      <c r="B2025" s="137"/>
      <c r="C2025" s="288"/>
      <c r="D2025" s="139"/>
      <c r="E2025" s="156"/>
      <c r="F2025" s="156"/>
      <c r="G2025" s="135"/>
      <c r="H2025" s="135"/>
      <c r="I2025" s="135"/>
      <c r="J2025" s="135"/>
      <c r="K2025" s="135"/>
      <c r="L2025" s="135"/>
      <c r="M2025" s="135"/>
      <c r="N2025" s="135"/>
      <c r="O2025" s="135"/>
      <c r="P2025" s="135"/>
    </row>
    <row r="2026" spans="1:16" s="289" customFormat="1">
      <c r="A2026" s="136"/>
      <c r="B2026" s="137"/>
      <c r="C2026" s="288"/>
      <c r="D2026" s="139"/>
      <c r="E2026" s="156"/>
      <c r="F2026" s="156"/>
      <c r="G2026" s="135"/>
      <c r="H2026" s="135"/>
      <c r="I2026" s="135"/>
      <c r="J2026" s="135"/>
      <c r="K2026" s="135"/>
      <c r="L2026" s="135"/>
      <c r="M2026" s="135"/>
      <c r="N2026" s="135"/>
      <c r="O2026" s="135"/>
      <c r="P2026" s="135"/>
    </row>
    <row r="2027" spans="1:16" s="289" customFormat="1">
      <c r="A2027" s="136"/>
      <c r="B2027" s="137"/>
      <c r="C2027" s="288"/>
      <c r="D2027" s="139"/>
      <c r="E2027" s="156"/>
      <c r="F2027" s="156"/>
      <c r="G2027" s="135"/>
      <c r="H2027" s="135"/>
      <c r="I2027" s="135"/>
      <c r="J2027" s="135"/>
      <c r="K2027" s="135"/>
      <c r="L2027" s="135"/>
      <c r="M2027" s="135"/>
      <c r="N2027" s="135"/>
      <c r="O2027" s="135"/>
      <c r="P2027" s="135"/>
    </row>
    <row r="2028" spans="1:16" s="289" customFormat="1">
      <c r="A2028" s="136"/>
      <c r="B2028" s="137"/>
      <c r="C2028" s="288"/>
      <c r="D2028" s="139"/>
      <c r="E2028" s="156"/>
      <c r="F2028" s="156"/>
      <c r="G2028" s="135"/>
      <c r="H2028" s="135"/>
      <c r="I2028" s="135"/>
      <c r="J2028" s="135"/>
      <c r="K2028" s="135"/>
      <c r="L2028" s="135"/>
      <c r="M2028" s="135"/>
      <c r="N2028" s="135"/>
      <c r="O2028" s="135"/>
      <c r="P2028" s="135"/>
    </row>
    <row r="2029" spans="1:16" s="289" customFormat="1">
      <c r="A2029" s="136"/>
      <c r="B2029" s="137"/>
      <c r="C2029" s="288"/>
      <c r="D2029" s="139"/>
      <c r="E2029" s="156"/>
      <c r="F2029" s="156"/>
      <c r="G2029" s="135"/>
      <c r="H2029" s="135"/>
      <c r="I2029" s="135"/>
      <c r="J2029" s="135"/>
      <c r="K2029" s="135"/>
      <c r="L2029" s="135"/>
      <c r="M2029" s="135"/>
      <c r="N2029" s="135"/>
      <c r="O2029" s="135"/>
      <c r="P2029" s="135"/>
    </row>
    <row r="2030" spans="1:16" s="289" customFormat="1">
      <c r="A2030" s="136"/>
      <c r="B2030" s="137"/>
      <c r="C2030" s="288"/>
      <c r="D2030" s="139"/>
      <c r="E2030" s="156"/>
      <c r="F2030" s="156"/>
      <c r="G2030" s="135"/>
      <c r="H2030" s="135"/>
      <c r="I2030" s="135"/>
      <c r="J2030" s="135"/>
      <c r="K2030" s="135"/>
      <c r="L2030" s="135"/>
      <c r="M2030" s="135"/>
      <c r="N2030" s="135"/>
      <c r="O2030" s="135"/>
      <c r="P2030" s="135"/>
    </row>
    <row r="2031" spans="1:16" s="289" customFormat="1">
      <c r="A2031" s="136"/>
      <c r="B2031" s="137"/>
      <c r="C2031" s="288"/>
      <c r="D2031" s="139"/>
      <c r="E2031" s="156"/>
      <c r="F2031" s="156"/>
      <c r="G2031" s="135"/>
      <c r="H2031" s="135"/>
      <c r="I2031" s="135"/>
      <c r="J2031" s="135"/>
      <c r="K2031" s="135"/>
      <c r="L2031" s="135"/>
      <c r="M2031" s="135"/>
      <c r="N2031" s="135"/>
      <c r="O2031" s="135"/>
      <c r="P2031" s="135"/>
    </row>
    <row r="2032" spans="1:16" s="289" customFormat="1">
      <c r="A2032" s="136"/>
      <c r="B2032" s="137"/>
      <c r="C2032" s="288"/>
      <c r="D2032" s="139"/>
      <c r="E2032" s="156"/>
      <c r="F2032" s="156"/>
      <c r="G2032" s="135"/>
      <c r="H2032" s="135"/>
      <c r="I2032" s="135"/>
      <c r="J2032" s="135"/>
      <c r="K2032" s="135"/>
      <c r="L2032" s="135"/>
      <c r="M2032" s="135"/>
      <c r="N2032" s="135"/>
      <c r="O2032" s="135"/>
      <c r="P2032" s="135"/>
    </row>
    <row r="2033" spans="1:16" s="289" customFormat="1">
      <c r="A2033" s="136"/>
      <c r="B2033" s="137"/>
      <c r="C2033" s="288"/>
      <c r="D2033" s="139"/>
      <c r="E2033" s="156"/>
      <c r="F2033" s="156"/>
      <c r="G2033" s="135"/>
      <c r="H2033" s="135"/>
      <c r="I2033" s="135"/>
      <c r="J2033" s="135"/>
      <c r="K2033" s="135"/>
      <c r="L2033" s="135"/>
      <c r="M2033" s="135"/>
      <c r="N2033" s="135"/>
      <c r="O2033" s="135"/>
      <c r="P2033" s="135"/>
    </row>
    <row r="2034" spans="1:16" s="289" customFormat="1">
      <c r="A2034" s="136"/>
      <c r="B2034" s="137"/>
      <c r="C2034" s="288"/>
      <c r="D2034" s="139"/>
      <c r="E2034" s="156"/>
      <c r="F2034" s="156"/>
      <c r="G2034" s="135"/>
      <c r="H2034" s="135"/>
      <c r="I2034" s="135"/>
      <c r="J2034" s="135"/>
      <c r="K2034" s="135"/>
      <c r="L2034" s="135"/>
      <c r="M2034" s="135"/>
      <c r="N2034" s="135"/>
      <c r="O2034" s="135"/>
      <c r="P2034" s="135"/>
    </row>
    <row r="2035" spans="1:16" s="289" customFormat="1">
      <c r="A2035" s="136"/>
      <c r="B2035" s="137"/>
      <c r="C2035" s="288"/>
      <c r="D2035" s="139"/>
      <c r="E2035" s="156"/>
      <c r="F2035" s="156"/>
      <c r="G2035" s="135"/>
      <c r="H2035" s="135"/>
      <c r="I2035" s="135"/>
      <c r="J2035" s="135"/>
      <c r="K2035" s="135"/>
      <c r="L2035" s="135"/>
      <c r="M2035" s="135"/>
      <c r="N2035" s="135"/>
      <c r="O2035" s="135"/>
      <c r="P2035" s="135"/>
    </row>
    <row r="2036" spans="1:16" s="289" customFormat="1">
      <c r="A2036" s="136"/>
      <c r="B2036" s="137"/>
      <c r="C2036" s="288"/>
      <c r="D2036" s="139"/>
      <c r="E2036" s="156"/>
      <c r="F2036" s="156"/>
      <c r="G2036" s="135"/>
      <c r="H2036" s="135"/>
      <c r="I2036" s="135"/>
      <c r="J2036" s="135"/>
      <c r="K2036" s="135"/>
      <c r="L2036" s="135"/>
      <c r="M2036" s="135"/>
      <c r="N2036" s="135"/>
      <c r="O2036" s="135"/>
      <c r="P2036" s="135"/>
    </row>
    <row r="2037" spans="1:16" s="289" customFormat="1">
      <c r="A2037" s="136"/>
      <c r="B2037" s="137"/>
      <c r="C2037" s="288"/>
      <c r="D2037" s="139"/>
      <c r="E2037" s="156"/>
      <c r="F2037" s="156"/>
      <c r="G2037" s="135"/>
      <c r="H2037" s="135"/>
      <c r="I2037" s="135"/>
      <c r="J2037" s="135"/>
      <c r="K2037" s="135"/>
      <c r="L2037" s="135"/>
      <c r="M2037" s="135"/>
      <c r="N2037" s="135"/>
      <c r="O2037" s="135"/>
      <c r="P2037" s="135"/>
    </row>
    <row r="2038" spans="1:16" s="289" customFormat="1">
      <c r="A2038" s="136"/>
      <c r="B2038" s="137"/>
      <c r="C2038" s="288"/>
      <c r="D2038" s="139"/>
      <c r="E2038" s="156"/>
      <c r="F2038" s="156"/>
      <c r="G2038" s="135"/>
      <c r="H2038" s="135"/>
      <c r="I2038" s="135"/>
      <c r="J2038" s="135"/>
      <c r="K2038" s="135"/>
      <c r="L2038" s="135"/>
      <c r="M2038" s="135"/>
      <c r="N2038" s="135"/>
      <c r="O2038" s="135"/>
      <c r="P2038" s="135"/>
    </row>
    <row r="2039" spans="1:16" s="289" customFormat="1">
      <c r="A2039" s="136"/>
      <c r="B2039" s="137"/>
      <c r="C2039" s="288"/>
      <c r="D2039" s="139"/>
      <c r="E2039" s="156"/>
      <c r="F2039" s="156"/>
      <c r="G2039" s="135"/>
      <c r="H2039" s="135"/>
      <c r="I2039" s="135"/>
      <c r="J2039" s="135"/>
      <c r="K2039" s="135"/>
      <c r="L2039" s="135"/>
      <c r="M2039" s="135"/>
      <c r="N2039" s="135"/>
      <c r="O2039" s="135"/>
      <c r="P2039" s="135"/>
    </row>
    <row r="2040" spans="1:16" s="289" customFormat="1">
      <c r="A2040" s="136"/>
      <c r="B2040" s="137"/>
      <c r="C2040" s="288"/>
      <c r="D2040" s="139"/>
      <c r="E2040" s="156"/>
      <c r="F2040" s="156"/>
      <c r="G2040" s="135"/>
      <c r="H2040" s="135"/>
      <c r="I2040" s="135"/>
      <c r="J2040" s="135"/>
      <c r="K2040" s="135"/>
      <c r="L2040" s="135"/>
      <c r="M2040" s="135"/>
      <c r="N2040" s="135"/>
      <c r="O2040" s="135"/>
      <c r="P2040" s="135"/>
    </row>
    <row r="2041" spans="1:16" s="289" customFormat="1">
      <c r="A2041" s="136"/>
      <c r="B2041" s="137"/>
      <c r="C2041" s="288"/>
      <c r="D2041" s="139"/>
      <c r="E2041" s="156"/>
      <c r="F2041" s="156"/>
      <c r="G2041" s="135"/>
      <c r="H2041" s="135"/>
      <c r="I2041" s="135"/>
      <c r="J2041" s="135"/>
      <c r="K2041" s="135"/>
      <c r="L2041" s="135"/>
      <c r="M2041" s="135"/>
      <c r="N2041" s="135"/>
      <c r="O2041" s="135"/>
      <c r="P2041" s="135"/>
    </row>
    <row r="2042" spans="1:16" s="289" customFormat="1">
      <c r="A2042" s="136"/>
      <c r="B2042" s="137"/>
      <c r="C2042" s="288"/>
      <c r="D2042" s="139"/>
      <c r="E2042" s="156"/>
      <c r="F2042" s="156"/>
      <c r="G2042" s="135"/>
      <c r="H2042" s="135"/>
      <c r="I2042" s="135"/>
      <c r="J2042" s="135"/>
      <c r="K2042" s="135"/>
      <c r="L2042" s="135"/>
      <c r="M2042" s="135"/>
      <c r="N2042" s="135"/>
      <c r="O2042" s="135"/>
      <c r="P2042" s="135"/>
    </row>
    <row r="2043" spans="1:16" s="289" customFormat="1">
      <c r="A2043" s="136"/>
      <c r="B2043" s="137"/>
      <c r="C2043" s="288"/>
      <c r="D2043" s="139"/>
      <c r="E2043" s="156"/>
      <c r="F2043" s="156"/>
      <c r="G2043" s="135"/>
      <c r="H2043" s="135"/>
      <c r="I2043" s="135"/>
      <c r="J2043" s="135"/>
      <c r="K2043" s="135"/>
      <c r="L2043" s="135"/>
      <c r="M2043" s="135"/>
      <c r="N2043" s="135"/>
      <c r="O2043" s="135"/>
      <c r="P2043" s="135"/>
    </row>
    <row r="2044" spans="1:16" s="289" customFormat="1">
      <c r="A2044" s="136"/>
      <c r="B2044" s="137"/>
      <c r="C2044" s="288"/>
      <c r="D2044" s="139"/>
      <c r="E2044" s="156"/>
      <c r="F2044" s="156"/>
      <c r="G2044" s="135"/>
      <c r="H2044" s="135"/>
      <c r="I2044" s="135"/>
      <c r="J2044" s="135"/>
      <c r="K2044" s="135"/>
      <c r="L2044" s="135"/>
      <c r="M2044" s="135"/>
      <c r="N2044" s="135"/>
      <c r="O2044" s="135"/>
      <c r="P2044" s="135"/>
    </row>
    <row r="2045" spans="1:16" s="289" customFormat="1">
      <c r="A2045" s="136"/>
      <c r="B2045" s="137"/>
      <c r="C2045" s="288"/>
      <c r="D2045" s="139"/>
      <c r="E2045" s="156"/>
      <c r="F2045" s="156"/>
      <c r="G2045" s="135"/>
      <c r="H2045" s="135"/>
      <c r="I2045" s="135"/>
      <c r="J2045" s="135"/>
      <c r="K2045" s="135"/>
      <c r="L2045" s="135"/>
      <c r="M2045" s="135"/>
      <c r="N2045" s="135"/>
      <c r="O2045" s="135"/>
      <c r="P2045" s="135"/>
    </row>
    <row r="2046" spans="1:16" s="289" customFormat="1">
      <c r="A2046" s="136"/>
      <c r="B2046" s="137"/>
      <c r="C2046" s="288"/>
      <c r="D2046" s="139"/>
      <c r="E2046" s="156"/>
      <c r="F2046" s="156"/>
      <c r="G2046" s="135"/>
      <c r="H2046" s="135"/>
      <c r="I2046" s="135"/>
      <c r="J2046" s="135"/>
      <c r="K2046" s="135"/>
      <c r="L2046" s="135"/>
      <c r="M2046" s="135"/>
      <c r="N2046" s="135"/>
      <c r="O2046" s="135"/>
      <c r="P2046" s="135"/>
    </row>
    <row r="2047" spans="1:16" s="289" customFormat="1">
      <c r="A2047" s="136"/>
      <c r="B2047" s="137"/>
      <c r="C2047" s="288"/>
      <c r="D2047" s="139"/>
      <c r="E2047" s="156"/>
      <c r="F2047" s="156"/>
      <c r="G2047" s="135"/>
      <c r="H2047" s="135"/>
      <c r="I2047" s="135"/>
      <c r="J2047" s="135"/>
      <c r="K2047" s="135"/>
      <c r="L2047" s="135"/>
      <c r="M2047" s="135"/>
      <c r="N2047" s="135"/>
      <c r="O2047" s="135"/>
      <c r="P2047" s="135"/>
    </row>
    <row r="2048" spans="1:16" s="289" customFormat="1">
      <c r="A2048" s="136"/>
      <c r="B2048" s="137"/>
      <c r="C2048" s="288"/>
      <c r="D2048" s="139"/>
      <c r="E2048" s="156"/>
      <c r="F2048" s="156"/>
      <c r="G2048" s="135"/>
      <c r="H2048" s="135"/>
      <c r="I2048" s="135"/>
      <c r="J2048" s="135"/>
      <c r="K2048" s="135"/>
      <c r="L2048" s="135"/>
      <c r="M2048" s="135"/>
      <c r="N2048" s="135"/>
      <c r="O2048" s="135"/>
      <c r="P2048" s="135"/>
    </row>
    <row r="2049" spans="1:16" s="289" customFormat="1">
      <c r="A2049" s="136"/>
      <c r="B2049" s="137"/>
      <c r="C2049" s="288"/>
      <c r="D2049" s="139"/>
      <c r="E2049" s="156"/>
      <c r="F2049" s="156"/>
      <c r="G2049" s="135"/>
      <c r="H2049" s="135"/>
      <c r="I2049" s="135"/>
      <c r="J2049" s="135"/>
      <c r="K2049" s="135"/>
      <c r="L2049" s="135"/>
      <c r="M2049" s="135"/>
      <c r="N2049" s="135"/>
      <c r="O2049" s="135"/>
      <c r="P2049" s="135"/>
    </row>
    <row r="2050" spans="1:16" s="289" customFormat="1">
      <c r="A2050" s="136"/>
      <c r="B2050" s="137"/>
      <c r="C2050" s="288"/>
      <c r="D2050" s="139"/>
      <c r="E2050" s="156"/>
      <c r="F2050" s="156"/>
      <c r="G2050" s="135"/>
      <c r="H2050" s="135"/>
      <c r="I2050" s="135"/>
      <c r="J2050" s="135"/>
      <c r="K2050" s="135"/>
      <c r="L2050" s="135"/>
      <c r="M2050" s="135"/>
      <c r="N2050" s="135"/>
      <c r="O2050" s="135"/>
      <c r="P2050" s="135"/>
    </row>
    <row r="2051" spans="1:16" s="289" customFormat="1">
      <c r="A2051" s="136"/>
      <c r="B2051" s="137"/>
      <c r="C2051" s="288"/>
      <c r="D2051" s="139"/>
      <c r="E2051" s="156"/>
      <c r="F2051" s="156"/>
      <c r="G2051" s="135"/>
      <c r="H2051" s="135"/>
      <c r="I2051" s="135"/>
      <c r="J2051" s="135"/>
      <c r="K2051" s="135"/>
      <c r="L2051" s="135"/>
      <c r="M2051" s="135"/>
      <c r="N2051" s="135"/>
      <c r="O2051" s="135"/>
      <c r="P2051" s="135"/>
    </row>
    <row r="2052" spans="1:16" s="289" customFormat="1">
      <c r="A2052" s="136"/>
      <c r="B2052" s="137"/>
      <c r="C2052" s="288"/>
      <c r="D2052" s="139"/>
      <c r="E2052" s="156"/>
      <c r="F2052" s="156"/>
      <c r="G2052" s="135"/>
      <c r="H2052" s="135"/>
      <c r="I2052" s="135"/>
      <c r="J2052" s="135"/>
      <c r="K2052" s="135"/>
      <c r="L2052" s="135"/>
      <c r="M2052" s="135"/>
      <c r="N2052" s="135"/>
      <c r="O2052" s="135"/>
      <c r="P2052" s="135"/>
    </row>
    <row r="2053" spans="1:16" s="289" customFormat="1">
      <c r="A2053" s="136"/>
      <c r="B2053" s="137"/>
      <c r="C2053" s="288"/>
      <c r="D2053" s="139"/>
      <c r="E2053" s="156"/>
      <c r="F2053" s="156"/>
      <c r="G2053" s="135"/>
      <c r="H2053" s="135"/>
      <c r="I2053" s="135"/>
      <c r="J2053" s="135"/>
      <c r="K2053" s="135"/>
      <c r="L2053" s="135"/>
      <c r="M2053" s="135"/>
      <c r="N2053" s="135"/>
      <c r="O2053" s="135"/>
      <c r="P2053" s="135"/>
    </row>
    <row r="2054" spans="1:16" s="289" customFormat="1">
      <c r="A2054" s="136"/>
      <c r="B2054" s="137"/>
      <c r="C2054" s="288"/>
      <c r="D2054" s="139"/>
      <c r="E2054" s="156"/>
      <c r="F2054" s="156"/>
      <c r="G2054" s="135"/>
      <c r="H2054" s="135"/>
      <c r="I2054" s="135"/>
      <c r="J2054" s="135"/>
      <c r="K2054" s="135"/>
      <c r="L2054" s="135"/>
      <c r="M2054" s="135"/>
      <c r="N2054" s="135"/>
      <c r="O2054" s="135"/>
      <c r="P2054" s="135"/>
    </row>
    <row r="2055" spans="1:16" s="289" customFormat="1">
      <c r="A2055" s="136"/>
      <c r="B2055" s="137"/>
      <c r="C2055" s="288"/>
      <c r="D2055" s="139"/>
      <c r="E2055" s="156"/>
      <c r="F2055" s="156"/>
      <c r="G2055" s="135"/>
      <c r="H2055" s="135"/>
      <c r="I2055" s="135"/>
      <c r="J2055" s="135"/>
      <c r="K2055" s="135"/>
      <c r="L2055" s="135"/>
      <c r="M2055" s="135"/>
      <c r="N2055" s="135"/>
      <c r="O2055" s="135"/>
      <c r="P2055" s="135"/>
    </row>
    <row r="2056" spans="1:16" s="289" customFormat="1">
      <c r="A2056" s="136"/>
      <c r="B2056" s="137"/>
      <c r="C2056" s="288"/>
      <c r="D2056" s="139"/>
      <c r="E2056" s="156"/>
      <c r="F2056" s="156"/>
      <c r="G2056" s="135"/>
      <c r="H2056" s="135"/>
      <c r="I2056" s="135"/>
      <c r="J2056" s="135"/>
      <c r="K2056" s="135"/>
      <c r="L2056" s="135"/>
      <c r="M2056" s="135"/>
      <c r="N2056" s="135"/>
      <c r="O2056" s="135"/>
      <c r="P2056" s="135"/>
    </row>
    <row r="2057" spans="1:16" s="289" customFormat="1">
      <c r="A2057" s="136"/>
      <c r="B2057" s="137"/>
      <c r="C2057" s="288"/>
      <c r="D2057" s="139"/>
      <c r="E2057" s="156"/>
      <c r="F2057" s="156"/>
      <c r="G2057" s="135"/>
      <c r="H2057" s="135"/>
      <c r="I2057" s="135"/>
      <c r="J2057" s="135"/>
      <c r="K2057" s="135"/>
      <c r="L2057" s="135"/>
      <c r="M2057" s="135"/>
      <c r="N2057" s="135"/>
      <c r="O2057" s="135"/>
      <c r="P2057" s="135"/>
    </row>
    <row r="2058" spans="1:16" s="289" customFormat="1">
      <c r="A2058" s="136"/>
      <c r="B2058" s="137"/>
      <c r="C2058" s="288"/>
      <c r="D2058" s="139"/>
      <c r="E2058" s="156"/>
      <c r="F2058" s="156"/>
      <c r="G2058" s="135"/>
      <c r="H2058" s="135"/>
      <c r="I2058" s="135"/>
      <c r="J2058" s="135"/>
      <c r="K2058" s="135"/>
      <c r="L2058" s="135"/>
      <c r="M2058" s="135"/>
      <c r="N2058" s="135"/>
      <c r="O2058" s="135"/>
      <c r="P2058" s="135"/>
    </row>
    <row r="2059" spans="1:16" s="289" customFormat="1">
      <c r="A2059" s="136"/>
      <c r="B2059" s="137"/>
      <c r="C2059" s="288"/>
      <c r="D2059" s="139"/>
      <c r="E2059" s="156"/>
      <c r="F2059" s="156"/>
      <c r="G2059" s="135"/>
      <c r="H2059" s="135"/>
      <c r="I2059" s="135"/>
      <c r="J2059" s="135"/>
      <c r="K2059" s="135"/>
      <c r="L2059" s="135"/>
      <c r="M2059" s="135"/>
      <c r="N2059" s="135"/>
      <c r="O2059" s="135"/>
      <c r="P2059" s="135"/>
    </row>
    <row r="2060" spans="1:16" s="289" customFormat="1">
      <c r="A2060" s="136"/>
      <c r="B2060" s="137"/>
      <c r="C2060" s="288"/>
      <c r="D2060" s="139"/>
      <c r="E2060" s="156"/>
      <c r="F2060" s="156"/>
      <c r="G2060" s="135"/>
      <c r="H2060" s="135"/>
      <c r="I2060" s="135"/>
      <c r="J2060" s="135"/>
      <c r="K2060" s="135"/>
      <c r="L2060" s="135"/>
      <c r="M2060" s="135"/>
      <c r="N2060" s="135"/>
      <c r="O2060" s="135"/>
      <c r="P2060" s="135"/>
    </row>
    <row r="2061" spans="1:16" s="289" customFormat="1">
      <c r="A2061" s="136"/>
      <c r="B2061" s="137"/>
      <c r="C2061" s="288"/>
      <c r="D2061" s="139"/>
      <c r="E2061" s="156"/>
      <c r="F2061" s="156"/>
      <c r="G2061" s="135"/>
      <c r="H2061" s="135"/>
      <c r="I2061" s="135"/>
      <c r="J2061" s="135"/>
      <c r="K2061" s="135"/>
      <c r="L2061" s="135"/>
      <c r="M2061" s="135"/>
      <c r="N2061" s="135"/>
      <c r="O2061" s="135"/>
      <c r="P2061" s="135"/>
    </row>
    <row r="2062" spans="1:16" s="289" customFormat="1">
      <c r="A2062" s="136"/>
      <c r="B2062" s="137"/>
      <c r="C2062" s="288"/>
      <c r="D2062" s="139"/>
      <c r="E2062" s="156"/>
      <c r="F2062" s="156"/>
      <c r="G2062" s="135"/>
      <c r="H2062" s="135"/>
      <c r="I2062" s="135"/>
      <c r="J2062" s="135"/>
      <c r="K2062" s="135"/>
      <c r="L2062" s="135"/>
      <c r="M2062" s="135"/>
      <c r="N2062" s="135"/>
      <c r="O2062" s="135"/>
      <c r="P2062" s="135"/>
    </row>
    <row r="2063" spans="1:16" s="289" customFormat="1">
      <c r="A2063" s="136"/>
      <c r="B2063" s="137"/>
      <c r="C2063" s="288"/>
      <c r="D2063" s="139"/>
      <c r="E2063" s="156"/>
      <c r="F2063" s="156"/>
      <c r="G2063" s="135"/>
      <c r="H2063" s="135"/>
      <c r="I2063" s="135"/>
      <c r="J2063" s="135"/>
      <c r="K2063" s="135"/>
      <c r="L2063" s="135"/>
      <c r="M2063" s="135"/>
      <c r="N2063" s="135"/>
      <c r="O2063" s="135"/>
      <c r="P2063" s="135"/>
    </row>
    <row r="2064" spans="1:16" s="289" customFormat="1">
      <c r="A2064" s="136"/>
      <c r="B2064" s="137"/>
      <c r="C2064" s="288"/>
      <c r="D2064" s="139"/>
      <c r="E2064" s="156"/>
      <c r="F2064" s="156"/>
      <c r="G2064" s="135"/>
      <c r="H2064" s="135"/>
      <c r="I2064" s="135"/>
      <c r="J2064" s="135"/>
      <c r="K2064" s="135"/>
      <c r="L2064" s="135"/>
      <c r="M2064" s="135"/>
      <c r="N2064" s="135"/>
      <c r="O2064" s="135"/>
      <c r="P2064" s="135"/>
    </row>
    <row r="2065" spans="1:16" s="289" customFormat="1">
      <c r="A2065" s="136"/>
      <c r="B2065" s="137"/>
      <c r="C2065" s="288"/>
      <c r="D2065" s="139"/>
      <c r="E2065" s="156"/>
      <c r="F2065" s="156"/>
      <c r="G2065" s="135"/>
      <c r="H2065" s="135"/>
      <c r="I2065" s="135"/>
      <c r="J2065" s="135"/>
      <c r="K2065" s="135"/>
      <c r="L2065" s="135"/>
      <c r="M2065" s="135"/>
      <c r="N2065" s="135"/>
      <c r="O2065" s="135"/>
      <c r="P2065" s="135"/>
    </row>
    <row r="2066" spans="1:16" s="289" customFormat="1">
      <c r="A2066" s="136"/>
      <c r="B2066" s="137"/>
      <c r="C2066" s="288"/>
      <c r="D2066" s="139"/>
      <c r="E2066" s="156"/>
      <c r="F2066" s="156"/>
      <c r="G2066" s="135"/>
      <c r="H2066" s="135"/>
      <c r="I2066" s="135"/>
      <c r="J2066" s="135"/>
      <c r="K2066" s="135"/>
      <c r="L2066" s="135"/>
      <c r="M2066" s="135"/>
      <c r="N2066" s="135"/>
      <c r="O2066" s="135"/>
      <c r="P2066" s="135"/>
    </row>
    <row r="2067" spans="1:16" s="289" customFormat="1">
      <c r="A2067" s="136"/>
      <c r="B2067" s="137"/>
      <c r="C2067" s="288"/>
      <c r="D2067" s="139"/>
      <c r="E2067" s="156"/>
      <c r="F2067" s="156"/>
      <c r="G2067" s="135"/>
      <c r="H2067" s="135"/>
      <c r="I2067" s="135"/>
      <c r="J2067" s="135"/>
      <c r="K2067" s="135"/>
      <c r="L2067" s="135"/>
      <c r="M2067" s="135"/>
      <c r="N2067" s="135"/>
      <c r="O2067" s="135"/>
      <c r="P2067" s="135"/>
    </row>
    <row r="2068" spans="1:16" s="289" customFormat="1">
      <c r="A2068" s="136"/>
      <c r="B2068" s="137"/>
      <c r="C2068" s="288"/>
      <c r="D2068" s="139"/>
      <c r="E2068" s="156"/>
      <c r="F2068" s="156"/>
      <c r="G2068" s="135"/>
      <c r="H2068" s="135"/>
      <c r="I2068" s="135"/>
      <c r="J2068" s="135"/>
      <c r="K2068" s="135"/>
      <c r="L2068" s="135"/>
      <c r="M2068" s="135"/>
      <c r="N2068" s="135"/>
      <c r="O2068" s="135"/>
      <c r="P2068" s="135"/>
    </row>
    <row r="2069" spans="1:16" s="289" customFormat="1">
      <c r="A2069" s="136"/>
      <c r="B2069" s="137"/>
      <c r="C2069" s="288"/>
      <c r="D2069" s="139"/>
      <c r="E2069" s="156"/>
      <c r="F2069" s="156"/>
      <c r="G2069" s="135"/>
      <c r="H2069" s="135"/>
      <c r="I2069" s="135"/>
      <c r="J2069" s="135"/>
      <c r="K2069" s="135"/>
      <c r="L2069" s="135"/>
      <c r="M2069" s="135"/>
      <c r="N2069" s="135"/>
      <c r="O2069" s="135"/>
      <c r="P2069" s="135"/>
    </row>
    <row r="2070" spans="1:16" s="289" customFormat="1">
      <c r="A2070" s="136"/>
      <c r="B2070" s="137"/>
      <c r="C2070" s="288"/>
      <c r="D2070" s="139"/>
      <c r="E2070" s="156"/>
      <c r="F2070" s="156"/>
      <c r="G2070" s="135"/>
      <c r="H2070" s="135"/>
      <c r="I2070" s="135"/>
      <c r="J2070" s="135"/>
      <c r="K2070" s="135"/>
      <c r="L2070" s="135"/>
      <c r="M2070" s="135"/>
      <c r="N2070" s="135"/>
      <c r="O2070" s="135"/>
      <c r="P2070" s="135"/>
    </row>
    <row r="2071" spans="1:16" s="289" customFormat="1">
      <c r="A2071" s="136"/>
      <c r="B2071" s="137"/>
      <c r="C2071" s="288"/>
      <c r="D2071" s="139"/>
      <c r="E2071" s="156"/>
      <c r="F2071" s="156"/>
      <c r="G2071" s="135"/>
      <c r="H2071" s="135"/>
      <c r="I2071" s="135"/>
      <c r="J2071" s="135"/>
      <c r="K2071" s="135"/>
      <c r="L2071" s="135"/>
      <c r="M2071" s="135"/>
      <c r="N2071" s="135"/>
      <c r="O2071" s="135"/>
      <c r="P2071" s="135"/>
    </row>
    <row r="2072" spans="1:16" s="289" customFormat="1">
      <c r="A2072" s="136"/>
      <c r="B2072" s="137"/>
      <c r="C2072" s="288"/>
      <c r="D2072" s="139"/>
      <c r="E2072" s="156"/>
      <c r="F2072" s="156"/>
      <c r="G2072" s="135"/>
      <c r="H2072" s="135"/>
      <c r="I2072" s="135"/>
      <c r="J2072" s="135"/>
      <c r="K2072" s="135"/>
      <c r="L2072" s="135"/>
      <c r="M2072" s="135"/>
      <c r="N2072" s="135"/>
      <c r="O2072" s="135"/>
      <c r="P2072" s="135"/>
    </row>
    <row r="2073" spans="1:16" s="289" customFormat="1">
      <c r="A2073" s="136"/>
      <c r="B2073" s="137"/>
      <c r="C2073" s="288"/>
      <c r="D2073" s="139"/>
      <c r="E2073" s="156"/>
      <c r="F2073" s="156"/>
      <c r="G2073" s="135"/>
      <c r="H2073" s="135"/>
      <c r="I2073" s="135"/>
      <c r="J2073" s="135"/>
      <c r="K2073" s="135"/>
      <c r="L2073" s="135"/>
      <c r="M2073" s="135"/>
      <c r="N2073" s="135"/>
      <c r="O2073" s="135"/>
      <c r="P2073" s="135"/>
    </row>
    <row r="2074" spans="1:16" s="289" customFormat="1">
      <c r="A2074" s="136"/>
      <c r="B2074" s="137"/>
      <c r="C2074" s="288"/>
      <c r="D2074" s="139"/>
      <c r="E2074" s="156"/>
      <c r="F2074" s="156"/>
      <c r="G2074" s="135"/>
      <c r="H2074" s="135"/>
      <c r="I2074" s="135"/>
      <c r="J2074" s="135"/>
      <c r="K2074" s="135"/>
      <c r="L2074" s="135"/>
      <c r="M2074" s="135"/>
      <c r="N2074" s="135"/>
      <c r="O2074" s="135"/>
      <c r="P2074" s="135"/>
    </row>
    <row r="2075" spans="1:16" s="289" customFormat="1">
      <c r="A2075" s="136"/>
      <c r="B2075" s="137"/>
      <c r="C2075" s="288"/>
      <c r="D2075" s="139"/>
      <c r="E2075" s="156"/>
      <c r="F2075" s="156"/>
      <c r="G2075" s="135"/>
      <c r="H2075" s="135"/>
      <c r="I2075" s="135"/>
      <c r="J2075" s="135"/>
      <c r="K2075" s="135"/>
      <c r="L2075" s="135"/>
      <c r="M2075" s="135"/>
      <c r="N2075" s="135"/>
      <c r="O2075" s="135"/>
      <c r="P2075" s="135"/>
    </row>
    <row r="2076" spans="1:16" s="289" customFormat="1">
      <c r="A2076" s="136"/>
      <c r="B2076" s="137"/>
      <c r="C2076" s="288"/>
      <c r="D2076" s="139"/>
      <c r="E2076" s="156"/>
      <c r="F2076" s="156"/>
      <c r="G2076" s="135"/>
      <c r="H2076" s="135"/>
      <c r="I2076" s="135"/>
      <c r="J2076" s="135"/>
      <c r="K2076" s="135"/>
      <c r="L2076" s="135"/>
      <c r="M2076" s="135"/>
      <c r="N2076" s="135"/>
      <c r="O2076" s="135"/>
      <c r="P2076" s="135"/>
    </row>
    <row r="2077" spans="1:16" s="289" customFormat="1">
      <c r="A2077" s="136"/>
      <c r="B2077" s="137"/>
      <c r="C2077" s="288"/>
      <c r="D2077" s="139"/>
      <c r="E2077" s="156"/>
      <c r="F2077" s="156"/>
      <c r="G2077" s="135"/>
      <c r="H2077" s="135"/>
      <c r="I2077" s="135"/>
      <c r="J2077" s="135"/>
      <c r="K2077" s="135"/>
      <c r="L2077" s="135"/>
      <c r="M2077" s="135"/>
      <c r="N2077" s="135"/>
      <c r="O2077" s="135"/>
      <c r="P2077" s="135"/>
    </row>
    <row r="2078" spans="1:16" s="289" customFormat="1">
      <c r="A2078" s="136"/>
      <c r="B2078" s="137"/>
      <c r="C2078" s="288"/>
      <c r="D2078" s="139"/>
      <c r="E2078" s="156"/>
      <c r="F2078" s="156"/>
      <c r="G2078" s="135"/>
      <c r="H2078" s="135"/>
      <c r="I2078" s="135"/>
      <c r="J2078" s="135"/>
      <c r="K2078" s="135"/>
      <c r="L2078" s="135"/>
      <c r="M2078" s="135"/>
      <c r="N2078" s="135"/>
      <c r="O2078" s="135"/>
      <c r="P2078" s="135"/>
    </row>
    <row r="2079" spans="1:16" s="289" customFormat="1">
      <c r="A2079" s="136"/>
      <c r="B2079" s="137"/>
      <c r="C2079" s="288"/>
      <c r="D2079" s="139"/>
      <c r="E2079" s="156"/>
      <c r="F2079" s="156"/>
      <c r="G2079" s="135"/>
      <c r="H2079" s="135"/>
      <c r="I2079" s="135"/>
      <c r="J2079" s="135"/>
      <c r="K2079" s="135"/>
      <c r="L2079" s="135"/>
      <c r="M2079" s="135"/>
      <c r="N2079" s="135"/>
      <c r="O2079" s="135"/>
      <c r="P2079" s="135"/>
    </row>
    <row r="2080" spans="1:16" s="289" customFormat="1">
      <c r="A2080" s="136"/>
      <c r="B2080" s="137"/>
      <c r="C2080" s="288"/>
      <c r="D2080" s="139"/>
      <c r="E2080" s="156"/>
      <c r="F2080" s="156"/>
      <c r="G2080" s="135"/>
      <c r="H2080" s="135"/>
      <c r="I2080" s="135"/>
      <c r="J2080" s="135"/>
      <c r="K2080" s="135"/>
      <c r="L2080" s="135"/>
      <c r="M2080" s="135"/>
      <c r="N2080" s="135"/>
      <c r="O2080" s="135"/>
      <c r="P2080" s="135"/>
    </row>
    <row r="2081" spans="1:16" s="289" customFormat="1">
      <c r="A2081" s="136"/>
      <c r="B2081" s="137"/>
      <c r="C2081" s="288"/>
      <c r="D2081" s="139"/>
      <c r="E2081" s="156"/>
      <c r="F2081" s="156"/>
      <c r="G2081" s="135"/>
      <c r="H2081" s="135"/>
      <c r="I2081" s="135"/>
      <c r="J2081" s="135"/>
      <c r="K2081" s="135"/>
      <c r="L2081" s="135"/>
      <c r="M2081" s="135"/>
      <c r="N2081" s="135"/>
      <c r="O2081" s="135"/>
      <c r="P2081" s="135"/>
    </row>
    <row r="2082" spans="1:16" s="289" customFormat="1">
      <c r="A2082" s="136"/>
      <c r="B2082" s="137"/>
      <c r="C2082" s="288"/>
      <c r="D2082" s="139"/>
      <c r="E2082" s="156"/>
      <c r="F2082" s="156"/>
      <c r="G2082" s="135"/>
      <c r="H2082" s="135"/>
      <c r="I2082" s="135"/>
      <c r="J2082" s="135"/>
      <c r="K2082" s="135"/>
      <c r="L2082" s="135"/>
      <c r="M2082" s="135"/>
      <c r="N2082" s="135"/>
      <c r="O2082" s="135"/>
      <c r="P2082" s="135"/>
    </row>
    <row r="2083" spans="1:16" s="289" customFormat="1">
      <c r="A2083" s="136"/>
      <c r="B2083" s="137"/>
      <c r="C2083" s="288"/>
      <c r="D2083" s="139"/>
      <c r="E2083" s="156"/>
      <c r="F2083" s="156"/>
      <c r="G2083" s="135"/>
      <c r="H2083" s="135"/>
      <c r="I2083" s="135"/>
      <c r="J2083" s="135"/>
      <c r="K2083" s="135"/>
      <c r="L2083" s="135"/>
      <c r="M2083" s="135"/>
      <c r="N2083" s="135"/>
      <c r="O2083" s="135"/>
      <c r="P2083" s="135"/>
    </row>
    <row r="2084" spans="1:16" s="289" customFormat="1">
      <c r="A2084" s="136"/>
      <c r="B2084" s="137"/>
      <c r="C2084" s="288"/>
      <c r="D2084" s="139"/>
      <c r="E2084" s="156"/>
      <c r="F2084" s="156"/>
      <c r="G2084" s="135"/>
      <c r="H2084" s="135"/>
      <c r="I2084" s="135"/>
      <c r="J2084" s="135"/>
      <c r="K2084" s="135"/>
      <c r="L2084" s="135"/>
      <c r="M2084" s="135"/>
      <c r="N2084" s="135"/>
      <c r="O2084" s="135"/>
      <c r="P2084" s="135"/>
    </row>
    <row r="2085" spans="1:16" s="289" customFormat="1">
      <c r="A2085" s="136"/>
      <c r="B2085" s="137"/>
      <c r="C2085" s="288"/>
      <c r="D2085" s="139"/>
      <c r="E2085" s="156"/>
      <c r="F2085" s="156"/>
      <c r="G2085" s="135"/>
      <c r="H2085" s="135"/>
      <c r="I2085" s="135"/>
      <c r="J2085" s="135"/>
      <c r="K2085" s="135"/>
      <c r="L2085" s="135"/>
      <c r="M2085" s="135"/>
      <c r="N2085" s="135"/>
      <c r="O2085" s="135"/>
      <c r="P2085" s="135"/>
    </row>
    <row r="2086" spans="1:16" s="289" customFormat="1">
      <c r="A2086" s="136"/>
      <c r="B2086" s="137"/>
      <c r="C2086" s="288"/>
      <c r="D2086" s="139"/>
      <c r="E2086" s="156"/>
      <c r="F2086" s="156"/>
      <c r="G2086" s="135"/>
      <c r="H2086" s="135"/>
      <c r="I2086" s="135"/>
      <c r="J2086" s="135"/>
      <c r="K2086" s="135"/>
      <c r="L2086" s="135"/>
      <c r="M2086" s="135"/>
      <c r="N2086" s="135"/>
      <c r="O2086" s="135"/>
      <c r="P2086" s="135"/>
    </row>
    <row r="2087" spans="1:16" s="289" customFormat="1">
      <c r="A2087" s="136"/>
      <c r="B2087" s="137"/>
      <c r="C2087" s="288"/>
      <c r="D2087" s="139"/>
      <c r="E2087" s="156"/>
      <c r="F2087" s="156"/>
      <c r="G2087" s="135"/>
      <c r="H2087" s="135"/>
      <c r="I2087" s="135"/>
      <c r="J2087" s="135"/>
      <c r="K2087" s="135"/>
      <c r="L2087" s="135"/>
      <c r="M2087" s="135"/>
      <c r="N2087" s="135"/>
      <c r="O2087" s="135"/>
      <c r="P2087" s="135"/>
    </row>
    <row r="2088" spans="1:16" s="289" customFormat="1">
      <c r="A2088" s="136"/>
      <c r="B2088" s="137"/>
      <c r="C2088" s="288"/>
      <c r="D2088" s="139"/>
      <c r="E2088" s="156"/>
      <c r="F2088" s="156"/>
      <c r="G2088" s="135"/>
      <c r="H2088" s="135"/>
      <c r="I2088" s="135"/>
      <c r="J2088" s="135"/>
      <c r="K2088" s="135"/>
      <c r="L2088" s="135"/>
      <c r="M2088" s="135"/>
      <c r="N2088" s="135"/>
      <c r="O2088" s="135"/>
      <c r="P2088" s="135"/>
    </row>
    <row r="2089" spans="1:16" s="289" customFormat="1">
      <c r="A2089" s="136"/>
      <c r="B2089" s="137"/>
      <c r="C2089" s="288"/>
      <c r="D2089" s="139"/>
      <c r="E2089" s="156"/>
      <c r="F2089" s="156"/>
      <c r="G2089" s="135"/>
      <c r="H2089" s="135"/>
      <c r="I2089" s="135"/>
      <c r="J2089" s="135"/>
      <c r="K2089" s="135"/>
      <c r="L2089" s="135"/>
      <c r="M2089" s="135"/>
      <c r="N2089" s="135"/>
      <c r="O2089" s="135"/>
      <c r="P2089" s="135"/>
    </row>
    <row r="2090" spans="1:16" s="289" customFormat="1">
      <c r="A2090" s="136"/>
      <c r="B2090" s="137"/>
      <c r="C2090" s="288"/>
      <c r="D2090" s="139"/>
      <c r="E2090" s="156"/>
      <c r="F2090" s="156"/>
      <c r="G2090" s="135"/>
      <c r="H2090" s="135"/>
      <c r="I2090" s="135"/>
      <c r="J2090" s="135"/>
      <c r="K2090" s="135"/>
      <c r="L2090" s="135"/>
      <c r="M2090" s="135"/>
      <c r="N2090" s="135"/>
      <c r="O2090" s="135"/>
      <c r="P2090" s="135"/>
    </row>
    <row r="2091" spans="1:16" s="289" customFormat="1">
      <c r="A2091" s="136"/>
      <c r="B2091" s="137"/>
      <c r="C2091" s="288"/>
      <c r="D2091" s="139"/>
      <c r="E2091" s="156"/>
      <c r="F2091" s="156"/>
      <c r="G2091" s="135"/>
      <c r="H2091" s="135"/>
      <c r="I2091" s="135"/>
      <c r="J2091" s="135"/>
      <c r="K2091" s="135"/>
      <c r="L2091" s="135"/>
      <c r="M2091" s="135"/>
      <c r="N2091" s="135"/>
      <c r="O2091" s="135"/>
      <c r="P2091" s="135"/>
    </row>
    <row r="2092" spans="1:16" s="289" customFormat="1">
      <c r="A2092" s="136"/>
      <c r="B2092" s="137"/>
      <c r="C2092" s="288"/>
      <c r="D2092" s="139"/>
      <c r="E2092" s="156"/>
      <c r="F2092" s="156"/>
      <c r="G2092" s="135"/>
      <c r="H2092" s="135"/>
      <c r="I2092" s="135"/>
      <c r="J2092" s="135"/>
      <c r="K2092" s="135"/>
      <c r="L2092" s="135"/>
      <c r="M2092" s="135"/>
      <c r="N2092" s="135"/>
      <c r="O2092" s="135"/>
      <c r="P2092" s="135"/>
    </row>
    <row r="2093" spans="1:16" s="289" customFormat="1">
      <c r="A2093" s="136"/>
      <c r="B2093" s="137"/>
      <c r="C2093" s="288"/>
      <c r="D2093" s="139"/>
      <c r="E2093" s="156"/>
      <c r="F2093" s="156"/>
      <c r="G2093" s="135"/>
      <c r="H2093" s="135"/>
      <c r="I2093" s="135"/>
      <c r="J2093" s="135"/>
      <c r="K2093" s="135"/>
      <c r="L2093" s="135"/>
      <c r="M2093" s="135"/>
      <c r="N2093" s="135"/>
      <c r="O2093" s="135"/>
      <c r="P2093" s="135"/>
    </row>
    <row r="2094" spans="1:16" s="289" customFormat="1">
      <c r="A2094" s="136"/>
      <c r="B2094" s="137"/>
      <c r="C2094" s="288"/>
      <c r="D2094" s="139"/>
      <c r="E2094" s="156"/>
      <c r="F2094" s="156"/>
      <c r="G2094" s="135"/>
      <c r="H2094" s="135"/>
      <c r="I2094" s="135"/>
      <c r="J2094" s="135"/>
      <c r="K2094" s="135"/>
      <c r="L2094" s="135"/>
      <c r="M2094" s="135"/>
      <c r="N2094" s="135"/>
      <c r="O2094" s="135"/>
      <c r="P2094" s="135"/>
    </row>
    <row r="2095" spans="1:16" s="289" customFormat="1">
      <c r="A2095" s="136"/>
      <c r="B2095" s="137"/>
      <c r="C2095" s="288"/>
      <c r="D2095" s="139"/>
      <c r="E2095" s="156"/>
      <c r="F2095" s="156"/>
      <c r="G2095" s="135"/>
      <c r="H2095" s="135"/>
      <c r="I2095" s="135"/>
      <c r="J2095" s="135"/>
      <c r="K2095" s="135"/>
      <c r="L2095" s="135"/>
      <c r="M2095" s="135"/>
      <c r="N2095" s="135"/>
      <c r="O2095" s="135"/>
      <c r="P2095" s="135"/>
    </row>
    <row r="2096" spans="1:16" s="289" customFormat="1">
      <c r="A2096" s="136"/>
      <c r="B2096" s="137"/>
      <c r="C2096" s="288"/>
      <c r="D2096" s="139"/>
      <c r="E2096" s="156"/>
      <c r="F2096" s="156"/>
      <c r="G2096" s="135"/>
      <c r="H2096" s="135"/>
      <c r="I2096" s="135"/>
      <c r="J2096" s="135"/>
      <c r="K2096" s="135"/>
      <c r="L2096" s="135"/>
      <c r="M2096" s="135"/>
      <c r="N2096" s="135"/>
      <c r="O2096" s="135"/>
      <c r="P2096" s="135"/>
    </row>
    <row r="2097" spans="1:16" s="289" customFormat="1">
      <c r="A2097" s="136"/>
      <c r="B2097" s="137"/>
      <c r="C2097" s="288"/>
      <c r="D2097" s="139"/>
      <c r="E2097" s="156"/>
      <c r="F2097" s="156"/>
      <c r="G2097" s="135"/>
      <c r="H2097" s="135"/>
      <c r="I2097" s="135"/>
      <c r="J2097" s="135"/>
      <c r="K2097" s="135"/>
      <c r="L2097" s="135"/>
      <c r="M2097" s="135"/>
      <c r="N2097" s="135"/>
      <c r="O2097" s="135"/>
      <c r="P2097" s="135"/>
    </row>
    <row r="2098" spans="1:16" s="289" customFormat="1">
      <c r="A2098" s="136"/>
      <c r="B2098" s="137"/>
      <c r="C2098" s="288"/>
      <c r="D2098" s="139"/>
      <c r="E2098" s="156"/>
      <c r="F2098" s="156"/>
      <c r="G2098" s="135"/>
      <c r="H2098" s="135"/>
      <c r="I2098" s="135"/>
      <c r="J2098" s="135"/>
      <c r="K2098" s="135"/>
      <c r="L2098" s="135"/>
      <c r="M2098" s="135"/>
      <c r="N2098" s="135"/>
      <c r="O2098" s="135"/>
      <c r="P2098" s="135"/>
    </row>
    <row r="2099" spans="1:16" s="289" customFormat="1">
      <c r="A2099" s="136"/>
      <c r="B2099" s="137"/>
      <c r="C2099" s="288"/>
      <c r="D2099" s="139"/>
      <c r="E2099" s="156"/>
      <c r="F2099" s="156"/>
      <c r="G2099" s="135"/>
      <c r="H2099" s="135"/>
      <c r="I2099" s="135"/>
      <c r="J2099" s="135"/>
      <c r="K2099" s="135"/>
      <c r="L2099" s="135"/>
      <c r="M2099" s="135"/>
      <c r="N2099" s="135"/>
      <c r="O2099" s="135"/>
      <c r="P2099" s="135"/>
    </row>
    <row r="2100" spans="1:16" s="289" customFormat="1">
      <c r="A2100" s="136"/>
      <c r="B2100" s="137"/>
      <c r="C2100" s="288"/>
      <c r="D2100" s="139"/>
      <c r="E2100" s="156"/>
      <c r="F2100" s="156"/>
      <c r="G2100" s="135"/>
      <c r="H2100" s="135"/>
      <c r="I2100" s="135"/>
      <c r="J2100" s="135"/>
      <c r="K2100" s="135"/>
      <c r="L2100" s="135"/>
      <c r="M2100" s="135"/>
      <c r="N2100" s="135"/>
      <c r="O2100" s="135"/>
      <c r="P2100" s="135"/>
    </row>
    <row r="2101" spans="1:16" s="289" customFormat="1">
      <c r="A2101" s="136"/>
      <c r="B2101" s="137"/>
      <c r="C2101" s="288"/>
      <c r="D2101" s="139"/>
      <c r="E2101" s="156"/>
      <c r="F2101" s="156"/>
      <c r="G2101" s="135"/>
      <c r="H2101" s="135"/>
      <c r="I2101" s="135"/>
      <c r="J2101" s="135"/>
      <c r="K2101" s="135"/>
      <c r="L2101" s="135"/>
      <c r="M2101" s="135"/>
      <c r="N2101" s="135"/>
      <c r="O2101" s="135"/>
      <c r="P2101" s="135"/>
    </row>
    <row r="2102" spans="1:16" s="289" customFormat="1">
      <c r="A2102" s="136"/>
      <c r="B2102" s="137"/>
      <c r="C2102" s="288"/>
      <c r="D2102" s="139"/>
      <c r="E2102" s="156"/>
      <c r="F2102" s="156"/>
      <c r="G2102" s="135"/>
      <c r="H2102" s="135"/>
      <c r="I2102" s="135"/>
      <c r="J2102" s="135"/>
      <c r="K2102" s="135"/>
      <c r="L2102" s="135"/>
      <c r="M2102" s="135"/>
      <c r="N2102" s="135"/>
      <c r="O2102" s="135"/>
      <c r="P2102" s="135"/>
    </row>
    <row r="2103" spans="1:16" s="289" customFormat="1">
      <c r="A2103" s="136"/>
      <c r="B2103" s="137"/>
      <c r="C2103" s="288"/>
      <c r="D2103" s="139"/>
      <c r="E2103" s="156"/>
      <c r="F2103" s="156"/>
      <c r="G2103" s="135"/>
      <c r="H2103" s="135"/>
      <c r="I2103" s="135"/>
      <c r="J2103" s="135"/>
      <c r="K2103" s="135"/>
      <c r="L2103" s="135"/>
      <c r="M2103" s="135"/>
      <c r="N2103" s="135"/>
      <c r="O2103" s="135"/>
      <c r="P2103" s="135"/>
    </row>
    <row r="2104" spans="1:16" s="289" customFormat="1">
      <c r="A2104" s="136"/>
      <c r="B2104" s="137"/>
      <c r="C2104" s="288"/>
      <c r="D2104" s="139"/>
      <c r="E2104" s="156"/>
      <c r="F2104" s="156"/>
      <c r="G2104" s="135"/>
      <c r="H2104" s="135"/>
      <c r="I2104" s="135"/>
      <c r="J2104" s="135"/>
      <c r="K2104" s="135"/>
      <c r="L2104" s="135"/>
      <c r="M2104" s="135"/>
      <c r="N2104" s="135"/>
      <c r="O2104" s="135"/>
      <c r="P2104" s="135"/>
    </row>
    <row r="2105" spans="1:16" s="289" customFormat="1">
      <c r="A2105" s="136"/>
      <c r="B2105" s="137"/>
      <c r="C2105" s="288"/>
      <c r="D2105" s="139"/>
      <c r="E2105" s="156"/>
      <c r="F2105" s="156"/>
      <c r="G2105" s="135"/>
      <c r="H2105" s="135"/>
      <c r="I2105" s="135"/>
      <c r="J2105" s="135"/>
      <c r="K2105" s="135"/>
      <c r="L2105" s="135"/>
      <c r="M2105" s="135"/>
      <c r="N2105" s="135"/>
      <c r="O2105" s="135"/>
      <c r="P2105" s="135"/>
    </row>
    <row r="2106" spans="1:16" s="289" customFormat="1">
      <c r="A2106" s="136"/>
      <c r="B2106" s="137"/>
      <c r="C2106" s="288"/>
      <c r="D2106" s="139"/>
      <c r="E2106" s="156"/>
      <c r="F2106" s="156"/>
      <c r="G2106" s="135"/>
      <c r="H2106" s="135"/>
      <c r="I2106" s="135"/>
      <c r="J2106" s="135"/>
      <c r="K2106" s="135"/>
      <c r="L2106" s="135"/>
      <c r="M2106" s="135"/>
      <c r="N2106" s="135"/>
      <c r="O2106" s="135"/>
      <c r="P2106" s="135"/>
    </row>
    <row r="2107" spans="1:16" s="289" customFormat="1">
      <c r="A2107" s="136"/>
      <c r="B2107" s="137"/>
      <c r="C2107" s="288"/>
      <c r="D2107" s="139"/>
      <c r="E2107" s="156"/>
      <c r="F2107" s="156"/>
      <c r="G2107" s="135"/>
      <c r="H2107" s="135"/>
      <c r="I2107" s="135"/>
      <c r="J2107" s="135"/>
      <c r="K2107" s="135"/>
      <c r="L2107" s="135"/>
      <c r="M2107" s="135"/>
      <c r="N2107" s="135"/>
      <c r="O2107" s="135"/>
      <c r="P2107" s="135"/>
    </row>
    <row r="2108" spans="1:16" s="289" customFormat="1">
      <c r="A2108" s="136"/>
      <c r="B2108" s="137"/>
      <c r="C2108" s="288"/>
      <c r="D2108" s="139"/>
      <c r="E2108" s="156"/>
      <c r="F2108" s="156"/>
      <c r="G2108" s="135"/>
      <c r="H2108" s="135"/>
      <c r="I2108" s="135"/>
      <c r="J2108" s="135"/>
      <c r="K2108" s="135"/>
      <c r="L2108" s="135"/>
      <c r="M2108" s="135"/>
      <c r="N2108" s="135"/>
      <c r="O2108" s="135"/>
      <c r="P2108" s="135"/>
    </row>
    <row r="2109" spans="1:16" s="289" customFormat="1">
      <c r="A2109" s="136"/>
      <c r="B2109" s="137"/>
      <c r="C2109" s="288"/>
      <c r="D2109" s="139"/>
      <c r="E2109" s="156"/>
      <c r="F2109" s="156"/>
      <c r="G2109" s="135"/>
      <c r="H2109" s="135"/>
      <c r="I2109" s="135"/>
      <c r="J2109" s="135"/>
      <c r="K2109" s="135"/>
      <c r="L2109" s="135"/>
      <c r="M2109" s="135"/>
      <c r="N2109" s="135"/>
      <c r="O2109" s="135"/>
      <c r="P2109" s="135"/>
    </row>
    <row r="2110" spans="1:16" s="289" customFormat="1">
      <c r="A2110" s="136"/>
      <c r="B2110" s="137"/>
      <c r="C2110" s="288"/>
      <c r="D2110" s="139"/>
      <c r="E2110" s="156"/>
      <c r="F2110" s="156"/>
      <c r="G2110" s="135"/>
      <c r="H2110" s="135"/>
      <c r="I2110" s="135"/>
      <c r="J2110" s="135"/>
      <c r="K2110" s="135"/>
      <c r="L2110" s="135"/>
      <c r="M2110" s="135"/>
      <c r="N2110" s="135"/>
      <c r="O2110" s="135"/>
      <c r="P2110" s="135"/>
    </row>
    <row r="2111" spans="1:16" s="289" customFormat="1">
      <c r="A2111" s="136"/>
      <c r="B2111" s="137"/>
      <c r="C2111" s="288"/>
      <c r="D2111" s="139"/>
      <c r="E2111" s="156"/>
      <c r="F2111" s="156"/>
      <c r="G2111" s="135"/>
      <c r="H2111" s="135"/>
      <c r="I2111" s="135"/>
      <c r="J2111" s="135"/>
      <c r="K2111" s="135"/>
      <c r="L2111" s="135"/>
      <c r="M2111" s="135"/>
      <c r="N2111" s="135"/>
      <c r="O2111" s="135"/>
      <c r="P2111" s="135"/>
    </row>
    <row r="2112" spans="1:16" s="289" customFormat="1">
      <c r="A2112" s="136"/>
      <c r="B2112" s="137"/>
      <c r="C2112" s="288"/>
      <c r="D2112" s="139"/>
      <c r="E2112" s="156"/>
      <c r="F2112" s="156"/>
      <c r="G2112" s="135"/>
      <c r="H2112" s="135"/>
      <c r="I2112" s="135"/>
      <c r="J2112" s="135"/>
      <c r="K2112" s="135"/>
      <c r="L2112" s="135"/>
      <c r="M2112" s="135"/>
      <c r="N2112" s="135"/>
      <c r="O2112" s="135"/>
      <c r="P2112" s="135"/>
    </row>
    <row r="2113" spans="1:16" s="289" customFormat="1">
      <c r="A2113" s="136"/>
      <c r="B2113" s="137"/>
      <c r="C2113" s="288"/>
      <c r="D2113" s="139"/>
      <c r="E2113" s="156"/>
      <c r="F2113" s="156"/>
      <c r="G2113" s="135"/>
      <c r="H2113" s="135"/>
      <c r="I2113" s="135"/>
      <c r="J2113" s="135"/>
      <c r="K2113" s="135"/>
      <c r="L2113" s="135"/>
      <c r="M2113" s="135"/>
      <c r="N2113" s="135"/>
      <c r="O2113" s="135"/>
      <c r="P2113" s="135"/>
    </row>
    <row r="2114" spans="1:16" s="289" customFormat="1">
      <c r="A2114" s="136"/>
      <c r="B2114" s="137"/>
      <c r="C2114" s="288"/>
      <c r="D2114" s="139"/>
      <c r="E2114" s="156"/>
      <c r="F2114" s="156"/>
      <c r="G2114" s="135"/>
      <c r="H2114" s="135"/>
      <c r="I2114" s="135"/>
      <c r="J2114" s="135"/>
      <c r="K2114" s="135"/>
      <c r="L2114" s="135"/>
      <c r="M2114" s="135"/>
      <c r="N2114" s="135"/>
      <c r="O2114" s="135"/>
      <c r="P2114" s="135"/>
    </row>
    <row r="2115" spans="1:16" s="289" customFormat="1">
      <c r="A2115" s="136"/>
      <c r="B2115" s="137"/>
      <c r="C2115" s="288"/>
      <c r="D2115" s="139"/>
      <c r="E2115" s="156"/>
      <c r="F2115" s="156"/>
      <c r="G2115" s="135"/>
      <c r="H2115" s="135"/>
      <c r="I2115" s="135"/>
      <c r="J2115" s="135"/>
      <c r="K2115" s="135"/>
      <c r="L2115" s="135"/>
      <c r="M2115" s="135"/>
      <c r="N2115" s="135"/>
      <c r="O2115" s="135"/>
      <c r="P2115" s="135"/>
    </row>
    <row r="2116" spans="1:16" s="289" customFormat="1">
      <c r="A2116" s="136"/>
      <c r="B2116" s="137"/>
      <c r="C2116" s="288"/>
      <c r="D2116" s="139"/>
      <c r="E2116" s="156"/>
      <c r="F2116" s="156"/>
      <c r="G2116" s="135"/>
      <c r="H2116" s="135"/>
      <c r="I2116" s="135"/>
      <c r="J2116" s="135"/>
      <c r="K2116" s="135"/>
      <c r="L2116" s="135"/>
      <c r="M2116" s="135"/>
      <c r="N2116" s="135"/>
      <c r="O2116" s="135"/>
      <c r="P2116" s="135"/>
    </row>
    <row r="2117" spans="1:16" s="289" customFormat="1">
      <c r="A2117" s="136"/>
      <c r="B2117" s="137"/>
      <c r="C2117" s="288"/>
      <c r="D2117" s="139"/>
      <c r="E2117" s="156"/>
      <c r="F2117" s="156"/>
      <c r="G2117" s="135"/>
      <c r="H2117" s="135"/>
      <c r="I2117" s="135"/>
      <c r="J2117" s="135"/>
      <c r="K2117" s="135"/>
      <c r="L2117" s="135"/>
      <c r="M2117" s="135"/>
      <c r="N2117" s="135"/>
      <c r="O2117" s="135"/>
      <c r="P2117" s="135"/>
    </row>
    <row r="2118" spans="1:16" s="289" customFormat="1">
      <c r="A2118" s="136"/>
      <c r="B2118" s="137"/>
      <c r="C2118" s="288"/>
      <c r="D2118" s="139"/>
      <c r="E2118" s="156"/>
      <c r="F2118" s="156"/>
      <c r="G2118" s="135"/>
      <c r="H2118" s="135"/>
      <c r="I2118" s="135"/>
      <c r="J2118" s="135"/>
      <c r="K2118" s="135"/>
      <c r="L2118" s="135"/>
      <c r="M2118" s="135"/>
      <c r="N2118" s="135"/>
      <c r="O2118" s="135"/>
      <c r="P2118" s="135"/>
    </row>
    <row r="2119" spans="1:16" s="289" customFormat="1">
      <c r="A2119" s="136"/>
      <c r="B2119" s="137"/>
      <c r="C2119" s="288"/>
      <c r="D2119" s="139"/>
      <c r="E2119" s="156"/>
      <c r="F2119" s="156"/>
      <c r="G2119" s="135"/>
      <c r="H2119" s="135"/>
      <c r="I2119" s="135"/>
      <c r="J2119" s="135"/>
      <c r="K2119" s="135"/>
      <c r="L2119" s="135"/>
      <c r="M2119" s="135"/>
      <c r="N2119" s="135"/>
      <c r="O2119" s="135"/>
      <c r="P2119" s="135"/>
    </row>
    <row r="2120" spans="1:16" s="289" customFormat="1">
      <c r="A2120" s="136"/>
      <c r="B2120" s="137"/>
      <c r="C2120" s="288"/>
      <c r="D2120" s="139"/>
      <c r="E2120" s="156"/>
      <c r="F2120" s="156"/>
      <c r="G2120" s="135"/>
      <c r="H2120" s="135"/>
      <c r="I2120" s="135"/>
      <c r="J2120" s="135"/>
      <c r="K2120" s="135"/>
      <c r="L2120" s="135"/>
      <c r="M2120" s="135"/>
      <c r="N2120" s="135"/>
      <c r="O2120" s="135"/>
      <c r="P2120" s="135"/>
    </row>
    <row r="2121" spans="1:16" s="289" customFormat="1">
      <c r="A2121" s="136"/>
      <c r="B2121" s="137"/>
      <c r="C2121" s="288"/>
      <c r="D2121" s="139"/>
      <c r="E2121" s="156"/>
      <c r="F2121" s="156"/>
      <c r="G2121" s="135"/>
      <c r="H2121" s="135"/>
      <c r="I2121" s="135"/>
      <c r="J2121" s="135"/>
      <c r="K2121" s="135"/>
      <c r="L2121" s="135"/>
      <c r="M2121" s="135"/>
      <c r="N2121" s="135"/>
      <c r="O2121" s="135"/>
      <c r="P2121" s="135"/>
    </row>
    <row r="2122" spans="1:16" s="289" customFormat="1">
      <c r="A2122" s="136"/>
      <c r="B2122" s="137"/>
      <c r="C2122" s="288"/>
      <c r="D2122" s="139"/>
      <c r="E2122" s="156"/>
      <c r="F2122" s="156"/>
      <c r="G2122" s="135"/>
      <c r="H2122" s="135"/>
      <c r="I2122" s="135"/>
      <c r="J2122" s="135"/>
      <c r="K2122" s="135"/>
      <c r="L2122" s="135"/>
      <c r="M2122" s="135"/>
      <c r="N2122" s="135"/>
      <c r="O2122" s="135"/>
      <c r="P2122" s="135"/>
    </row>
    <row r="2123" spans="1:16" s="289" customFormat="1">
      <c r="A2123" s="136"/>
      <c r="B2123" s="137"/>
      <c r="C2123" s="288"/>
      <c r="D2123" s="139"/>
      <c r="E2123" s="156"/>
      <c r="F2123" s="156"/>
      <c r="G2123" s="135"/>
      <c r="H2123" s="135"/>
      <c r="I2123" s="135"/>
      <c r="J2123" s="135"/>
      <c r="K2123" s="135"/>
      <c r="L2123" s="135"/>
      <c r="M2123" s="135"/>
      <c r="N2123" s="135"/>
      <c r="O2123" s="135"/>
      <c r="P2123" s="135"/>
    </row>
    <row r="2124" spans="1:16" s="289" customFormat="1">
      <c r="A2124" s="136"/>
      <c r="B2124" s="137"/>
      <c r="C2124" s="288"/>
      <c r="D2124" s="139"/>
      <c r="E2124" s="156"/>
      <c r="F2124" s="156"/>
      <c r="G2124" s="135"/>
      <c r="H2124" s="135"/>
      <c r="I2124" s="135"/>
      <c r="J2124" s="135"/>
      <c r="K2124" s="135"/>
      <c r="L2124" s="135"/>
      <c r="M2124" s="135"/>
      <c r="N2124" s="135"/>
      <c r="O2124" s="135"/>
      <c r="P2124" s="135"/>
    </row>
    <row r="2125" spans="1:16" s="289" customFormat="1">
      <c r="A2125" s="136"/>
      <c r="B2125" s="137"/>
      <c r="C2125" s="288"/>
      <c r="D2125" s="139"/>
      <c r="E2125" s="156"/>
      <c r="F2125" s="156"/>
      <c r="G2125" s="135"/>
      <c r="H2125" s="135"/>
      <c r="I2125" s="135"/>
      <c r="J2125" s="135"/>
      <c r="K2125" s="135"/>
      <c r="L2125" s="135"/>
      <c r="M2125" s="135"/>
      <c r="N2125" s="135"/>
      <c r="O2125" s="135"/>
      <c r="P2125" s="135"/>
    </row>
    <row r="2126" spans="1:16" s="289" customFormat="1">
      <c r="A2126" s="136"/>
      <c r="B2126" s="137"/>
      <c r="C2126" s="288"/>
      <c r="D2126" s="139"/>
      <c r="E2126" s="156"/>
      <c r="F2126" s="156"/>
      <c r="G2126" s="135"/>
      <c r="H2126" s="135"/>
      <c r="I2126" s="135"/>
      <c r="J2126" s="135"/>
      <c r="K2126" s="135"/>
      <c r="L2126" s="135"/>
      <c r="M2126" s="135"/>
      <c r="N2126" s="135"/>
      <c r="O2126" s="135"/>
      <c r="P2126" s="135"/>
    </row>
    <row r="2127" spans="1:16" s="289" customFormat="1">
      <c r="A2127" s="136"/>
      <c r="B2127" s="137"/>
      <c r="C2127" s="288"/>
      <c r="D2127" s="139"/>
      <c r="E2127" s="156"/>
      <c r="F2127" s="156"/>
      <c r="G2127" s="135"/>
      <c r="H2127" s="135"/>
      <c r="I2127" s="135"/>
      <c r="J2127" s="135"/>
      <c r="K2127" s="135"/>
      <c r="L2127" s="135"/>
      <c r="M2127" s="135"/>
      <c r="N2127" s="135"/>
      <c r="O2127" s="135"/>
      <c r="P2127" s="135"/>
    </row>
    <row r="2128" spans="1:16" s="289" customFormat="1">
      <c r="A2128" s="136"/>
      <c r="B2128" s="137"/>
      <c r="C2128" s="288"/>
      <c r="D2128" s="139"/>
      <c r="E2128" s="156"/>
      <c r="F2128" s="156"/>
      <c r="G2128" s="135"/>
      <c r="H2128" s="135"/>
      <c r="I2128" s="135"/>
      <c r="J2128" s="135"/>
      <c r="K2128" s="135"/>
      <c r="L2128" s="135"/>
      <c r="M2128" s="135"/>
      <c r="N2128" s="135"/>
      <c r="O2128" s="135"/>
      <c r="P2128" s="135"/>
    </row>
    <row r="2129" spans="1:16" s="289" customFormat="1">
      <c r="A2129" s="136"/>
      <c r="B2129" s="137"/>
      <c r="C2129" s="288"/>
      <c r="D2129" s="139"/>
      <c r="E2129" s="156"/>
      <c r="F2129" s="156"/>
      <c r="G2129" s="135"/>
      <c r="H2129" s="135"/>
      <c r="I2129" s="135"/>
      <c r="J2129" s="135"/>
      <c r="K2129" s="135"/>
      <c r="L2129" s="135"/>
      <c r="M2129" s="135"/>
      <c r="N2129" s="135"/>
      <c r="O2129" s="135"/>
      <c r="P2129" s="135"/>
    </row>
    <row r="2130" spans="1:16" s="289" customFormat="1">
      <c r="A2130" s="136"/>
      <c r="B2130" s="137"/>
      <c r="C2130" s="288"/>
      <c r="D2130" s="139"/>
      <c r="E2130" s="156"/>
      <c r="F2130" s="156"/>
      <c r="G2130" s="135"/>
      <c r="H2130" s="135"/>
      <c r="I2130" s="135"/>
      <c r="J2130" s="135"/>
      <c r="K2130" s="135"/>
      <c r="L2130" s="135"/>
      <c r="M2130" s="135"/>
      <c r="N2130" s="135"/>
      <c r="O2130" s="135"/>
      <c r="P2130" s="135"/>
    </row>
    <row r="2131" spans="1:16" s="289" customFormat="1">
      <c r="A2131" s="136"/>
      <c r="B2131" s="137"/>
      <c r="C2131" s="288"/>
      <c r="D2131" s="139"/>
      <c r="E2131" s="156"/>
      <c r="F2131" s="156"/>
      <c r="G2131" s="135"/>
      <c r="H2131" s="135"/>
      <c r="I2131" s="135"/>
      <c r="J2131" s="135"/>
      <c r="K2131" s="135"/>
      <c r="L2131" s="135"/>
      <c r="M2131" s="135"/>
      <c r="N2131" s="135"/>
      <c r="O2131" s="135"/>
      <c r="P2131" s="135"/>
    </row>
    <row r="2132" spans="1:16" s="289" customFormat="1">
      <c r="A2132" s="136"/>
      <c r="B2132" s="137"/>
      <c r="C2132" s="288"/>
      <c r="D2132" s="139"/>
      <c r="E2132" s="156"/>
      <c r="F2132" s="156"/>
      <c r="G2132" s="135"/>
      <c r="H2132" s="135"/>
      <c r="I2132" s="135"/>
      <c r="J2132" s="135"/>
      <c r="K2132" s="135"/>
      <c r="L2132" s="135"/>
      <c r="M2132" s="135"/>
      <c r="N2132" s="135"/>
      <c r="O2132" s="135"/>
      <c r="P2132" s="135"/>
    </row>
    <row r="2133" spans="1:16" s="289" customFormat="1">
      <c r="A2133" s="136"/>
      <c r="B2133" s="137"/>
      <c r="C2133" s="288"/>
      <c r="D2133" s="139"/>
      <c r="E2133" s="156"/>
      <c r="F2133" s="156"/>
      <c r="G2133" s="135"/>
      <c r="H2133" s="135"/>
      <c r="I2133" s="135"/>
      <c r="J2133" s="135"/>
      <c r="K2133" s="135"/>
      <c r="L2133" s="135"/>
      <c r="M2133" s="135"/>
      <c r="N2133" s="135"/>
      <c r="O2133" s="135"/>
      <c r="P2133" s="135"/>
    </row>
    <row r="2134" spans="1:16" s="289" customFormat="1">
      <c r="A2134" s="136"/>
      <c r="B2134" s="137"/>
      <c r="C2134" s="288"/>
      <c r="D2134" s="139"/>
      <c r="E2134" s="156"/>
      <c r="F2134" s="156"/>
      <c r="G2134" s="135"/>
      <c r="H2134" s="135"/>
      <c r="I2134" s="135"/>
      <c r="J2134" s="135"/>
      <c r="K2134" s="135"/>
      <c r="L2134" s="135"/>
      <c r="M2134" s="135"/>
      <c r="N2134" s="135"/>
      <c r="O2134" s="135"/>
      <c r="P2134" s="135"/>
    </row>
    <row r="2135" spans="1:16" s="289" customFormat="1">
      <c r="A2135" s="136"/>
      <c r="B2135" s="137"/>
      <c r="C2135" s="288"/>
      <c r="D2135" s="139"/>
      <c r="E2135" s="156"/>
      <c r="F2135" s="156"/>
      <c r="G2135" s="135"/>
      <c r="H2135" s="135"/>
      <c r="I2135" s="135"/>
      <c r="J2135" s="135"/>
      <c r="K2135" s="135"/>
      <c r="L2135" s="135"/>
      <c r="M2135" s="135"/>
      <c r="N2135" s="135"/>
      <c r="O2135" s="135"/>
      <c r="P2135" s="135"/>
    </row>
    <row r="2136" spans="1:16" s="289" customFormat="1">
      <c r="A2136" s="136"/>
      <c r="B2136" s="137"/>
      <c r="C2136" s="288"/>
      <c r="D2136" s="139"/>
      <c r="E2136" s="156"/>
      <c r="F2136" s="156"/>
      <c r="G2136" s="135"/>
      <c r="H2136" s="135"/>
      <c r="I2136" s="135"/>
      <c r="J2136" s="135"/>
      <c r="K2136" s="135"/>
      <c r="L2136" s="135"/>
      <c r="M2136" s="135"/>
      <c r="N2136" s="135"/>
      <c r="O2136" s="135"/>
      <c r="P2136" s="135"/>
    </row>
    <row r="2137" spans="1:16" s="289" customFormat="1">
      <c r="A2137" s="136"/>
      <c r="B2137" s="137"/>
      <c r="C2137" s="288"/>
      <c r="D2137" s="139"/>
      <c r="E2137" s="156"/>
      <c r="F2137" s="156"/>
      <c r="G2137" s="135"/>
      <c r="H2137" s="135"/>
      <c r="I2137" s="135"/>
      <c r="J2137" s="135"/>
      <c r="K2137" s="135"/>
      <c r="L2137" s="135"/>
      <c r="M2137" s="135"/>
      <c r="N2137" s="135"/>
      <c r="O2137" s="135"/>
      <c r="P2137" s="135"/>
    </row>
    <row r="2138" spans="1:16" s="289" customFormat="1">
      <c r="A2138" s="136"/>
      <c r="B2138" s="137"/>
      <c r="C2138" s="288"/>
      <c r="D2138" s="139"/>
      <c r="E2138" s="156"/>
      <c r="F2138" s="156"/>
      <c r="G2138" s="135"/>
      <c r="H2138" s="135"/>
      <c r="I2138" s="135"/>
      <c r="J2138" s="135"/>
      <c r="K2138" s="135"/>
      <c r="L2138" s="135"/>
      <c r="M2138" s="135"/>
      <c r="N2138" s="135"/>
      <c r="O2138" s="135"/>
      <c r="P2138" s="135"/>
    </row>
    <row r="2139" spans="1:16" s="289" customFormat="1">
      <c r="A2139" s="136"/>
      <c r="B2139" s="137"/>
      <c r="C2139" s="288"/>
      <c r="D2139" s="139"/>
      <c r="E2139" s="156"/>
      <c r="F2139" s="156"/>
      <c r="G2139" s="135"/>
      <c r="H2139" s="135"/>
      <c r="I2139" s="135"/>
      <c r="J2139" s="135"/>
      <c r="K2139" s="135"/>
      <c r="L2139" s="135"/>
      <c r="M2139" s="135"/>
      <c r="N2139" s="135"/>
      <c r="O2139" s="135"/>
      <c r="P2139" s="135"/>
    </row>
    <row r="2140" spans="1:16" s="289" customFormat="1">
      <c r="A2140" s="136"/>
      <c r="B2140" s="137"/>
      <c r="C2140" s="288"/>
      <c r="D2140" s="139"/>
      <c r="E2140" s="156"/>
      <c r="F2140" s="156"/>
      <c r="G2140" s="135"/>
      <c r="H2140" s="135"/>
      <c r="I2140" s="135"/>
      <c r="J2140" s="135"/>
      <c r="K2140" s="135"/>
      <c r="L2140" s="135"/>
      <c r="M2140" s="135"/>
      <c r="N2140" s="135"/>
      <c r="O2140" s="135"/>
      <c r="P2140" s="135"/>
    </row>
    <row r="2141" spans="1:16" s="289" customFormat="1">
      <c r="A2141" s="136"/>
      <c r="B2141" s="137"/>
      <c r="C2141" s="288"/>
      <c r="D2141" s="139"/>
      <c r="E2141" s="156"/>
      <c r="F2141" s="156"/>
      <c r="G2141" s="135"/>
      <c r="H2141" s="135"/>
      <c r="I2141" s="135"/>
      <c r="J2141" s="135"/>
      <c r="K2141" s="135"/>
      <c r="L2141" s="135"/>
      <c r="M2141" s="135"/>
      <c r="N2141" s="135"/>
      <c r="O2141" s="135"/>
      <c r="P2141" s="135"/>
    </row>
    <row r="2142" spans="1:16" s="289" customFormat="1">
      <c r="A2142" s="136"/>
      <c r="B2142" s="137"/>
      <c r="C2142" s="288"/>
      <c r="D2142" s="139"/>
      <c r="E2142" s="156"/>
      <c r="F2142" s="156"/>
      <c r="G2142" s="135"/>
      <c r="H2142" s="135"/>
      <c r="I2142" s="135"/>
      <c r="J2142" s="135"/>
      <c r="K2142" s="135"/>
      <c r="L2142" s="135"/>
      <c r="M2142" s="135"/>
      <c r="N2142" s="135"/>
      <c r="O2142" s="135"/>
      <c r="P2142" s="135"/>
    </row>
    <row r="2143" spans="1:16" s="289" customFormat="1">
      <c r="A2143" s="136"/>
      <c r="B2143" s="137"/>
      <c r="C2143" s="288"/>
      <c r="D2143" s="139"/>
      <c r="E2143" s="156"/>
      <c r="F2143" s="156"/>
      <c r="G2143" s="135"/>
      <c r="H2143" s="135"/>
      <c r="I2143" s="135"/>
      <c r="J2143" s="135"/>
      <c r="K2143" s="135"/>
      <c r="L2143" s="135"/>
      <c r="M2143" s="135"/>
      <c r="N2143" s="135"/>
      <c r="O2143" s="135"/>
      <c r="P2143" s="135"/>
    </row>
    <row r="2144" spans="1:16" s="289" customFormat="1">
      <c r="A2144" s="136"/>
      <c r="B2144" s="137"/>
      <c r="C2144" s="288"/>
      <c r="D2144" s="139"/>
      <c r="E2144" s="156"/>
      <c r="F2144" s="156"/>
      <c r="G2144" s="135"/>
      <c r="H2144" s="135"/>
      <c r="I2144" s="135"/>
      <c r="J2144" s="135"/>
      <c r="K2144" s="135"/>
      <c r="L2144" s="135"/>
      <c r="M2144" s="135"/>
      <c r="N2144" s="135"/>
      <c r="O2144" s="135"/>
      <c r="P2144" s="135"/>
    </row>
    <row r="2145" spans="1:16" s="289" customFormat="1">
      <c r="A2145" s="136"/>
      <c r="B2145" s="137"/>
      <c r="C2145" s="288"/>
      <c r="D2145" s="139"/>
      <c r="E2145" s="156"/>
      <c r="F2145" s="156"/>
      <c r="G2145" s="135"/>
      <c r="H2145" s="135"/>
      <c r="I2145" s="135"/>
      <c r="J2145" s="135"/>
      <c r="K2145" s="135"/>
      <c r="L2145" s="135"/>
      <c r="M2145" s="135"/>
      <c r="N2145" s="135"/>
      <c r="O2145" s="135"/>
      <c r="P2145" s="135"/>
    </row>
    <row r="2146" spans="1:16" s="289" customFormat="1">
      <c r="A2146" s="136"/>
      <c r="B2146" s="137"/>
      <c r="C2146" s="288"/>
      <c r="D2146" s="139"/>
      <c r="E2146" s="156"/>
      <c r="F2146" s="156"/>
      <c r="G2146" s="135"/>
      <c r="H2146" s="135"/>
      <c r="I2146" s="135"/>
      <c r="J2146" s="135"/>
      <c r="K2146" s="135"/>
      <c r="L2146" s="135"/>
      <c r="M2146" s="135"/>
      <c r="N2146" s="135"/>
      <c r="O2146" s="135"/>
      <c r="P2146" s="135"/>
    </row>
    <row r="2147" spans="1:16" s="289" customFormat="1">
      <c r="A2147" s="136"/>
      <c r="B2147" s="137"/>
      <c r="C2147" s="288"/>
      <c r="D2147" s="139"/>
      <c r="E2147" s="156"/>
      <c r="F2147" s="156"/>
      <c r="G2147" s="135"/>
      <c r="H2147" s="135"/>
      <c r="I2147" s="135"/>
      <c r="J2147" s="135"/>
      <c r="K2147" s="135"/>
      <c r="L2147" s="135"/>
      <c r="M2147" s="135"/>
      <c r="N2147" s="135"/>
      <c r="O2147" s="135"/>
      <c r="P2147" s="135"/>
    </row>
    <row r="2148" spans="1:16" s="289" customFormat="1">
      <c r="A2148" s="136"/>
      <c r="B2148" s="137"/>
      <c r="C2148" s="288"/>
      <c r="D2148" s="139"/>
      <c r="E2148" s="156"/>
      <c r="F2148" s="156"/>
      <c r="G2148" s="135"/>
      <c r="H2148" s="135"/>
      <c r="I2148" s="135"/>
      <c r="J2148" s="135"/>
      <c r="K2148" s="135"/>
      <c r="L2148" s="135"/>
      <c r="M2148" s="135"/>
      <c r="N2148" s="135"/>
      <c r="O2148" s="135"/>
      <c r="P2148" s="135"/>
    </row>
    <row r="2149" spans="1:16" s="289" customFormat="1">
      <c r="A2149" s="136"/>
      <c r="B2149" s="137"/>
      <c r="C2149" s="288"/>
      <c r="D2149" s="139"/>
      <c r="E2149" s="156"/>
      <c r="F2149" s="156"/>
      <c r="G2149" s="135"/>
      <c r="H2149" s="135"/>
      <c r="I2149" s="135"/>
      <c r="J2149" s="135"/>
      <c r="K2149" s="135"/>
      <c r="L2149" s="135"/>
      <c r="M2149" s="135"/>
      <c r="N2149" s="135"/>
      <c r="O2149" s="135"/>
      <c r="P2149" s="135"/>
    </row>
    <row r="2150" spans="1:16" s="289" customFormat="1">
      <c r="A2150" s="136"/>
      <c r="B2150" s="137"/>
      <c r="C2150" s="288"/>
      <c r="D2150" s="139"/>
      <c r="E2150" s="156"/>
      <c r="F2150" s="156"/>
      <c r="G2150" s="135"/>
      <c r="H2150" s="135"/>
      <c r="I2150" s="135"/>
      <c r="J2150" s="135"/>
      <c r="K2150" s="135"/>
      <c r="L2150" s="135"/>
      <c r="M2150" s="135"/>
      <c r="N2150" s="135"/>
      <c r="O2150" s="135"/>
      <c r="P2150" s="135"/>
    </row>
    <row r="2151" spans="1:16" s="289" customFormat="1">
      <c r="A2151" s="136"/>
      <c r="B2151" s="137"/>
      <c r="C2151" s="288"/>
      <c r="D2151" s="139"/>
      <c r="E2151" s="156"/>
      <c r="F2151" s="156"/>
      <c r="G2151" s="135"/>
      <c r="H2151" s="135"/>
      <c r="I2151" s="135"/>
      <c r="J2151" s="135"/>
      <c r="K2151" s="135"/>
      <c r="L2151" s="135"/>
      <c r="M2151" s="135"/>
      <c r="N2151" s="135"/>
      <c r="O2151" s="135"/>
      <c r="P2151" s="135"/>
    </row>
    <row r="2152" spans="1:16" s="289" customFormat="1">
      <c r="A2152" s="136"/>
      <c r="B2152" s="137"/>
      <c r="C2152" s="288"/>
      <c r="D2152" s="139"/>
      <c r="E2152" s="156"/>
      <c r="F2152" s="156"/>
      <c r="G2152" s="135"/>
      <c r="H2152" s="135"/>
      <c r="I2152" s="135"/>
      <c r="J2152" s="135"/>
      <c r="K2152" s="135"/>
      <c r="L2152" s="135"/>
      <c r="M2152" s="135"/>
      <c r="N2152" s="135"/>
      <c r="O2152" s="135"/>
      <c r="P2152" s="135"/>
    </row>
    <row r="2153" spans="1:16" s="289" customFormat="1">
      <c r="A2153" s="136"/>
      <c r="B2153" s="137"/>
      <c r="C2153" s="288"/>
      <c r="D2153" s="139"/>
      <c r="E2153" s="156"/>
      <c r="F2153" s="156"/>
      <c r="G2153" s="135"/>
      <c r="H2153" s="135"/>
      <c r="I2153" s="135"/>
      <c r="J2153" s="135"/>
      <c r="K2153" s="135"/>
      <c r="L2153" s="135"/>
      <c r="M2153" s="135"/>
      <c r="N2153" s="135"/>
      <c r="O2153" s="135"/>
      <c r="P2153" s="135"/>
    </row>
    <row r="2154" spans="1:16" s="289" customFormat="1">
      <c r="A2154" s="136"/>
      <c r="B2154" s="137"/>
      <c r="C2154" s="288"/>
      <c r="D2154" s="139"/>
      <c r="E2154" s="156"/>
      <c r="F2154" s="156"/>
      <c r="G2154" s="135"/>
      <c r="H2154" s="135"/>
      <c r="I2154" s="135"/>
      <c r="J2154" s="135"/>
      <c r="K2154" s="135"/>
      <c r="L2154" s="135"/>
      <c r="M2154" s="135"/>
      <c r="N2154" s="135"/>
      <c r="O2154" s="135"/>
      <c r="P2154" s="135"/>
    </row>
    <row r="2155" spans="1:16" s="289" customFormat="1">
      <c r="A2155" s="136"/>
      <c r="B2155" s="137"/>
      <c r="C2155" s="288"/>
      <c r="D2155" s="139"/>
      <c r="E2155" s="156"/>
      <c r="F2155" s="156"/>
      <c r="G2155" s="135"/>
      <c r="H2155" s="135"/>
      <c r="I2155" s="135"/>
      <c r="J2155" s="135"/>
      <c r="K2155" s="135"/>
      <c r="L2155" s="135"/>
      <c r="M2155" s="135"/>
      <c r="N2155" s="135"/>
      <c r="O2155" s="135"/>
      <c r="P2155" s="135"/>
    </row>
    <row r="2156" spans="1:16" s="289" customFormat="1">
      <c r="A2156" s="136"/>
      <c r="B2156" s="137"/>
      <c r="C2156" s="288"/>
      <c r="D2156" s="139"/>
      <c r="E2156" s="156"/>
      <c r="F2156" s="156"/>
      <c r="G2156" s="135"/>
      <c r="H2156" s="135"/>
      <c r="I2156" s="135"/>
      <c r="J2156" s="135"/>
      <c r="K2156" s="135"/>
      <c r="L2156" s="135"/>
      <c r="M2156" s="135"/>
      <c r="N2156" s="135"/>
      <c r="O2156" s="135"/>
      <c r="P2156" s="135"/>
    </row>
    <row r="2157" spans="1:16" s="289" customFormat="1">
      <c r="A2157" s="136"/>
      <c r="B2157" s="137"/>
      <c r="C2157" s="288"/>
      <c r="D2157" s="139"/>
      <c r="E2157" s="156"/>
      <c r="F2157" s="156"/>
      <c r="G2157" s="135"/>
      <c r="H2157" s="135"/>
      <c r="I2157" s="135"/>
      <c r="J2157" s="135"/>
      <c r="K2157" s="135"/>
      <c r="L2157" s="135"/>
      <c r="M2157" s="135"/>
      <c r="N2157" s="135"/>
      <c r="O2157" s="135"/>
      <c r="P2157" s="135"/>
    </row>
    <row r="2158" spans="1:16" s="289" customFormat="1">
      <c r="A2158" s="136"/>
      <c r="B2158" s="137"/>
      <c r="C2158" s="288"/>
      <c r="D2158" s="139"/>
      <c r="E2158" s="156"/>
      <c r="F2158" s="156"/>
      <c r="G2158" s="135"/>
      <c r="H2158" s="135"/>
      <c r="I2158" s="135"/>
      <c r="J2158" s="135"/>
      <c r="K2158" s="135"/>
      <c r="L2158" s="135"/>
      <c r="M2158" s="135"/>
      <c r="N2158" s="135"/>
      <c r="O2158" s="135"/>
      <c r="P2158" s="135"/>
    </row>
    <row r="2159" spans="1:16" s="289" customFormat="1">
      <c r="A2159" s="136"/>
      <c r="B2159" s="137"/>
      <c r="C2159" s="288"/>
      <c r="D2159" s="139"/>
      <c r="E2159" s="156"/>
      <c r="F2159" s="156"/>
      <c r="G2159" s="135"/>
      <c r="H2159" s="135"/>
      <c r="I2159" s="135"/>
      <c r="J2159" s="135"/>
      <c r="K2159" s="135"/>
      <c r="L2159" s="135"/>
      <c r="M2159" s="135"/>
      <c r="N2159" s="135"/>
      <c r="O2159" s="135"/>
      <c r="P2159" s="135"/>
    </row>
    <row r="2160" spans="1:16" s="289" customFormat="1">
      <c r="A2160" s="136"/>
      <c r="B2160" s="137"/>
      <c r="C2160" s="288"/>
      <c r="D2160" s="139"/>
      <c r="E2160" s="156"/>
      <c r="F2160" s="156"/>
      <c r="G2160" s="135"/>
      <c r="H2160" s="135"/>
      <c r="I2160" s="135"/>
      <c r="J2160" s="135"/>
      <c r="K2160" s="135"/>
      <c r="L2160" s="135"/>
      <c r="M2160" s="135"/>
      <c r="N2160" s="135"/>
      <c r="O2160" s="135"/>
      <c r="P2160" s="135"/>
    </row>
    <row r="2161" spans="1:16" s="289" customFormat="1">
      <c r="A2161" s="136"/>
      <c r="B2161" s="137"/>
      <c r="C2161" s="288"/>
      <c r="D2161" s="139"/>
      <c r="E2161" s="156"/>
      <c r="F2161" s="156"/>
      <c r="G2161" s="135"/>
      <c r="H2161" s="135"/>
      <c r="I2161" s="135"/>
      <c r="J2161" s="135"/>
      <c r="K2161" s="135"/>
      <c r="L2161" s="135"/>
      <c r="M2161" s="135"/>
      <c r="N2161" s="135"/>
      <c r="O2161" s="135"/>
      <c r="P2161" s="135"/>
    </row>
    <row r="2162" spans="1:16" s="289" customFormat="1">
      <c r="A2162" s="136"/>
      <c r="B2162" s="137"/>
      <c r="C2162" s="288"/>
      <c r="D2162" s="139"/>
      <c r="E2162" s="156"/>
      <c r="F2162" s="156"/>
      <c r="G2162" s="135"/>
      <c r="H2162" s="135"/>
      <c r="I2162" s="135"/>
      <c r="J2162" s="135"/>
      <c r="K2162" s="135"/>
      <c r="L2162" s="135"/>
      <c r="M2162" s="135"/>
      <c r="N2162" s="135"/>
      <c r="O2162" s="135"/>
      <c r="P2162" s="135"/>
    </row>
    <row r="2163" spans="1:16" s="289" customFormat="1">
      <c r="A2163" s="136"/>
      <c r="B2163" s="137"/>
      <c r="C2163" s="288"/>
      <c r="D2163" s="139"/>
      <c r="E2163" s="156"/>
      <c r="F2163" s="156"/>
      <c r="G2163" s="135"/>
      <c r="H2163" s="135"/>
      <c r="I2163" s="135"/>
      <c r="J2163" s="135"/>
      <c r="K2163" s="135"/>
      <c r="L2163" s="135"/>
      <c r="M2163" s="135"/>
      <c r="N2163" s="135"/>
      <c r="O2163" s="135"/>
      <c r="P2163" s="135"/>
    </row>
    <row r="2164" spans="1:16" s="289" customFormat="1">
      <c r="A2164" s="136"/>
      <c r="B2164" s="137"/>
      <c r="C2164" s="288"/>
      <c r="D2164" s="139"/>
      <c r="E2164" s="156"/>
      <c r="F2164" s="156"/>
      <c r="G2164" s="135"/>
      <c r="H2164" s="135"/>
      <c r="I2164" s="135"/>
      <c r="J2164" s="135"/>
      <c r="K2164" s="135"/>
      <c r="L2164" s="135"/>
      <c r="M2164" s="135"/>
      <c r="N2164" s="135"/>
      <c r="O2164" s="135"/>
      <c r="P2164" s="135"/>
    </row>
    <row r="2165" spans="1:16" s="289" customFormat="1">
      <c r="A2165" s="136"/>
      <c r="B2165" s="137"/>
      <c r="C2165" s="288"/>
      <c r="D2165" s="139"/>
      <c r="E2165" s="156"/>
      <c r="F2165" s="156"/>
      <c r="G2165" s="135"/>
      <c r="H2165" s="135"/>
      <c r="I2165" s="135"/>
      <c r="J2165" s="135"/>
      <c r="K2165" s="135"/>
      <c r="L2165" s="135"/>
      <c r="M2165" s="135"/>
      <c r="N2165" s="135"/>
      <c r="O2165" s="135"/>
      <c r="P2165" s="135"/>
    </row>
    <row r="2166" spans="1:16" s="289" customFormat="1">
      <c r="A2166" s="136"/>
      <c r="B2166" s="137"/>
      <c r="C2166" s="288"/>
      <c r="D2166" s="139"/>
      <c r="E2166" s="156"/>
      <c r="F2166" s="156"/>
      <c r="G2166" s="135"/>
      <c r="H2166" s="135"/>
      <c r="I2166" s="135"/>
      <c r="J2166" s="135"/>
      <c r="K2166" s="135"/>
      <c r="L2166" s="135"/>
      <c r="M2166" s="135"/>
      <c r="N2166" s="135"/>
      <c r="O2166" s="135"/>
      <c r="P2166" s="135"/>
    </row>
    <row r="2167" spans="1:16" s="289" customFormat="1">
      <c r="A2167" s="136"/>
      <c r="B2167" s="137"/>
      <c r="C2167" s="288"/>
      <c r="D2167" s="139"/>
      <c r="E2167" s="156"/>
      <c r="F2167" s="156"/>
      <c r="G2167" s="135"/>
      <c r="H2167" s="135"/>
      <c r="I2167" s="135"/>
      <c r="J2167" s="135"/>
      <c r="K2167" s="135"/>
      <c r="L2167" s="135"/>
      <c r="M2167" s="135"/>
      <c r="N2167" s="135"/>
      <c r="O2167" s="135"/>
      <c r="P2167" s="135"/>
    </row>
    <row r="2168" spans="1:16" s="289" customFormat="1">
      <c r="A2168" s="136"/>
      <c r="B2168" s="137"/>
      <c r="C2168" s="288"/>
      <c r="D2168" s="139"/>
      <c r="E2168" s="156"/>
      <c r="F2168" s="156"/>
      <c r="G2168" s="135"/>
      <c r="H2168" s="135"/>
      <c r="I2168" s="135"/>
      <c r="J2168" s="135"/>
      <c r="K2168" s="135"/>
      <c r="L2168" s="135"/>
      <c r="M2168" s="135"/>
      <c r="N2168" s="135"/>
      <c r="O2168" s="135"/>
      <c r="P2168" s="135"/>
    </row>
    <row r="2169" spans="1:16" s="289" customFormat="1">
      <c r="A2169" s="136"/>
      <c r="B2169" s="137"/>
      <c r="C2169" s="288"/>
      <c r="D2169" s="139"/>
      <c r="E2169" s="156"/>
      <c r="F2169" s="156"/>
      <c r="G2169" s="135"/>
      <c r="H2169" s="135"/>
      <c r="I2169" s="135"/>
      <c r="J2169" s="135"/>
      <c r="K2169" s="135"/>
      <c r="L2169" s="135"/>
      <c r="M2169" s="135"/>
      <c r="N2169" s="135"/>
      <c r="O2169" s="135"/>
      <c r="P2169" s="135"/>
    </row>
    <row r="2170" spans="1:16" s="289" customFormat="1">
      <c r="A2170" s="136"/>
      <c r="B2170" s="137"/>
      <c r="C2170" s="288"/>
      <c r="D2170" s="139"/>
      <c r="E2170" s="156"/>
      <c r="F2170" s="156"/>
      <c r="G2170" s="135"/>
      <c r="H2170" s="135"/>
      <c r="I2170" s="135"/>
      <c r="J2170" s="135"/>
      <c r="K2170" s="135"/>
      <c r="L2170" s="135"/>
      <c r="M2170" s="135"/>
      <c r="N2170" s="135"/>
      <c r="O2170" s="135"/>
      <c r="P2170" s="135"/>
    </row>
    <row r="2171" spans="1:16" s="289" customFormat="1">
      <c r="A2171" s="136"/>
      <c r="B2171" s="137"/>
      <c r="C2171" s="288"/>
      <c r="D2171" s="139"/>
      <c r="E2171" s="156"/>
      <c r="F2171" s="156"/>
      <c r="G2171" s="135"/>
      <c r="H2171" s="135"/>
      <c r="I2171" s="135"/>
      <c r="J2171" s="135"/>
      <c r="K2171" s="135"/>
      <c r="L2171" s="135"/>
      <c r="M2171" s="135"/>
      <c r="N2171" s="135"/>
      <c r="O2171" s="135"/>
      <c r="P2171" s="135"/>
    </row>
    <row r="2172" spans="1:16" s="289" customFormat="1">
      <c r="A2172" s="136"/>
      <c r="B2172" s="137"/>
      <c r="C2172" s="288"/>
      <c r="D2172" s="139"/>
      <c r="E2172" s="156"/>
      <c r="F2172" s="156"/>
      <c r="G2172" s="135"/>
      <c r="H2172" s="135"/>
      <c r="I2172" s="135"/>
      <c r="J2172" s="135"/>
      <c r="K2172" s="135"/>
      <c r="L2172" s="135"/>
      <c r="M2172" s="135"/>
      <c r="N2172" s="135"/>
      <c r="O2172" s="135"/>
      <c r="P2172" s="135"/>
    </row>
    <row r="2173" spans="1:16" s="289" customFormat="1">
      <c r="A2173" s="136"/>
      <c r="B2173" s="137"/>
      <c r="C2173" s="288"/>
      <c r="D2173" s="139"/>
      <c r="E2173" s="156"/>
      <c r="F2173" s="156"/>
      <c r="G2173" s="135"/>
      <c r="H2173" s="135"/>
      <c r="I2173" s="135"/>
      <c r="J2173" s="135"/>
      <c r="K2173" s="135"/>
      <c r="L2173" s="135"/>
      <c r="M2173" s="135"/>
      <c r="N2173" s="135"/>
      <c r="O2173" s="135"/>
      <c r="P2173" s="135"/>
    </row>
    <row r="2174" spans="1:16" s="289" customFormat="1">
      <c r="A2174" s="136"/>
      <c r="B2174" s="137"/>
      <c r="C2174" s="288"/>
      <c r="D2174" s="139"/>
      <c r="E2174" s="156"/>
      <c r="F2174" s="156"/>
      <c r="G2174" s="135"/>
      <c r="H2174" s="135"/>
      <c r="I2174" s="135"/>
      <c r="J2174" s="135"/>
      <c r="K2174" s="135"/>
      <c r="L2174" s="135"/>
      <c r="M2174" s="135"/>
      <c r="N2174" s="135"/>
      <c r="O2174" s="135"/>
      <c r="P2174" s="135"/>
    </row>
    <row r="2175" spans="1:16" s="289" customFormat="1">
      <c r="A2175" s="136"/>
      <c r="B2175" s="137"/>
      <c r="C2175" s="288"/>
      <c r="D2175" s="139"/>
      <c r="E2175" s="156"/>
      <c r="F2175" s="156"/>
      <c r="G2175" s="135"/>
      <c r="H2175" s="135"/>
      <c r="I2175" s="135"/>
      <c r="J2175" s="135"/>
      <c r="K2175" s="135"/>
      <c r="L2175" s="135"/>
      <c r="M2175" s="135"/>
      <c r="N2175" s="135"/>
      <c r="O2175" s="135"/>
      <c r="P2175" s="135"/>
    </row>
    <row r="2176" spans="1:16" s="289" customFormat="1">
      <c r="A2176" s="136"/>
      <c r="B2176" s="137"/>
      <c r="C2176" s="288"/>
      <c r="D2176" s="139"/>
      <c r="E2176" s="156"/>
      <c r="F2176" s="156"/>
      <c r="G2176" s="135"/>
      <c r="H2176" s="135"/>
      <c r="I2176" s="135"/>
      <c r="J2176" s="135"/>
      <c r="K2176" s="135"/>
      <c r="L2176" s="135"/>
      <c r="M2176" s="135"/>
      <c r="N2176" s="135"/>
      <c r="O2176" s="135"/>
      <c r="P2176" s="135"/>
    </row>
    <row r="2177" spans="1:16" s="289" customFormat="1">
      <c r="A2177" s="136"/>
      <c r="B2177" s="137"/>
      <c r="C2177" s="288"/>
      <c r="D2177" s="139"/>
      <c r="E2177" s="156"/>
      <c r="F2177" s="156"/>
      <c r="G2177" s="135"/>
      <c r="H2177" s="135"/>
      <c r="I2177" s="135"/>
      <c r="J2177" s="135"/>
      <c r="K2177" s="135"/>
      <c r="L2177" s="135"/>
      <c r="M2177" s="135"/>
      <c r="N2177" s="135"/>
      <c r="O2177" s="135"/>
      <c r="P2177" s="135"/>
    </row>
    <row r="2178" spans="1:16" s="289" customFormat="1">
      <c r="A2178" s="136"/>
      <c r="B2178" s="137"/>
      <c r="C2178" s="288"/>
      <c r="D2178" s="139"/>
      <c r="E2178" s="156"/>
      <c r="F2178" s="156"/>
      <c r="G2178" s="135"/>
      <c r="H2178" s="135"/>
      <c r="I2178" s="135"/>
      <c r="J2178" s="135"/>
      <c r="K2178" s="135"/>
      <c r="L2178" s="135"/>
      <c r="M2178" s="135"/>
      <c r="N2178" s="135"/>
      <c r="O2178" s="135"/>
      <c r="P2178" s="135"/>
    </row>
    <row r="2179" spans="1:16" s="289" customFormat="1">
      <c r="A2179" s="136"/>
      <c r="B2179" s="137"/>
      <c r="C2179" s="288"/>
      <c r="D2179" s="139"/>
      <c r="E2179" s="156"/>
      <c r="F2179" s="156"/>
      <c r="G2179" s="135"/>
      <c r="H2179" s="135"/>
      <c r="I2179" s="135"/>
      <c r="J2179" s="135"/>
      <c r="K2179" s="135"/>
      <c r="L2179" s="135"/>
      <c r="M2179" s="135"/>
      <c r="N2179" s="135"/>
      <c r="O2179" s="135"/>
      <c r="P2179" s="135"/>
    </row>
    <row r="2180" spans="1:16" s="289" customFormat="1">
      <c r="A2180" s="136"/>
      <c r="B2180" s="137"/>
      <c r="C2180" s="288"/>
      <c r="D2180" s="139"/>
      <c r="E2180" s="156"/>
      <c r="F2180" s="156"/>
      <c r="G2180" s="135"/>
      <c r="H2180" s="135"/>
      <c r="I2180" s="135"/>
      <c r="J2180" s="135"/>
      <c r="K2180" s="135"/>
      <c r="L2180" s="135"/>
      <c r="M2180" s="135"/>
      <c r="N2180" s="135"/>
      <c r="O2180" s="135"/>
      <c r="P2180" s="135"/>
    </row>
    <row r="2181" spans="1:16" s="289" customFormat="1">
      <c r="A2181" s="136"/>
      <c r="B2181" s="137"/>
      <c r="C2181" s="288"/>
      <c r="D2181" s="139"/>
      <c r="E2181" s="156"/>
      <c r="F2181" s="156"/>
      <c r="G2181" s="135"/>
      <c r="H2181" s="135"/>
      <c r="I2181" s="135"/>
      <c r="J2181" s="135"/>
      <c r="K2181" s="135"/>
      <c r="L2181" s="135"/>
      <c r="M2181" s="135"/>
      <c r="N2181" s="135"/>
      <c r="O2181" s="135"/>
      <c r="P2181" s="135"/>
    </row>
    <row r="2182" spans="1:16" s="289" customFormat="1">
      <c r="A2182" s="136"/>
      <c r="B2182" s="137"/>
      <c r="C2182" s="288"/>
      <c r="D2182" s="139"/>
      <c r="E2182" s="156"/>
      <c r="F2182" s="156"/>
      <c r="G2182" s="135"/>
      <c r="H2182" s="135"/>
      <c r="I2182" s="135"/>
      <c r="J2182" s="135"/>
      <c r="K2182" s="135"/>
      <c r="L2182" s="135"/>
      <c r="M2182" s="135"/>
      <c r="N2182" s="135"/>
      <c r="O2182" s="135"/>
      <c r="P2182" s="135"/>
    </row>
    <row r="2183" spans="1:16" s="289" customFormat="1">
      <c r="A2183" s="136"/>
      <c r="B2183" s="137"/>
      <c r="C2183" s="288"/>
      <c r="D2183" s="139"/>
      <c r="E2183" s="156"/>
      <c r="F2183" s="156"/>
      <c r="G2183" s="135"/>
      <c r="H2183" s="135"/>
      <c r="I2183" s="135"/>
      <c r="J2183" s="135"/>
      <c r="K2183" s="135"/>
      <c r="L2183" s="135"/>
      <c r="M2183" s="135"/>
      <c r="N2183" s="135"/>
      <c r="O2183" s="135"/>
      <c r="P2183" s="135"/>
    </row>
    <row r="2184" spans="1:16" s="289" customFormat="1">
      <c r="A2184" s="136"/>
      <c r="B2184" s="137"/>
      <c r="C2184" s="288"/>
      <c r="D2184" s="139"/>
      <c r="E2184" s="156"/>
      <c r="F2184" s="156"/>
      <c r="G2184" s="135"/>
      <c r="H2184" s="135"/>
      <c r="I2184" s="135"/>
      <c r="J2184" s="135"/>
      <c r="K2184" s="135"/>
      <c r="L2184" s="135"/>
      <c r="M2184" s="135"/>
      <c r="N2184" s="135"/>
      <c r="O2184" s="135"/>
      <c r="P2184" s="135"/>
    </row>
    <row r="2185" spans="1:16" s="289" customFormat="1">
      <c r="A2185" s="136"/>
      <c r="B2185" s="137"/>
      <c r="C2185" s="288"/>
      <c r="D2185" s="139"/>
      <c r="E2185" s="156"/>
      <c r="F2185" s="156"/>
      <c r="G2185" s="135"/>
      <c r="H2185" s="135"/>
      <c r="I2185" s="135"/>
      <c r="J2185" s="135"/>
      <c r="K2185" s="135"/>
      <c r="L2185" s="135"/>
      <c r="M2185" s="135"/>
      <c r="N2185" s="135"/>
      <c r="O2185" s="135"/>
      <c r="P2185" s="135"/>
    </row>
    <row r="2186" spans="1:16" s="289" customFormat="1">
      <c r="A2186" s="136"/>
      <c r="B2186" s="137"/>
      <c r="C2186" s="288"/>
      <c r="D2186" s="139"/>
      <c r="E2186" s="156"/>
      <c r="F2186" s="156"/>
      <c r="G2186" s="135"/>
      <c r="H2186" s="135"/>
      <c r="I2186" s="135"/>
      <c r="J2186" s="135"/>
      <c r="K2186" s="135"/>
      <c r="L2186" s="135"/>
      <c r="M2186" s="135"/>
      <c r="N2186" s="135"/>
      <c r="O2186" s="135"/>
      <c r="P2186" s="135"/>
    </row>
    <row r="2187" spans="1:16" s="289" customFormat="1">
      <c r="A2187" s="136"/>
      <c r="B2187" s="137"/>
      <c r="C2187" s="288"/>
      <c r="D2187" s="139"/>
      <c r="E2187" s="156"/>
      <c r="F2187" s="156"/>
      <c r="G2187" s="135"/>
      <c r="H2187" s="135"/>
      <c r="I2187" s="135"/>
      <c r="J2187" s="135"/>
      <c r="K2187" s="135"/>
      <c r="L2187" s="135"/>
      <c r="M2187" s="135"/>
      <c r="N2187" s="135"/>
      <c r="O2187" s="135"/>
      <c r="P2187" s="135"/>
    </row>
    <row r="2188" spans="1:16" s="289" customFormat="1">
      <c r="A2188" s="136"/>
      <c r="B2188" s="137"/>
      <c r="C2188" s="288"/>
      <c r="D2188" s="139"/>
      <c r="E2188" s="156"/>
      <c r="F2188" s="156"/>
      <c r="G2188" s="135"/>
      <c r="H2188" s="135"/>
      <c r="I2188" s="135"/>
      <c r="J2188" s="135"/>
      <c r="K2188" s="135"/>
      <c r="L2188" s="135"/>
      <c r="M2188" s="135"/>
      <c r="N2188" s="135"/>
      <c r="O2188" s="135"/>
      <c r="P2188" s="135"/>
    </row>
    <row r="2189" spans="1:16" s="289" customFormat="1">
      <c r="A2189" s="136"/>
      <c r="B2189" s="137"/>
      <c r="C2189" s="288"/>
      <c r="D2189" s="139"/>
      <c r="E2189" s="156"/>
      <c r="F2189" s="156"/>
      <c r="G2189" s="135"/>
      <c r="H2189" s="135"/>
      <c r="I2189" s="135"/>
      <c r="J2189" s="135"/>
      <c r="K2189" s="135"/>
      <c r="L2189" s="135"/>
      <c r="M2189" s="135"/>
      <c r="N2189" s="135"/>
      <c r="O2189" s="135"/>
      <c r="P2189" s="135"/>
    </row>
    <row r="2190" spans="1:16" s="289" customFormat="1">
      <c r="A2190" s="136"/>
      <c r="B2190" s="137"/>
      <c r="C2190" s="288"/>
      <c r="D2190" s="139"/>
      <c r="E2190" s="156"/>
      <c r="F2190" s="156"/>
      <c r="G2190" s="135"/>
      <c r="H2190" s="135"/>
      <c r="I2190" s="135"/>
      <c r="J2190" s="135"/>
      <c r="K2190" s="135"/>
      <c r="L2190" s="135"/>
      <c r="M2190" s="135"/>
      <c r="N2190" s="135"/>
      <c r="O2190" s="135"/>
      <c r="P2190" s="135"/>
    </row>
    <row r="2191" spans="1:16" s="289" customFormat="1">
      <c r="A2191" s="136"/>
      <c r="B2191" s="137"/>
      <c r="C2191" s="288"/>
      <c r="D2191" s="139"/>
      <c r="E2191" s="156"/>
      <c r="F2191" s="156"/>
      <c r="G2191" s="135"/>
      <c r="H2191" s="135"/>
      <c r="I2191" s="135"/>
      <c r="J2191" s="135"/>
      <c r="K2191" s="135"/>
      <c r="L2191" s="135"/>
      <c r="M2191" s="135"/>
      <c r="N2191" s="135"/>
      <c r="O2191" s="135"/>
      <c r="P2191" s="135"/>
    </row>
    <row r="2192" spans="1:16" s="289" customFormat="1">
      <c r="A2192" s="136"/>
      <c r="B2192" s="137"/>
      <c r="C2192" s="288"/>
      <c r="D2192" s="139"/>
      <c r="E2192" s="156"/>
      <c r="F2192" s="156"/>
      <c r="G2192" s="135"/>
      <c r="H2192" s="135"/>
      <c r="I2192" s="135"/>
      <c r="J2192" s="135"/>
      <c r="K2192" s="135"/>
      <c r="L2192" s="135"/>
      <c r="M2192" s="135"/>
      <c r="N2192" s="135"/>
      <c r="O2192" s="135"/>
      <c r="P2192" s="135"/>
    </row>
    <row r="2193" spans="1:16" s="289" customFormat="1">
      <c r="A2193" s="136"/>
      <c r="B2193" s="137"/>
      <c r="C2193" s="288"/>
      <c r="D2193" s="139"/>
      <c r="E2193" s="156"/>
      <c r="F2193" s="156"/>
      <c r="G2193" s="135"/>
      <c r="H2193" s="135"/>
      <c r="I2193" s="135"/>
      <c r="J2193" s="135"/>
      <c r="K2193" s="135"/>
      <c r="L2193" s="135"/>
      <c r="M2193" s="135"/>
      <c r="N2193" s="135"/>
      <c r="O2193" s="135"/>
      <c r="P2193" s="135"/>
    </row>
    <row r="2194" spans="1:16" s="289" customFormat="1">
      <c r="A2194" s="136"/>
      <c r="B2194" s="137"/>
      <c r="C2194" s="288"/>
      <c r="D2194" s="139"/>
      <c r="E2194" s="156"/>
      <c r="F2194" s="156"/>
      <c r="G2194" s="135"/>
      <c r="H2194" s="135"/>
      <c r="I2194" s="135"/>
      <c r="J2194" s="135"/>
      <c r="K2194" s="135"/>
      <c r="L2194" s="135"/>
      <c r="M2194" s="135"/>
      <c r="N2194" s="135"/>
      <c r="O2194" s="135"/>
      <c r="P2194" s="135"/>
    </row>
    <row r="2195" spans="1:16" s="289" customFormat="1">
      <c r="A2195" s="136"/>
      <c r="B2195" s="137"/>
      <c r="C2195" s="288"/>
      <c r="D2195" s="139"/>
      <c r="E2195" s="156"/>
      <c r="F2195" s="156"/>
      <c r="G2195" s="135"/>
      <c r="H2195" s="135"/>
      <c r="I2195" s="135"/>
      <c r="J2195" s="135"/>
      <c r="K2195" s="135"/>
      <c r="L2195" s="135"/>
      <c r="M2195" s="135"/>
      <c r="N2195" s="135"/>
      <c r="O2195" s="135"/>
      <c r="P2195" s="135"/>
    </row>
    <row r="2196" spans="1:16" s="289" customFormat="1">
      <c r="A2196" s="136"/>
      <c r="B2196" s="137"/>
      <c r="C2196" s="288"/>
      <c r="D2196" s="139"/>
      <c r="E2196" s="156"/>
      <c r="F2196" s="156"/>
      <c r="G2196" s="135"/>
      <c r="H2196" s="135"/>
      <c r="I2196" s="135"/>
      <c r="J2196" s="135"/>
      <c r="K2196" s="135"/>
      <c r="L2196" s="135"/>
      <c r="M2196" s="135"/>
      <c r="N2196" s="135"/>
      <c r="O2196" s="135"/>
      <c r="P2196" s="135"/>
    </row>
    <row r="2197" spans="1:16" s="289" customFormat="1">
      <c r="A2197" s="136"/>
      <c r="B2197" s="137"/>
      <c r="C2197" s="288"/>
      <c r="D2197" s="139"/>
      <c r="E2197" s="156"/>
      <c r="F2197" s="156"/>
      <c r="G2197" s="135"/>
      <c r="H2197" s="135"/>
      <c r="I2197" s="135"/>
      <c r="J2197" s="135"/>
      <c r="K2197" s="135"/>
      <c r="L2197" s="135"/>
      <c r="M2197" s="135"/>
      <c r="N2197" s="135"/>
      <c r="O2197" s="135"/>
      <c r="P2197" s="135"/>
    </row>
    <row r="2198" spans="1:16" s="289" customFormat="1">
      <c r="A2198" s="136"/>
      <c r="B2198" s="137"/>
      <c r="C2198" s="288"/>
      <c r="D2198" s="139"/>
      <c r="E2198" s="156"/>
      <c r="F2198" s="156"/>
      <c r="G2198" s="135"/>
      <c r="H2198" s="135"/>
      <c r="I2198" s="135"/>
      <c r="J2198" s="135"/>
      <c r="K2198" s="135"/>
      <c r="L2198" s="135"/>
      <c r="M2198" s="135"/>
      <c r="N2198" s="135"/>
      <c r="O2198" s="135"/>
      <c r="P2198" s="135"/>
    </row>
    <row r="2199" spans="1:16" s="289" customFormat="1">
      <c r="A2199" s="136"/>
      <c r="B2199" s="137"/>
      <c r="C2199" s="288"/>
      <c r="D2199" s="139"/>
      <c r="E2199" s="156"/>
      <c r="F2199" s="156"/>
      <c r="G2199" s="135"/>
      <c r="H2199" s="135"/>
      <c r="I2199" s="135"/>
      <c r="J2199" s="135"/>
      <c r="K2199" s="135"/>
      <c r="L2199" s="135"/>
      <c r="M2199" s="135"/>
      <c r="N2199" s="135"/>
      <c r="O2199" s="135"/>
      <c r="P2199" s="135"/>
    </row>
    <row r="2200" spans="1:16" s="289" customFormat="1">
      <c r="A2200" s="136"/>
      <c r="B2200" s="137"/>
      <c r="C2200" s="288"/>
      <c r="D2200" s="139"/>
      <c r="E2200" s="156"/>
      <c r="F2200" s="156"/>
      <c r="G2200" s="135"/>
      <c r="H2200" s="135"/>
      <c r="I2200" s="135"/>
      <c r="J2200" s="135"/>
      <c r="K2200" s="135"/>
      <c r="L2200" s="135"/>
      <c r="M2200" s="135"/>
      <c r="N2200" s="135"/>
      <c r="O2200" s="135"/>
      <c r="P2200" s="135"/>
    </row>
    <row r="2201" spans="1:16" s="289" customFormat="1">
      <c r="A2201" s="136"/>
      <c r="B2201" s="137"/>
      <c r="C2201" s="288"/>
      <c r="D2201" s="139"/>
      <c r="E2201" s="156"/>
      <c r="F2201" s="156"/>
      <c r="G2201" s="135"/>
      <c r="H2201" s="135"/>
      <c r="I2201" s="135"/>
      <c r="J2201" s="135"/>
      <c r="K2201" s="135"/>
      <c r="L2201" s="135"/>
      <c r="M2201" s="135"/>
      <c r="N2201" s="135"/>
      <c r="O2201" s="135"/>
      <c r="P2201" s="135"/>
    </row>
    <row r="2202" spans="1:16" s="289" customFormat="1">
      <c r="A2202" s="136"/>
      <c r="B2202" s="137"/>
      <c r="C2202" s="288"/>
      <c r="D2202" s="139"/>
      <c r="E2202" s="156"/>
      <c r="F2202" s="156"/>
      <c r="G2202" s="135"/>
      <c r="H2202" s="135"/>
      <c r="I2202" s="135"/>
      <c r="J2202" s="135"/>
      <c r="K2202" s="135"/>
      <c r="L2202" s="135"/>
      <c r="M2202" s="135"/>
      <c r="N2202" s="135"/>
      <c r="O2202" s="135"/>
      <c r="P2202" s="135"/>
    </row>
    <row r="2203" spans="1:16" s="289" customFormat="1">
      <c r="A2203" s="136"/>
      <c r="B2203" s="137"/>
      <c r="C2203" s="288"/>
      <c r="D2203" s="139"/>
      <c r="E2203" s="156"/>
      <c r="F2203" s="156"/>
      <c r="G2203" s="135"/>
      <c r="H2203" s="135"/>
      <c r="I2203" s="135"/>
      <c r="J2203" s="135"/>
      <c r="K2203" s="135"/>
      <c r="L2203" s="135"/>
      <c r="M2203" s="135"/>
      <c r="N2203" s="135"/>
      <c r="O2203" s="135"/>
      <c r="P2203" s="135"/>
    </row>
    <row r="2204" spans="1:16" s="289" customFormat="1">
      <c r="A2204" s="136"/>
      <c r="B2204" s="137"/>
      <c r="C2204" s="288"/>
      <c r="D2204" s="139"/>
      <c r="E2204" s="156"/>
      <c r="F2204" s="156"/>
      <c r="G2204" s="135"/>
      <c r="H2204" s="135"/>
      <c r="I2204" s="135"/>
      <c r="J2204" s="135"/>
      <c r="K2204" s="135"/>
      <c r="L2204" s="135"/>
      <c r="M2204" s="135"/>
      <c r="N2204" s="135"/>
      <c r="O2204" s="135"/>
      <c r="P2204" s="135"/>
    </row>
    <row r="2205" spans="1:16" s="289" customFormat="1">
      <c r="A2205" s="136"/>
      <c r="B2205" s="137"/>
      <c r="C2205" s="288"/>
      <c r="D2205" s="139"/>
      <c r="E2205" s="156"/>
      <c r="F2205" s="156"/>
      <c r="G2205" s="135"/>
      <c r="H2205" s="135"/>
      <c r="I2205" s="135"/>
      <c r="J2205" s="135"/>
      <c r="K2205" s="135"/>
      <c r="L2205" s="135"/>
      <c r="M2205" s="135"/>
      <c r="N2205" s="135"/>
      <c r="O2205" s="135"/>
      <c r="P2205" s="135"/>
    </row>
    <row r="2206" spans="1:16" s="289" customFormat="1">
      <c r="A2206" s="136"/>
      <c r="B2206" s="137"/>
      <c r="C2206" s="288"/>
      <c r="D2206" s="139"/>
      <c r="E2206" s="156"/>
      <c r="F2206" s="156"/>
      <c r="G2206" s="135"/>
      <c r="H2206" s="135"/>
      <c r="I2206" s="135"/>
      <c r="J2206" s="135"/>
      <c r="K2206" s="135"/>
      <c r="L2206" s="135"/>
      <c r="M2206" s="135"/>
      <c r="N2206" s="135"/>
      <c r="O2206" s="135"/>
      <c r="P2206" s="135"/>
    </row>
    <row r="2207" spans="1:16" s="289" customFormat="1">
      <c r="A2207" s="136"/>
      <c r="B2207" s="137"/>
      <c r="C2207" s="288"/>
      <c r="D2207" s="139"/>
      <c r="E2207" s="156"/>
      <c r="F2207" s="156"/>
      <c r="G2207" s="135"/>
      <c r="H2207" s="135"/>
      <c r="I2207" s="135"/>
      <c r="J2207" s="135"/>
      <c r="K2207" s="135"/>
      <c r="L2207" s="135"/>
      <c r="M2207" s="135"/>
      <c r="N2207" s="135"/>
      <c r="O2207" s="135"/>
      <c r="P2207" s="135"/>
    </row>
    <row r="2208" spans="1:16" s="289" customFormat="1">
      <c r="A2208" s="136"/>
      <c r="B2208" s="137"/>
      <c r="C2208" s="288"/>
      <c r="D2208" s="139"/>
      <c r="E2208" s="156"/>
      <c r="F2208" s="156"/>
      <c r="G2208" s="135"/>
      <c r="H2208" s="135"/>
      <c r="I2208" s="135"/>
      <c r="J2208" s="135"/>
      <c r="K2208" s="135"/>
      <c r="L2208" s="135"/>
      <c r="M2208" s="135"/>
      <c r="N2208" s="135"/>
      <c r="O2208" s="135"/>
      <c r="P2208" s="135"/>
    </row>
    <row r="2209" spans="1:16" s="289" customFormat="1">
      <c r="A2209" s="136"/>
      <c r="B2209" s="137"/>
      <c r="C2209" s="288"/>
      <c r="D2209" s="139"/>
      <c r="E2209" s="156"/>
      <c r="F2209" s="156"/>
      <c r="G2209" s="135"/>
      <c r="H2209" s="135"/>
      <c r="I2209" s="135"/>
      <c r="J2209" s="135"/>
      <c r="K2209" s="135"/>
      <c r="L2209" s="135"/>
      <c r="M2209" s="135"/>
      <c r="N2209" s="135"/>
      <c r="O2209" s="135"/>
      <c r="P2209" s="135"/>
    </row>
    <row r="2210" spans="1:16" s="289" customFormat="1">
      <c r="A2210" s="136"/>
      <c r="B2210" s="137"/>
      <c r="C2210" s="288"/>
      <c r="D2210" s="139"/>
      <c r="E2210" s="156"/>
      <c r="F2210" s="156"/>
      <c r="G2210" s="135"/>
      <c r="H2210" s="135"/>
      <c r="I2210" s="135"/>
      <c r="J2210" s="135"/>
      <c r="K2210" s="135"/>
      <c r="L2210" s="135"/>
      <c r="M2210" s="135"/>
      <c r="N2210" s="135"/>
      <c r="O2210" s="135"/>
      <c r="P2210" s="135"/>
    </row>
    <row r="2211" spans="1:16" s="289" customFormat="1">
      <c r="A2211" s="136"/>
      <c r="B2211" s="137"/>
      <c r="C2211" s="288"/>
      <c r="D2211" s="139"/>
      <c r="E2211" s="156"/>
      <c r="F2211" s="156"/>
      <c r="G2211" s="135"/>
      <c r="H2211" s="135"/>
      <c r="I2211" s="135"/>
      <c r="J2211" s="135"/>
      <c r="K2211" s="135"/>
      <c r="L2211" s="135"/>
      <c r="M2211" s="135"/>
      <c r="N2211" s="135"/>
      <c r="O2211" s="135"/>
      <c r="P2211" s="135"/>
    </row>
    <row r="2212" spans="1:16" s="289" customFormat="1">
      <c r="A2212" s="136"/>
      <c r="B2212" s="137"/>
      <c r="C2212" s="288"/>
      <c r="D2212" s="139"/>
      <c r="E2212" s="156"/>
      <c r="F2212" s="156"/>
      <c r="G2212" s="135"/>
      <c r="H2212" s="135"/>
      <c r="I2212" s="135"/>
      <c r="J2212" s="135"/>
      <c r="K2212" s="135"/>
      <c r="L2212" s="135"/>
      <c r="M2212" s="135"/>
      <c r="N2212" s="135"/>
      <c r="O2212" s="135"/>
      <c r="P2212" s="135"/>
    </row>
    <row r="2213" spans="1:16" s="289" customFormat="1">
      <c r="A2213" s="136"/>
      <c r="B2213" s="137"/>
      <c r="C2213" s="288"/>
      <c r="D2213" s="139"/>
      <c r="E2213" s="156"/>
      <c r="F2213" s="156"/>
      <c r="G2213" s="135"/>
      <c r="H2213" s="135"/>
      <c r="I2213" s="135"/>
      <c r="J2213" s="135"/>
      <c r="K2213" s="135"/>
      <c r="L2213" s="135"/>
      <c r="M2213" s="135"/>
      <c r="N2213" s="135"/>
      <c r="O2213" s="135"/>
      <c r="P2213" s="135"/>
    </row>
    <row r="2214" spans="1:16" s="289" customFormat="1">
      <c r="A2214" s="136"/>
      <c r="B2214" s="137"/>
      <c r="C2214" s="288"/>
      <c r="D2214" s="139"/>
      <c r="E2214" s="156"/>
      <c r="F2214" s="156"/>
      <c r="G2214" s="135"/>
      <c r="H2214" s="135"/>
      <c r="I2214" s="135"/>
      <c r="J2214" s="135"/>
      <c r="K2214" s="135"/>
      <c r="L2214" s="135"/>
      <c r="M2214" s="135"/>
      <c r="N2214" s="135"/>
      <c r="O2214" s="135"/>
      <c r="P2214" s="135"/>
    </row>
    <row r="2215" spans="1:16" s="289" customFormat="1">
      <c r="A2215" s="136"/>
      <c r="B2215" s="137"/>
      <c r="C2215" s="288"/>
      <c r="D2215" s="139"/>
      <c r="E2215" s="156"/>
      <c r="F2215" s="156"/>
      <c r="G2215" s="135"/>
      <c r="H2215" s="135"/>
      <c r="I2215" s="135"/>
      <c r="J2215" s="135"/>
      <c r="K2215" s="135"/>
      <c r="L2215" s="135"/>
      <c r="M2215" s="135"/>
      <c r="N2215" s="135"/>
      <c r="O2215" s="135"/>
      <c r="P2215" s="135"/>
    </row>
    <row r="2216" spans="1:16" s="289" customFormat="1">
      <c r="A2216" s="136"/>
      <c r="B2216" s="137"/>
      <c r="C2216" s="288"/>
      <c r="D2216" s="139"/>
      <c r="E2216" s="156"/>
      <c r="F2216" s="156"/>
      <c r="G2216" s="135"/>
      <c r="H2216" s="135"/>
      <c r="I2216" s="135"/>
      <c r="J2216" s="135"/>
      <c r="K2216" s="135"/>
      <c r="L2216" s="135"/>
      <c r="M2216" s="135"/>
      <c r="N2216" s="135"/>
      <c r="O2216" s="135"/>
      <c r="P2216" s="135"/>
    </row>
    <row r="2217" spans="1:16" s="289" customFormat="1">
      <c r="A2217" s="136"/>
      <c r="B2217" s="137"/>
      <c r="C2217" s="288"/>
      <c r="D2217" s="139"/>
      <c r="E2217" s="156"/>
      <c r="F2217" s="156"/>
      <c r="G2217" s="135"/>
      <c r="H2217" s="135"/>
      <c r="I2217" s="135"/>
      <c r="J2217" s="135"/>
      <c r="K2217" s="135"/>
      <c r="L2217" s="135"/>
      <c r="M2217" s="135"/>
      <c r="N2217" s="135"/>
      <c r="O2217" s="135"/>
      <c r="P2217" s="135"/>
    </row>
    <row r="2218" spans="1:16" s="289" customFormat="1">
      <c r="A2218" s="136"/>
      <c r="B2218" s="137"/>
      <c r="C2218" s="288"/>
      <c r="D2218" s="139"/>
      <c r="E2218" s="156"/>
      <c r="F2218" s="156"/>
      <c r="G2218" s="135"/>
      <c r="H2218" s="135"/>
      <c r="I2218" s="135"/>
      <c r="J2218" s="135"/>
      <c r="K2218" s="135"/>
      <c r="L2218" s="135"/>
      <c r="M2218" s="135"/>
      <c r="N2218" s="135"/>
      <c r="O2218" s="135"/>
      <c r="P2218" s="135"/>
    </row>
    <row r="2219" spans="1:16" s="289" customFormat="1">
      <c r="A2219" s="136"/>
      <c r="B2219" s="137"/>
      <c r="C2219" s="288"/>
      <c r="D2219" s="139"/>
      <c r="E2219" s="156"/>
      <c r="F2219" s="156"/>
      <c r="G2219" s="135"/>
      <c r="H2219" s="135"/>
      <c r="I2219" s="135"/>
      <c r="J2219" s="135"/>
      <c r="K2219" s="135"/>
      <c r="L2219" s="135"/>
      <c r="M2219" s="135"/>
      <c r="N2219" s="135"/>
      <c r="O2219" s="135"/>
      <c r="P2219" s="135"/>
    </row>
    <row r="2220" spans="1:16" s="289" customFormat="1">
      <c r="A2220" s="136"/>
      <c r="B2220" s="137"/>
      <c r="C2220" s="288"/>
      <c r="D2220" s="139"/>
      <c r="E2220" s="156"/>
      <c r="F2220" s="156"/>
      <c r="G2220" s="135"/>
      <c r="H2220" s="135"/>
      <c r="I2220" s="135"/>
      <c r="J2220" s="135"/>
      <c r="K2220" s="135"/>
      <c r="L2220" s="135"/>
      <c r="M2220" s="135"/>
      <c r="N2220" s="135"/>
      <c r="O2220" s="135"/>
      <c r="P2220" s="135"/>
    </row>
    <row r="2221" spans="1:16" s="289" customFormat="1">
      <c r="A2221" s="136"/>
      <c r="B2221" s="137"/>
      <c r="C2221" s="288"/>
      <c r="D2221" s="139"/>
      <c r="E2221" s="156"/>
      <c r="F2221" s="156"/>
      <c r="G2221" s="135"/>
      <c r="H2221" s="135"/>
      <c r="I2221" s="135"/>
      <c r="J2221" s="135"/>
      <c r="K2221" s="135"/>
      <c r="L2221" s="135"/>
      <c r="M2221" s="135"/>
      <c r="N2221" s="135"/>
      <c r="O2221" s="135"/>
      <c r="P2221" s="135"/>
    </row>
    <row r="2222" spans="1:16" s="289" customFormat="1">
      <c r="A2222" s="136"/>
      <c r="B2222" s="137"/>
      <c r="C2222" s="288"/>
      <c r="D2222" s="139"/>
      <c r="E2222" s="156"/>
      <c r="F2222" s="156"/>
      <c r="G2222" s="135"/>
      <c r="H2222" s="135"/>
      <c r="I2222" s="135"/>
      <c r="J2222" s="135"/>
      <c r="K2222" s="135"/>
      <c r="L2222" s="135"/>
      <c r="M2222" s="135"/>
      <c r="N2222" s="135"/>
      <c r="O2222" s="135"/>
      <c r="P2222" s="135"/>
    </row>
    <row r="2223" spans="1:16" s="289" customFormat="1">
      <c r="A2223" s="136"/>
      <c r="B2223" s="137"/>
      <c r="C2223" s="288"/>
      <c r="D2223" s="139"/>
      <c r="E2223" s="156"/>
      <c r="F2223" s="156"/>
      <c r="G2223" s="135"/>
      <c r="H2223" s="135"/>
      <c r="I2223" s="135"/>
      <c r="J2223" s="135"/>
      <c r="K2223" s="135"/>
      <c r="L2223" s="135"/>
      <c r="M2223" s="135"/>
      <c r="N2223" s="135"/>
      <c r="O2223" s="135"/>
      <c r="P2223" s="135"/>
    </row>
    <row r="2224" spans="1:16" s="289" customFormat="1">
      <c r="A2224" s="136"/>
      <c r="B2224" s="137"/>
      <c r="C2224" s="288"/>
      <c r="D2224" s="139"/>
      <c r="E2224" s="156"/>
      <c r="F2224" s="156"/>
      <c r="G2224" s="135"/>
      <c r="H2224" s="135"/>
      <c r="I2224" s="135"/>
      <c r="J2224" s="135"/>
      <c r="K2224" s="135"/>
      <c r="L2224" s="135"/>
      <c r="M2224" s="135"/>
      <c r="N2224" s="135"/>
      <c r="O2224" s="135"/>
      <c r="P2224" s="135"/>
    </row>
    <row r="2225" spans="1:16" s="289" customFormat="1">
      <c r="A2225" s="136"/>
      <c r="B2225" s="137"/>
      <c r="C2225" s="288"/>
      <c r="D2225" s="139"/>
      <c r="E2225" s="156"/>
      <c r="F2225" s="156"/>
      <c r="G2225" s="135"/>
      <c r="H2225" s="135"/>
      <c r="I2225" s="135"/>
      <c r="J2225" s="135"/>
      <c r="K2225" s="135"/>
      <c r="L2225" s="135"/>
      <c r="M2225" s="135"/>
      <c r="N2225" s="135"/>
      <c r="O2225" s="135"/>
      <c r="P2225" s="135"/>
    </row>
    <row r="2226" spans="1:16" s="289" customFormat="1">
      <c r="A2226" s="136"/>
      <c r="B2226" s="137"/>
      <c r="C2226" s="288"/>
      <c r="D2226" s="139"/>
      <c r="E2226" s="156"/>
      <c r="F2226" s="156"/>
      <c r="G2226" s="135"/>
      <c r="H2226" s="135"/>
      <c r="I2226" s="135"/>
      <c r="J2226" s="135"/>
      <c r="K2226" s="135"/>
      <c r="L2226" s="135"/>
      <c r="M2226" s="135"/>
      <c r="N2226" s="135"/>
      <c r="O2226" s="135"/>
      <c r="P2226" s="135"/>
    </row>
    <row r="2227" spans="1:16" s="289" customFormat="1">
      <c r="A2227" s="136"/>
      <c r="B2227" s="137"/>
      <c r="C2227" s="288"/>
      <c r="D2227" s="139"/>
      <c r="E2227" s="156"/>
      <c r="F2227" s="156"/>
      <c r="G2227" s="135"/>
      <c r="H2227" s="135"/>
      <c r="I2227" s="135"/>
      <c r="J2227" s="135"/>
      <c r="K2227" s="135"/>
      <c r="L2227" s="135"/>
      <c r="M2227" s="135"/>
      <c r="N2227" s="135"/>
      <c r="O2227" s="135"/>
      <c r="P2227" s="135"/>
    </row>
    <row r="2228" spans="1:16" s="289" customFormat="1">
      <c r="A2228" s="136"/>
      <c r="B2228" s="137"/>
      <c r="C2228" s="288"/>
      <c r="D2228" s="139"/>
      <c r="E2228" s="156"/>
      <c r="F2228" s="156"/>
      <c r="G2228" s="135"/>
      <c r="H2228" s="135"/>
      <c r="I2228" s="135"/>
      <c r="J2228" s="135"/>
      <c r="K2228" s="135"/>
      <c r="L2228" s="135"/>
      <c r="M2228" s="135"/>
      <c r="N2228" s="135"/>
      <c r="O2228" s="135"/>
      <c r="P2228" s="135"/>
    </row>
    <row r="2229" spans="1:16" s="289" customFormat="1">
      <c r="A2229" s="136"/>
      <c r="B2229" s="137"/>
      <c r="C2229" s="288"/>
      <c r="D2229" s="139"/>
      <c r="E2229" s="156"/>
      <c r="F2229" s="156"/>
      <c r="G2229" s="135"/>
      <c r="H2229" s="135"/>
      <c r="I2229" s="135"/>
      <c r="J2229" s="135"/>
      <c r="K2229" s="135"/>
      <c r="L2229" s="135"/>
      <c r="M2229" s="135"/>
      <c r="N2229" s="135"/>
      <c r="O2229" s="135"/>
      <c r="P2229" s="135"/>
    </row>
    <row r="2230" spans="1:16" s="289" customFormat="1">
      <c r="A2230" s="136"/>
      <c r="B2230" s="137"/>
      <c r="C2230" s="288"/>
      <c r="D2230" s="139"/>
      <c r="E2230" s="156"/>
      <c r="F2230" s="156"/>
      <c r="G2230" s="135"/>
      <c r="H2230" s="135"/>
      <c r="I2230" s="135"/>
      <c r="J2230" s="135"/>
      <c r="K2230" s="135"/>
      <c r="L2230" s="135"/>
      <c r="M2230" s="135"/>
      <c r="N2230" s="135"/>
      <c r="O2230" s="135"/>
      <c r="P2230" s="135"/>
    </row>
    <row r="2231" spans="1:16" s="289" customFormat="1">
      <c r="A2231" s="136"/>
      <c r="B2231" s="137"/>
      <c r="C2231" s="288"/>
      <c r="D2231" s="139"/>
      <c r="E2231" s="156"/>
      <c r="F2231" s="156"/>
      <c r="G2231" s="135"/>
      <c r="H2231" s="135"/>
      <c r="I2231" s="135"/>
      <c r="J2231" s="135"/>
      <c r="K2231" s="135"/>
      <c r="L2231" s="135"/>
      <c r="M2231" s="135"/>
      <c r="N2231" s="135"/>
      <c r="O2231" s="135"/>
      <c r="P2231" s="135"/>
    </row>
    <row r="2232" spans="1:16" s="289" customFormat="1">
      <c r="A2232" s="136"/>
      <c r="B2232" s="137"/>
      <c r="C2232" s="288"/>
      <c r="D2232" s="139"/>
      <c r="E2232" s="156"/>
      <c r="F2232" s="156"/>
      <c r="G2232" s="135"/>
      <c r="H2232" s="135"/>
      <c r="I2232" s="135"/>
      <c r="J2232" s="135"/>
      <c r="K2232" s="135"/>
      <c r="L2232" s="135"/>
      <c r="M2232" s="135"/>
      <c r="N2232" s="135"/>
      <c r="O2232" s="135"/>
      <c r="P2232" s="135"/>
    </row>
    <row r="2233" spans="1:16" s="289" customFormat="1">
      <c r="A2233" s="136"/>
      <c r="B2233" s="137"/>
      <c r="C2233" s="288"/>
      <c r="D2233" s="139"/>
      <c r="E2233" s="156"/>
      <c r="F2233" s="156"/>
      <c r="G2233" s="135"/>
      <c r="H2233" s="135"/>
      <c r="I2233" s="135"/>
      <c r="J2233" s="135"/>
      <c r="K2233" s="135"/>
      <c r="L2233" s="135"/>
      <c r="M2233" s="135"/>
      <c r="N2233" s="135"/>
      <c r="O2233" s="135"/>
      <c r="P2233" s="135"/>
    </row>
    <row r="2234" spans="1:16" s="289" customFormat="1">
      <c r="A2234" s="136"/>
      <c r="B2234" s="137"/>
      <c r="C2234" s="288"/>
      <c r="D2234" s="139"/>
      <c r="E2234" s="156"/>
      <c r="F2234" s="156"/>
      <c r="G2234" s="135"/>
      <c r="H2234" s="135"/>
      <c r="I2234" s="135"/>
      <c r="J2234" s="135"/>
      <c r="K2234" s="135"/>
      <c r="L2234" s="135"/>
      <c r="M2234" s="135"/>
      <c r="N2234" s="135"/>
      <c r="O2234" s="135"/>
      <c r="P2234" s="135"/>
    </row>
    <row r="2235" spans="1:16" s="289" customFormat="1">
      <c r="A2235" s="136"/>
      <c r="B2235" s="137"/>
      <c r="C2235" s="288"/>
      <c r="D2235" s="139"/>
      <c r="E2235" s="156"/>
      <c r="F2235" s="156"/>
      <c r="G2235" s="135"/>
      <c r="H2235" s="135"/>
      <c r="I2235" s="135"/>
      <c r="J2235" s="135"/>
      <c r="K2235" s="135"/>
      <c r="L2235" s="135"/>
      <c r="M2235" s="135"/>
      <c r="N2235" s="135"/>
      <c r="O2235" s="135"/>
      <c r="P2235" s="135"/>
    </row>
    <row r="2236" spans="1:16" s="289" customFormat="1">
      <c r="A2236" s="136"/>
      <c r="B2236" s="137"/>
      <c r="C2236" s="288"/>
      <c r="D2236" s="139"/>
      <c r="E2236" s="156"/>
      <c r="F2236" s="156"/>
      <c r="G2236" s="135"/>
      <c r="H2236" s="135"/>
      <c r="I2236" s="135"/>
      <c r="J2236" s="135"/>
      <c r="K2236" s="135"/>
      <c r="L2236" s="135"/>
      <c r="M2236" s="135"/>
      <c r="N2236" s="135"/>
      <c r="O2236" s="135"/>
      <c r="P2236" s="135"/>
    </row>
    <row r="2237" spans="1:16" s="289" customFormat="1">
      <c r="A2237" s="136"/>
      <c r="B2237" s="137"/>
      <c r="C2237" s="288"/>
      <c r="D2237" s="139"/>
      <c r="E2237" s="156"/>
      <c r="F2237" s="156"/>
      <c r="G2237" s="135"/>
      <c r="H2237" s="135"/>
      <c r="I2237" s="135"/>
      <c r="J2237" s="135"/>
      <c r="K2237" s="135"/>
      <c r="L2237" s="135"/>
      <c r="M2237" s="135"/>
      <c r="N2237" s="135"/>
      <c r="O2237" s="135"/>
      <c r="P2237" s="135"/>
    </row>
    <row r="2238" spans="1:16" s="289" customFormat="1">
      <c r="A2238" s="136"/>
      <c r="B2238" s="137"/>
      <c r="C2238" s="288"/>
      <c r="D2238" s="139"/>
      <c r="E2238" s="156"/>
      <c r="F2238" s="156"/>
      <c r="G2238" s="135"/>
      <c r="H2238" s="135"/>
      <c r="I2238" s="135"/>
      <c r="J2238" s="135"/>
      <c r="K2238" s="135"/>
      <c r="L2238" s="135"/>
      <c r="M2238" s="135"/>
      <c r="N2238" s="135"/>
      <c r="O2238" s="135"/>
      <c r="P2238" s="135"/>
    </row>
    <row r="2239" spans="1:16" s="289" customFormat="1">
      <c r="A2239" s="136"/>
      <c r="B2239" s="137"/>
      <c r="C2239" s="288"/>
      <c r="D2239" s="139"/>
      <c r="E2239" s="156"/>
      <c r="F2239" s="156"/>
      <c r="G2239" s="135"/>
      <c r="H2239" s="135"/>
      <c r="I2239" s="135"/>
      <c r="J2239" s="135"/>
      <c r="K2239" s="135"/>
      <c r="L2239" s="135"/>
      <c r="M2239" s="135"/>
      <c r="N2239" s="135"/>
      <c r="O2239" s="135"/>
      <c r="P2239" s="135"/>
    </row>
    <row r="2240" spans="1:16" s="289" customFormat="1">
      <c r="A2240" s="136"/>
      <c r="B2240" s="137"/>
      <c r="C2240" s="288"/>
      <c r="D2240" s="139"/>
      <c r="E2240" s="156"/>
      <c r="F2240" s="156"/>
      <c r="G2240" s="135"/>
      <c r="H2240" s="135"/>
      <c r="I2240" s="135"/>
      <c r="J2240" s="135"/>
      <c r="K2240" s="135"/>
      <c r="L2240" s="135"/>
      <c r="M2240" s="135"/>
      <c r="N2240" s="135"/>
      <c r="O2240" s="135"/>
      <c r="P2240" s="135"/>
    </row>
    <row r="2241" spans="1:16" s="289" customFormat="1">
      <c r="A2241" s="136"/>
      <c r="B2241" s="137"/>
      <c r="C2241" s="288"/>
      <c r="D2241" s="139"/>
      <c r="E2241" s="156"/>
      <c r="F2241" s="156"/>
      <c r="G2241" s="135"/>
      <c r="H2241" s="135"/>
      <c r="I2241" s="135"/>
      <c r="J2241" s="135"/>
      <c r="K2241" s="135"/>
      <c r="L2241" s="135"/>
      <c r="M2241" s="135"/>
      <c r="N2241" s="135"/>
      <c r="O2241" s="135"/>
      <c r="P2241" s="135"/>
    </row>
    <row r="2242" spans="1:16" s="289" customFormat="1">
      <c r="A2242" s="136"/>
      <c r="B2242" s="137"/>
      <c r="C2242" s="288"/>
      <c r="D2242" s="139"/>
      <c r="E2242" s="156"/>
      <c r="F2242" s="156"/>
      <c r="G2242" s="135"/>
      <c r="H2242" s="135"/>
      <c r="I2242" s="135"/>
      <c r="J2242" s="135"/>
      <c r="K2242" s="135"/>
      <c r="L2242" s="135"/>
      <c r="M2242" s="135"/>
      <c r="N2242" s="135"/>
      <c r="O2242" s="135"/>
      <c r="P2242" s="135"/>
    </row>
    <row r="2243" spans="1:16" s="289" customFormat="1">
      <c r="A2243" s="136"/>
      <c r="B2243" s="137"/>
      <c r="C2243" s="288"/>
      <c r="D2243" s="139"/>
      <c r="E2243" s="156"/>
      <c r="F2243" s="156"/>
      <c r="G2243" s="135"/>
      <c r="H2243" s="135"/>
      <c r="I2243" s="135"/>
      <c r="J2243" s="135"/>
      <c r="K2243" s="135"/>
      <c r="L2243" s="135"/>
      <c r="M2243" s="135"/>
      <c r="N2243" s="135"/>
      <c r="O2243" s="135"/>
      <c r="P2243" s="135"/>
    </row>
    <row r="2244" spans="1:16" s="289" customFormat="1">
      <c r="A2244" s="136"/>
      <c r="B2244" s="137"/>
      <c r="C2244" s="288"/>
      <c r="D2244" s="139"/>
      <c r="E2244" s="156"/>
      <c r="F2244" s="156"/>
      <c r="G2244" s="135"/>
      <c r="H2244" s="135"/>
      <c r="I2244" s="135"/>
      <c r="J2244" s="135"/>
      <c r="K2244" s="135"/>
      <c r="L2244" s="135"/>
      <c r="M2244" s="135"/>
      <c r="N2244" s="135"/>
      <c r="O2244" s="135"/>
      <c r="P2244" s="135"/>
    </row>
    <row r="2245" spans="1:16" s="289" customFormat="1">
      <c r="A2245" s="136"/>
      <c r="B2245" s="137"/>
      <c r="C2245" s="288"/>
      <c r="D2245" s="139"/>
      <c r="E2245" s="156"/>
      <c r="F2245" s="156"/>
      <c r="G2245" s="135"/>
      <c r="H2245" s="135"/>
      <c r="I2245" s="135"/>
      <c r="J2245" s="135"/>
      <c r="K2245" s="135"/>
      <c r="L2245" s="135"/>
      <c r="M2245" s="135"/>
      <c r="N2245" s="135"/>
      <c r="O2245" s="135"/>
      <c r="P2245" s="135"/>
    </row>
    <row r="2246" spans="1:16" s="289" customFormat="1">
      <c r="A2246" s="136"/>
      <c r="B2246" s="137"/>
      <c r="C2246" s="288"/>
      <c r="D2246" s="139"/>
      <c r="E2246" s="156"/>
      <c r="F2246" s="156"/>
      <c r="G2246" s="135"/>
      <c r="H2246" s="135"/>
      <c r="I2246" s="135"/>
      <c r="J2246" s="135"/>
      <c r="K2246" s="135"/>
      <c r="L2246" s="135"/>
      <c r="M2246" s="135"/>
      <c r="N2246" s="135"/>
      <c r="O2246" s="135"/>
      <c r="P2246" s="135"/>
    </row>
    <row r="2247" spans="1:16" s="289" customFormat="1">
      <c r="A2247" s="136"/>
      <c r="B2247" s="137"/>
      <c r="C2247" s="288"/>
      <c r="D2247" s="139"/>
      <c r="E2247" s="156"/>
      <c r="F2247" s="156"/>
      <c r="G2247" s="135"/>
      <c r="H2247" s="135"/>
      <c r="I2247" s="135"/>
      <c r="J2247" s="135"/>
      <c r="K2247" s="135"/>
      <c r="L2247" s="135"/>
      <c r="M2247" s="135"/>
      <c r="N2247" s="135"/>
      <c r="O2247" s="135"/>
      <c r="P2247" s="135"/>
    </row>
    <row r="2248" spans="1:16" s="289" customFormat="1">
      <c r="A2248" s="136"/>
      <c r="B2248" s="137"/>
      <c r="C2248" s="288"/>
      <c r="D2248" s="139"/>
      <c r="E2248" s="156"/>
      <c r="F2248" s="156"/>
      <c r="G2248" s="135"/>
      <c r="H2248" s="135"/>
      <c r="I2248" s="135"/>
      <c r="J2248" s="135"/>
      <c r="K2248" s="135"/>
      <c r="L2248" s="135"/>
      <c r="M2248" s="135"/>
      <c r="N2248" s="135"/>
      <c r="O2248" s="135"/>
      <c r="P2248" s="135"/>
    </row>
    <row r="2249" spans="1:16" s="289" customFormat="1">
      <c r="A2249" s="136"/>
      <c r="B2249" s="137"/>
      <c r="C2249" s="288"/>
      <c r="D2249" s="139"/>
      <c r="E2249" s="156"/>
      <c r="F2249" s="156"/>
      <c r="G2249" s="135"/>
      <c r="H2249" s="135"/>
      <c r="I2249" s="135"/>
      <c r="J2249" s="135"/>
      <c r="K2249" s="135"/>
      <c r="L2249" s="135"/>
      <c r="M2249" s="135"/>
      <c r="N2249" s="135"/>
      <c r="O2249" s="135"/>
      <c r="P2249" s="135"/>
    </row>
    <row r="2250" spans="1:16" s="289" customFormat="1">
      <c r="A2250" s="136"/>
      <c r="B2250" s="137"/>
      <c r="C2250" s="288"/>
      <c r="D2250" s="139"/>
      <c r="E2250" s="156"/>
      <c r="F2250" s="156"/>
      <c r="G2250" s="135"/>
      <c r="H2250" s="135"/>
      <c r="I2250" s="135"/>
      <c r="J2250" s="135"/>
      <c r="K2250" s="135"/>
      <c r="L2250" s="135"/>
      <c r="M2250" s="135"/>
      <c r="N2250" s="135"/>
      <c r="O2250" s="135"/>
      <c r="P2250" s="135"/>
    </row>
    <row r="2251" spans="1:16" s="289" customFormat="1">
      <c r="A2251" s="136"/>
      <c r="B2251" s="137"/>
      <c r="C2251" s="288"/>
      <c r="D2251" s="139"/>
      <c r="E2251" s="156"/>
      <c r="F2251" s="156"/>
      <c r="G2251" s="135"/>
      <c r="H2251" s="135"/>
      <c r="I2251" s="135"/>
      <c r="J2251" s="135"/>
      <c r="K2251" s="135"/>
      <c r="L2251" s="135"/>
      <c r="M2251" s="135"/>
      <c r="N2251" s="135"/>
      <c r="O2251" s="135"/>
      <c r="P2251" s="135"/>
    </row>
    <row r="2252" spans="1:16" s="289" customFormat="1">
      <c r="A2252" s="136"/>
      <c r="B2252" s="137"/>
      <c r="C2252" s="288"/>
      <c r="D2252" s="139"/>
      <c r="E2252" s="156"/>
      <c r="F2252" s="156"/>
      <c r="G2252" s="135"/>
      <c r="H2252" s="135"/>
      <c r="I2252" s="135"/>
      <c r="J2252" s="135"/>
      <c r="K2252" s="135"/>
      <c r="L2252" s="135"/>
      <c r="M2252" s="135"/>
      <c r="N2252" s="135"/>
      <c r="O2252" s="135"/>
      <c r="P2252" s="135"/>
    </row>
    <row r="2253" spans="1:16" s="289" customFormat="1">
      <c r="A2253" s="136"/>
      <c r="B2253" s="137"/>
      <c r="C2253" s="288"/>
      <c r="D2253" s="139"/>
      <c r="E2253" s="156"/>
      <c r="F2253" s="156"/>
      <c r="G2253" s="135"/>
      <c r="H2253" s="135"/>
      <c r="I2253" s="135"/>
      <c r="J2253" s="135"/>
      <c r="K2253" s="135"/>
      <c r="L2253" s="135"/>
      <c r="M2253" s="135"/>
      <c r="N2253" s="135"/>
      <c r="O2253" s="135"/>
      <c r="P2253" s="135"/>
    </row>
    <row r="2254" spans="1:16" s="289" customFormat="1">
      <c r="A2254" s="136"/>
      <c r="B2254" s="137"/>
      <c r="C2254" s="288"/>
      <c r="D2254" s="139"/>
      <c r="E2254" s="156"/>
      <c r="F2254" s="156"/>
      <c r="G2254" s="135"/>
      <c r="H2254" s="135"/>
      <c r="I2254" s="135"/>
      <c r="J2254" s="135"/>
      <c r="K2254" s="135"/>
      <c r="L2254" s="135"/>
      <c r="M2254" s="135"/>
      <c r="N2254" s="135"/>
      <c r="O2254" s="135"/>
      <c r="P2254" s="135"/>
    </row>
    <row r="2255" spans="1:16" s="289" customFormat="1">
      <c r="A2255" s="136"/>
      <c r="B2255" s="137"/>
      <c r="C2255" s="288"/>
      <c r="D2255" s="139"/>
      <c r="E2255" s="156"/>
      <c r="F2255" s="156"/>
      <c r="G2255" s="135"/>
      <c r="H2255" s="135"/>
      <c r="I2255" s="135"/>
      <c r="J2255" s="135"/>
      <c r="K2255" s="135"/>
      <c r="L2255" s="135"/>
      <c r="M2255" s="135"/>
      <c r="N2255" s="135"/>
      <c r="O2255" s="135"/>
      <c r="P2255" s="135"/>
    </row>
    <row r="2256" spans="1:16" s="289" customFormat="1">
      <c r="A2256" s="136"/>
      <c r="B2256" s="137"/>
      <c r="C2256" s="288"/>
      <c r="D2256" s="139"/>
      <c r="E2256" s="156"/>
      <c r="F2256" s="156"/>
      <c r="G2256" s="135"/>
      <c r="H2256" s="135"/>
      <c r="I2256" s="135"/>
      <c r="J2256" s="135"/>
      <c r="K2256" s="135"/>
      <c r="L2256" s="135"/>
      <c r="M2256" s="135"/>
      <c r="N2256" s="135"/>
      <c r="O2256" s="135"/>
      <c r="P2256" s="135"/>
    </row>
    <row r="2257" spans="1:16" s="289" customFormat="1">
      <c r="A2257" s="136"/>
      <c r="B2257" s="137"/>
      <c r="C2257" s="288"/>
      <c r="D2257" s="139"/>
      <c r="E2257" s="156"/>
      <c r="F2257" s="156"/>
      <c r="G2257" s="135"/>
      <c r="H2257" s="135"/>
      <c r="I2257" s="135"/>
      <c r="J2257" s="135"/>
      <c r="K2257" s="135"/>
      <c r="L2257" s="135"/>
      <c r="M2257" s="135"/>
      <c r="N2257" s="135"/>
      <c r="O2257" s="135"/>
      <c r="P2257" s="135"/>
    </row>
    <row r="2258" spans="1:16" s="289" customFormat="1">
      <c r="A2258" s="136"/>
      <c r="B2258" s="137"/>
      <c r="C2258" s="288"/>
      <c r="D2258" s="139"/>
      <c r="E2258" s="156"/>
      <c r="F2258" s="156"/>
      <c r="G2258" s="135"/>
      <c r="H2258" s="135"/>
      <c r="I2258" s="135"/>
      <c r="J2258" s="135"/>
      <c r="K2258" s="135"/>
      <c r="L2258" s="135"/>
      <c r="M2258" s="135"/>
      <c r="N2258" s="135"/>
      <c r="O2258" s="135"/>
      <c r="P2258" s="135"/>
    </row>
    <row r="2259" spans="1:16" s="289" customFormat="1">
      <c r="A2259" s="136"/>
      <c r="B2259" s="137"/>
      <c r="C2259" s="288"/>
      <c r="D2259" s="139"/>
      <c r="E2259" s="156"/>
      <c r="F2259" s="156"/>
      <c r="G2259" s="135"/>
      <c r="H2259" s="135"/>
      <c r="I2259" s="135"/>
      <c r="J2259" s="135"/>
      <c r="K2259" s="135"/>
      <c r="L2259" s="135"/>
      <c r="M2259" s="135"/>
      <c r="N2259" s="135"/>
      <c r="O2259" s="135"/>
      <c r="P2259" s="135"/>
    </row>
    <row r="2260" spans="1:16" s="289" customFormat="1">
      <c r="A2260" s="136"/>
      <c r="B2260" s="137"/>
      <c r="C2260" s="288"/>
      <c r="D2260" s="139"/>
      <c r="E2260" s="156"/>
      <c r="F2260" s="156"/>
      <c r="G2260" s="135"/>
      <c r="H2260" s="135"/>
      <c r="I2260" s="135"/>
      <c r="J2260" s="135"/>
      <c r="K2260" s="135"/>
      <c r="L2260" s="135"/>
      <c r="M2260" s="135"/>
      <c r="N2260" s="135"/>
      <c r="O2260" s="135"/>
      <c r="P2260" s="135"/>
    </row>
    <row r="2261" spans="1:16" s="289" customFormat="1">
      <c r="A2261" s="136"/>
      <c r="B2261" s="137"/>
      <c r="C2261" s="288"/>
      <c r="D2261" s="139"/>
      <c r="E2261" s="156"/>
      <c r="F2261" s="156"/>
      <c r="G2261" s="135"/>
      <c r="H2261" s="135"/>
      <c r="I2261" s="135"/>
      <c r="J2261" s="135"/>
      <c r="K2261" s="135"/>
      <c r="L2261" s="135"/>
      <c r="M2261" s="135"/>
      <c r="N2261" s="135"/>
      <c r="O2261" s="135"/>
      <c r="P2261" s="135"/>
    </row>
    <row r="2262" spans="1:16" s="289" customFormat="1">
      <c r="A2262" s="136"/>
      <c r="B2262" s="137"/>
      <c r="C2262" s="288"/>
      <c r="D2262" s="139"/>
      <c r="E2262" s="156"/>
      <c r="F2262" s="156"/>
      <c r="G2262" s="135"/>
      <c r="H2262" s="135"/>
      <c r="I2262" s="135"/>
      <c r="J2262" s="135"/>
      <c r="K2262" s="135"/>
      <c r="L2262" s="135"/>
      <c r="M2262" s="135"/>
      <c r="N2262" s="135"/>
      <c r="O2262" s="135"/>
      <c r="P2262" s="135"/>
    </row>
    <row r="2263" spans="1:16" s="289" customFormat="1">
      <c r="A2263" s="136"/>
      <c r="B2263" s="137"/>
      <c r="C2263" s="288"/>
      <c r="D2263" s="139"/>
      <c r="E2263" s="156"/>
      <c r="F2263" s="156"/>
      <c r="G2263" s="135"/>
      <c r="H2263" s="135"/>
      <c r="I2263" s="135"/>
      <c r="J2263" s="135"/>
      <c r="K2263" s="135"/>
      <c r="L2263" s="135"/>
      <c r="M2263" s="135"/>
      <c r="N2263" s="135"/>
      <c r="O2263" s="135"/>
      <c r="P2263" s="135"/>
    </row>
    <row r="2264" spans="1:16" s="289" customFormat="1">
      <c r="A2264" s="136"/>
      <c r="B2264" s="137"/>
      <c r="C2264" s="288"/>
      <c r="D2264" s="139"/>
      <c r="E2264" s="156"/>
      <c r="F2264" s="156"/>
      <c r="G2264" s="135"/>
      <c r="H2264" s="135"/>
      <c r="I2264" s="135"/>
      <c r="J2264" s="135"/>
      <c r="K2264" s="135"/>
      <c r="L2264" s="135"/>
      <c r="M2264" s="135"/>
      <c r="N2264" s="135"/>
      <c r="O2264" s="135"/>
      <c r="P2264" s="135"/>
    </row>
    <row r="2265" spans="1:16" s="289" customFormat="1">
      <c r="A2265" s="136"/>
      <c r="B2265" s="137"/>
      <c r="C2265" s="288"/>
      <c r="D2265" s="139"/>
      <c r="E2265" s="156"/>
      <c r="F2265" s="156"/>
      <c r="G2265" s="135"/>
      <c r="H2265" s="135"/>
      <c r="I2265" s="135"/>
      <c r="J2265" s="135"/>
      <c r="K2265" s="135"/>
      <c r="L2265" s="135"/>
      <c r="M2265" s="135"/>
      <c r="N2265" s="135"/>
      <c r="O2265" s="135"/>
      <c r="P2265" s="135"/>
    </row>
    <row r="2266" spans="1:16" s="289" customFormat="1">
      <c r="A2266" s="136"/>
      <c r="B2266" s="137"/>
      <c r="C2266" s="288"/>
      <c r="D2266" s="139"/>
      <c r="E2266" s="156"/>
      <c r="F2266" s="156"/>
      <c r="G2266" s="135"/>
      <c r="H2266" s="135"/>
      <c r="I2266" s="135"/>
      <c r="J2266" s="135"/>
      <c r="K2266" s="135"/>
      <c r="L2266" s="135"/>
      <c r="M2266" s="135"/>
      <c r="N2266" s="135"/>
      <c r="O2266" s="135"/>
      <c r="P2266" s="135"/>
    </row>
    <row r="2267" spans="1:16" s="289" customFormat="1">
      <c r="A2267" s="136"/>
      <c r="B2267" s="137"/>
      <c r="C2267" s="288"/>
      <c r="D2267" s="139"/>
      <c r="E2267" s="156"/>
      <c r="F2267" s="156"/>
      <c r="G2267" s="135"/>
      <c r="H2267" s="135"/>
      <c r="I2267" s="135"/>
      <c r="J2267" s="135"/>
      <c r="K2267" s="135"/>
      <c r="L2267" s="135"/>
      <c r="M2267" s="135"/>
      <c r="N2267" s="135"/>
      <c r="O2267" s="135"/>
      <c r="P2267" s="135"/>
    </row>
    <row r="2268" spans="1:16" s="289" customFormat="1">
      <c r="A2268" s="136"/>
      <c r="B2268" s="137"/>
      <c r="C2268" s="288"/>
      <c r="D2268" s="139"/>
      <c r="E2268" s="156"/>
      <c r="F2268" s="156"/>
      <c r="G2268" s="135"/>
      <c r="H2268" s="135"/>
      <c r="I2268" s="135"/>
      <c r="J2268" s="135"/>
      <c r="K2268" s="135"/>
      <c r="L2268" s="135"/>
      <c r="M2268" s="135"/>
      <c r="N2268" s="135"/>
      <c r="O2268" s="135"/>
      <c r="P2268" s="135"/>
    </row>
    <row r="2269" spans="1:16" s="289" customFormat="1">
      <c r="A2269" s="136"/>
      <c r="B2269" s="137"/>
      <c r="C2269" s="288"/>
      <c r="D2269" s="139"/>
      <c r="E2269" s="156"/>
      <c r="F2269" s="156"/>
      <c r="G2269" s="135"/>
      <c r="H2269" s="135"/>
      <c r="I2269" s="135"/>
      <c r="J2269" s="135"/>
      <c r="K2269" s="135"/>
      <c r="L2269" s="135"/>
      <c r="M2269" s="135"/>
      <c r="N2269" s="135"/>
      <c r="O2269" s="135"/>
      <c r="P2269" s="135"/>
    </row>
    <row r="2270" spans="1:16" s="289" customFormat="1">
      <c r="A2270" s="136"/>
      <c r="B2270" s="137"/>
      <c r="C2270" s="288"/>
      <c r="D2270" s="139"/>
      <c r="E2270" s="156"/>
      <c r="F2270" s="156"/>
      <c r="G2270" s="135"/>
      <c r="H2270" s="135"/>
      <c r="I2270" s="135"/>
      <c r="J2270" s="135"/>
      <c r="K2270" s="135"/>
      <c r="L2270" s="135"/>
      <c r="M2270" s="135"/>
      <c r="N2270" s="135"/>
      <c r="O2270" s="135"/>
      <c r="P2270" s="135"/>
    </row>
    <row r="2271" spans="1:16" s="289" customFormat="1">
      <c r="A2271" s="136"/>
      <c r="B2271" s="137"/>
      <c r="C2271" s="288"/>
      <c r="D2271" s="139"/>
      <c r="E2271" s="156"/>
      <c r="F2271" s="156"/>
      <c r="G2271" s="135"/>
      <c r="H2271" s="135"/>
      <c r="I2271" s="135"/>
      <c r="J2271" s="135"/>
      <c r="K2271" s="135"/>
      <c r="L2271" s="135"/>
      <c r="M2271" s="135"/>
      <c r="N2271" s="135"/>
      <c r="O2271" s="135"/>
      <c r="P2271" s="135"/>
    </row>
    <row r="2272" spans="1:16" s="289" customFormat="1">
      <c r="A2272" s="136"/>
      <c r="B2272" s="137"/>
      <c r="C2272" s="288"/>
      <c r="D2272" s="139"/>
      <c r="E2272" s="156"/>
      <c r="F2272" s="156"/>
      <c r="G2272" s="135"/>
      <c r="H2272" s="135"/>
      <c r="I2272" s="135"/>
      <c r="J2272" s="135"/>
      <c r="K2272" s="135"/>
      <c r="L2272" s="135"/>
      <c r="M2272" s="135"/>
      <c r="N2272" s="135"/>
      <c r="O2272" s="135"/>
      <c r="P2272" s="135"/>
    </row>
    <row r="2273" spans="1:16" s="289" customFormat="1">
      <c r="A2273" s="136"/>
      <c r="B2273" s="137"/>
      <c r="C2273" s="288"/>
      <c r="D2273" s="139"/>
      <c r="E2273" s="156"/>
      <c r="F2273" s="156"/>
      <c r="G2273" s="135"/>
      <c r="H2273" s="135"/>
      <c r="I2273" s="135"/>
      <c r="J2273" s="135"/>
      <c r="K2273" s="135"/>
      <c r="L2273" s="135"/>
      <c r="M2273" s="135"/>
      <c r="N2273" s="135"/>
      <c r="O2273" s="135"/>
      <c r="P2273" s="135"/>
    </row>
    <row r="2274" spans="1:16" s="289" customFormat="1">
      <c r="A2274" s="136"/>
      <c r="B2274" s="137"/>
      <c r="C2274" s="288"/>
      <c r="D2274" s="139"/>
      <c r="E2274" s="156"/>
      <c r="F2274" s="156"/>
      <c r="G2274" s="135"/>
      <c r="H2274" s="135"/>
      <c r="I2274" s="135"/>
      <c r="J2274" s="135"/>
      <c r="K2274" s="135"/>
      <c r="L2274" s="135"/>
      <c r="M2274" s="135"/>
      <c r="N2274" s="135"/>
      <c r="O2274" s="135"/>
      <c r="P2274" s="135"/>
    </row>
    <row r="2275" spans="1:16" s="289" customFormat="1">
      <c r="A2275" s="136"/>
      <c r="B2275" s="137"/>
      <c r="C2275" s="288"/>
      <c r="D2275" s="139"/>
      <c r="E2275" s="156"/>
      <c r="F2275" s="156"/>
      <c r="G2275" s="135"/>
      <c r="H2275" s="135"/>
      <c r="I2275" s="135"/>
      <c r="J2275" s="135"/>
      <c r="K2275" s="135"/>
      <c r="L2275" s="135"/>
      <c r="M2275" s="135"/>
      <c r="N2275" s="135"/>
      <c r="O2275" s="135"/>
      <c r="P2275" s="135"/>
    </row>
    <row r="2276" spans="1:16" s="289" customFormat="1">
      <c r="A2276" s="136"/>
      <c r="B2276" s="137"/>
      <c r="C2276" s="288"/>
      <c r="D2276" s="139"/>
      <c r="E2276" s="156"/>
      <c r="F2276" s="156"/>
      <c r="G2276" s="135"/>
      <c r="H2276" s="135"/>
      <c r="I2276" s="135"/>
      <c r="J2276" s="135"/>
      <c r="K2276" s="135"/>
      <c r="L2276" s="135"/>
      <c r="M2276" s="135"/>
      <c r="N2276" s="135"/>
      <c r="O2276" s="135"/>
      <c r="P2276" s="135"/>
    </row>
    <row r="2277" spans="1:16" s="289" customFormat="1">
      <c r="A2277" s="136"/>
      <c r="B2277" s="137"/>
      <c r="C2277" s="288"/>
      <c r="D2277" s="139"/>
      <c r="E2277" s="156"/>
      <c r="F2277" s="156"/>
      <c r="G2277" s="135"/>
      <c r="H2277" s="135"/>
      <c r="I2277" s="135"/>
      <c r="J2277" s="135"/>
      <c r="K2277" s="135"/>
      <c r="L2277" s="135"/>
      <c r="M2277" s="135"/>
      <c r="N2277" s="135"/>
      <c r="O2277" s="135"/>
      <c r="P2277" s="135"/>
    </row>
    <row r="2278" spans="1:16" s="289" customFormat="1">
      <c r="A2278" s="136"/>
      <c r="B2278" s="137"/>
      <c r="C2278" s="288"/>
      <c r="D2278" s="139"/>
      <c r="E2278" s="156"/>
      <c r="F2278" s="156"/>
      <c r="G2278" s="135"/>
      <c r="H2278" s="135"/>
      <c r="I2278" s="135"/>
      <c r="J2278" s="135"/>
      <c r="K2278" s="135"/>
      <c r="L2278" s="135"/>
      <c r="M2278" s="135"/>
      <c r="N2278" s="135"/>
      <c r="O2278" s="135"/>
      <c r="P2278" s="135"/>
    </row>
    <row r="2279" spans="1:16" s="289" customFormat="1">
      <c r="A2279" s="136"/>
      <c r="B2279" s="137"/>
      <c r="C2279" s="288"/>
      <c r="D2279" s="139"/>
      <c r="E2279" s="156"/>
      <c r="F2279" s="156"/>
      <c r="G2279" s="135"/>
      <c r="H2279" s="135"/>
      <c r="I2279" s="135"/>
      <c r="J2279" s="135"/>
      <c r="K2279" s="135"/>
      <c r="L2279" s="135"/>
      <c r="M2279" s="135"/>
      <c r="N2279" s="135"/>
      <c r="O2279" s="135"/>
      <c r="P2279" s="135"/>
    </row>
    <row r="2280" spans="1:16" s="289" customFormat="1">
      <c r="A2280" s="136"/>
      <c r="B2280" s="137"/>
      <c r="C2280" s="288"/>
      <c r="D2280" s="139"/>
      <c r="E2280" s="156"/>
      <c r="F2280" s="156"/>
      <c r="G2280" s="135"/>
      <c r="H2280" s="135"/>
      <c r="I2280" s="135"/>
      <c r="J2280" s="135"/>
      <c r="K2280" s="135"/>
      <c r="L2280" s="135"/>
      <c r="M2280" s="135"/>
      <c r="N2280" s="135"/>
      <c r="O2280" s="135"/>
      <c r="P2280" s="135"/>
    </row>
    <row r="2281" spans="1:16" s="289" customFormat="1">
      <c r="A2281" s="136"/>
      <c r="B2281" s="137"/>
      <c r="C2281" s="288"/>
      <c r="D2281" s="139"/>
      <c r="E2281" s="156"/>
      <c r="F2281" s="156"/>
      <c r="G2281" s="135"/>
      <c r="H2281" s="135"/>
      <c r="I2281" s="135"/>
      <c r="J2281" s="135"/>
      <c r="K2281" s="135"/>
      <c r="L2281" s="135"/>
      <c r="M2281" s="135"/>
      <c r="N2281" s="135"/>
      <c r="O2281" s="135"/>
      <c r="P2281" s="135"/>
    </row>
    <row r="2282" spans="1:16" s="289" customFormat="1">
      <c r="A2282" s="136"/>
      <c r="B2282" s="137"/>
      <c r="C2282" s="288"/>
      <c r="D2282" s="139"/>
      <c r="E2282" s="156"/>
      <c r="F2282" s="156"/>
      <c r="G2282" s="135"/>
      <c r="H2282" s="135"/>
      <c r="I2282" s="135"/>
      <c r="J2282" s="135"/>
      <c r="K2282" s="135"/>
      <c r="L2282" s="135"/>
      <c r="M2282" s="135"/>
      <c r="N2282" s="135"/>
      <c r="O2282" s="135"/>
      <c r="P2282" s="135"/>
    </row>
    <row r="2283" spans="1:16" s="289" customFormat="1">
      <c r="A2283" s="136"/>
      <c r="B2283" s="137"/>
      <c r="C2283" s="288"/>
      <c r="D2283" s="139"/>
      <c r="E2283" s="156"/>
      <c r="F2283" s="156"/>
      <c r="G2283" s="135"/>
      <c r="H2283" s="135"/>
      <c r="I2283" s="135"/>
      <c r="J2283" s="135"/>
      <c r="K2283" s="135"/>
      <c r="L2283" s="135"/>
      <c r="M2283" s="135"/>
      <c r="N2283" s="135"/>
      <c r="O2283" s="135"/>
      <c r="P2283" s="135"/>
    </row>
    <row r="2284" spans="1:16" s="289" customFormat="1">
      <c r="A2284" s="136"/>
      <c r="B2284" s="137"/>
      <c r="C2284" s="288"/>
      <c r="D2284" s="139"/>
      <c r="E2284" s="156"/>
      <c r="F2284" s="156"/>
      <c r="G2284" s="135"/>
      <c r="H2284" s="135"/>
      <c r="I2284" s="135"/>
      <c r="J2284" s="135"/>
      <c r="K2284" s="135"/>
      <c r="L2284" s="135"/>
      <c r="M2284" s="135"/>
      <c r="N2284" s="135"/>
      <c r="O2284" s="135"/>
      <c r="P2284" s="135"/>
    </row>
    <row r="2285" spans="1:16" s="289" customFormat="1">
      <c r="A2285" s="136"/>
      <c r="B2285" s="137"/>
      <c r="C2285" s="288"/>
      <c r="D2285" s="139"/>
      <c r="E2285" s="156"/>
      <c r="F2285" s="156"/>
      <c r="G2285" s="135"/>
      <c r="H2285" s="135"/>
      <c r="I2285" s="135"/>
      <c r="J2285" s="135"/>
      <c r="K2285" s="135"/>
      <c r="L2285" s="135"/>
      <c r="M2285" s="135"/>
      <c r="N2285" s="135"/>
      <c r="O2285" s="135"/>
      <c r="P2285" s="135"/>
    </row>
    <row r="2286" spans="1:16" s="289" customFormat="1">
      <c r="A2286" s="136"/>
      <c r="B2286" s="137"/>
      <c r="C2286" s="288"/>
      <c r="D2286" s="139"/>
      <c r="E2286" s="156"/>
      <c r="F2286" s="156"/>
      <c r="G2286" s="135"/>
      <c r="H2286" s="135"/>
      <c r="I2286" s="135"/>
      <c r="J2286" s="135"/>
      <c r="K2286" s="135"/>
      <c r="L2286" s="135"/>
      <c r="M2286" s="135"/>
      <c r="N2286" s="135"/>
      <c r="O2286" s="135"/>
      <c r="P2286" s="135"/>
    </row>
    <row r="2287" spans="1:16" s="289" customFormat="1">
      <c r="A2287" s="136"/>
      <c r="B2287" s="137"/>
      <c r="C2287" s="288"/>
      <c r="D2287" s="139"/>
      <c r="E2287" s="156"/>
      <c r="F2287" s="156"/>
      <c r="G2287" s="135"/>
      <c r="H2287" s="135"/>
      <c r="I2287" s="135"/>
      <c r="J2287" s="135"/>
      <c r="K2287" s="135"/>
      <c r="L2287" s="135"/>
      <c r="M2287" s="135"/>
      <c r="N2287" s="135"/>
      <c r="O2287" s="135"/>
      <c r="P2287" s="135"/>
    </row>
    <row r="2288" spans="1:16" s="289" customFormat="1">
      <c r="A2288" s="136"/>
      <c r="B2288" s="137"/>
      <c r="C2288" s="288"/>
      <c r="D2288" s="139"/>
      <c r="E2288" s="156"/>
      <c r="F2288" s="156"/>
      <c r="G2288" s="135"/>
      <c r="H2288" s="135"/>
      <c r="I2288" s="135"/>
      <c r="J2288" s="135"/>
      <c r="K2288" s="135"/>
      <c r="L2288" s="135"/>
      <c r="M2288" s="135"/>
      <c r="N2288" s="135"/>
      <c r="O2288" s="135"/>
      <c r="P2288" s="135"/>
    </row>
    <row r="2289" spans="1:16" s="289" customFormat="1">
      <c r="A2289" s="136"/>
      <c r="B2289" s="137"/>
      <c r="C2289" s="288"/>
      <c r="D2289" s="139"/>
      <c r="E2289" s="156"/>
      <c r="F2289" s="156"/>
      <c r="G2289" s="135"/>
      <c r="H2289" s="135"/>
      <c r="I2289" s="135"/>
      <c r="J2289" s="135"/>
      <c r="K2289" s="135"/>
      <c r="L2289" s="135"/>
      <c r="M2289" s="135"/>
      <c r="N2289" s="135"/>
      <c r="O2289" s="135"/>
      <c r="P2289" s="135"/>
    </row>
    <row r="2290" spans="1:16" s="289" customFormat="1">
      <c r="A2290" s="136"/>
      <c r="B2290" s="137"/>
      <c r="C2290" s="288"/>
      <c r="D2290" s="139"/>
      <c r="E2290" s="156"/>
      <c r="F2290" s="156"/>
      <c r="G2290" s="135"/>
      <c r="H2290" s="135"/>
      <c r="I2290" s="135"/>
      <c r="J2290" s="135"/>
      <c r="K2290" s="135"/>
      <c r="L2290" s="135"/>
      <c r="M2290" s="135"/>
      <c r="N2290" s="135"/>
      <c r="O2290" s="135"/>
      <c r="P2290" s="135"/>
    </row>
    <row r="2291" spans="1:16" s="289" customFormat="1">
      <c r="A2291" s="136"/>
      <c r="B2291" s="137"/>
      <c r="C2291" s="288"/>
      <c r="D2291" s="139"/>
      <c r="E2291" s="156"/>
      <c r="F2291" s="156"/>
      <c r="G2291" s="135"/>
      <c r="H2291" s="135"/>
      <c r="I2291" s="135"/>
      <c r="J2291" s="135"/>
      <c r="K2291" s="135"/>
      <c r="L2291" s="135"/>
      <c r="M2291" s="135"/>
      <c r="N2291" s="135"/>
      <c r="O2291" s="135"/>
      <c r="P2291" s="135"/>
    </row>
    <row r="2292" spans="1:16" s="289" customFormat="1">
      <c r="A2292" s="136"/>
      <c r="B2292" s="137"/>
      <c r="C2292" s="288"/>
      <c r="D2292" s="139"/>
      <c r="E2292" s="156"/>
      <c r="F2292" s="156"/>
      <c r="G2292" s="135"/>
      <c r="H2292" s="135"/>
      <c r="I2292" s="135"/>
      <c r="J2292" s="135"/>
      <c r="K2292" s="135"/>
      <c r="L2292" s="135"/>
      <c r="M2292" s="135"/>
      <c r="N2292" s="135"/>
      <c r="O2292" s="135"/>
      <c r="P2292" s="135"/>
    </row>
    <row r="2293" spans="1:16" s="289" customFormat="1">
      <c r="A2293" s="136"/>
      <c r="B2293" s="137"/>
      <c r="C2293" s="288"/>
      <c r="D2293" s="139"/>
      <c r="E2293" s="156"/>
      <c r="F2293" s="156"/>
      <c r="G2293" s="135"/>
      <c r="H2293" s="135"/>
      <c r="I2293" s="135"/>
      <c r="J2293" s="135"/>
      <c r="K2293" s="135"/>
      <c r="L2293" s="135"/>
      <c r="M2293" s="135"/>
      <c r="N2293" s="135"/>
      <c r="O2293" s="135"/>
      <c r="P2293" s="135"/>
    </row>
    <row r="2294" spans="1:16" s="289" customFormat="1">
      <c r="A2294" s="136"/>
      <c r="B2294" s="137"/>
      <c r="C2294" s="288"/>
      <c r="D2294" s="139"/>
      <c r="E2294" s="156"/>
      <c r="F2294" s="156"/>
      <c r="G2294" s="135"/>
      <c r="H2294" s="135"/>
      <c r="I2294" s="135"/>
      <c r="J2294" s="135"/>
      <c r="K2294" s="135"/>
      <c r="L2294" s="135"/>
      <c r="M2294" s="135"/>
      <c r="N2294" s="135"/>
      <c r="O2294" s="135"/>
      <c r="P2294" s="135"/>
    </row>
    <row r="2295" spans="1:16" s="289" customFormat="1">
      <c r="A2295" s="136"/>
      <c r="B2295" s="137"/>
      <c r="C2295" s="288"/>
      <c r="D2295" s="139"/>
      <c r="E2295" s="156"/>
      <c r="F2295" s="156"/>
      <c r="G2295" s="135"/>
      <c r="H2295" s="135"/>
      <c r="I2295" s="135"/>
      <c r="J2295" s="135"/>
      <c r="K2295" s="135"/>
      <c r="L2295" s="135"/>
      <c r="M2295" s="135"/>
      <c r="N2295" s="135"/>
      <c r="O2295" s="135"/>
      <c r="P2295" s="135"/>
    </row>
    <row r="2296" spans="1:16" s="289" customFormat="1">
      <c r="A2296" s="136"/>
      <c r="B2296" s="137"/>
      <c r="C2296" s="288"/>
      <c r="D2296" s="139"/>
      <c r="E2296" s="156"/>
      <c r="F2296" s="156"/>
      <c r="G2296" s="135"/>
      <c r="H2296" s="135"/>
      <c r="I2296" s="135"/>
      <c r="J2296" s="135"/>
      <c r="K2296" s="135"/>
      <c r="L2296" s="135"/>
      <c r="M2296" s="135"/>
      <c r="N2296" s="135"/>
      <c r="O2296" s="135"/>
      <c r="P2296" s="135"/>
    </row>
    <row r="2297" spans="1:16" s="289" customFormat="1">
      <c r="A2297" s="136"/>
      <c r="B2297" s="137"/>
      <c r="C2297" s="288"/>
      <c r="D2297" s="139"/>
      <c r="E2297" s="156"/>
      <c r="F2297" s="156"/>
      <c r="G2297" s="135"/>
      <c r="H2297" s="135"/>
      <c r="I2297" s="135"/>
      <c r="J2297" s="135"/>
      <c r="K2297" s="135"/>
      <c r="L2297" s="135"/>
      <c r="M2297" s="135"/>
      <c r="N2297" s="135"/>
      <c r="O2297" s="135"/>
      <c r="P2297" s="135"/>
    </row>
    <row r="2298" spans="1:16" s="289" customFormat="1">
      <c r="A2298" s="136"/>
      <c r="B2298" s="137"/>
      <c r="C2298" s="288"/>
      <c r="D2298" s="139"/>
      <c r="E2298" s="156"/>
      <c r="F2298" s="156"/>
      <c r="G2298" s="135"/>
      <c r="H2298" s="135"/>
      <c r="I2298" s="135"/>
      <c r="J2298" s="135"/>
      <c r="K2298" s="135"/>
      <c r="L2298" s="135"/>
      <c r="M2298" s="135"/>
      <c r="N2298" s="135"/>
      <c r="O2298" s="135"/>
      <c r="P2298" s="135"/>
    </row>
    <row r="2299" spans="1:16" s="289" customFormat="1">
      <c r="A2299" s="136"/>
      <c r="B2299" s="137"/>
      <c r="C2299" s="288"/>
      <c r="D2299" s="139"/>
      <c r="E2299" s="156"/>
      <c r="F2299" s="156"/>
      <c r="G2299" s="135"/>
      <c r="H2299" s="135"/>
      <c r="I2299" s="135"/>
      <c r="J2299" s="135"/>
      <c r="K2299" s="135"/>
      <c r="L2299" s="135"/>
      <c r="M2299" s="135"/>
      <c r="N2299" s="135"/>
      <c r="O2299" s="135"/>
      <c r="P2299" s="135"/>
    </row>
    <row r="2300" spans="1:16" s="289" customFormat="1">
      <c r="A2300" s="136"/>
      <c r="B2300" s="137"/>
      <c r="C2300" s="288"/>
      <c r="D2300" s="139"/>
      <c r="E2300" s="156"/>
      <c r="F2300" s="156"/>
      <c r="G2300" s="135"/>
      <c r="H2300" s="135"/>
      <c r="I2300" s="135"/>
      <c r="J2300" s="135"/>
      <c r="K2300" s="135"/>
      <c r="L2300" s="135"/>
      <c r="M2300" s="135"/>
      <c r="N2300" s="135"/>
      <c r="O2300" s="135"/>
      <c r="P2300" s="135"/>
    </row>
    <row r="2301" spans="1:16" s="289" customFormat="1">
      <c r="A2301" s="136"/>
      <c r="B2301" s="137"/>
      <c r="C2301" s="288"/>
      <c r="D2301" s="139"/>
      <c r="E2301" s="156"/>
      <c r="F2301" s="156"/>
      <c r="G2301" s="135"/>
      <c r="H2301" s="135"/>
      <c r="I2301" s="135"/>
      <c r="J2301" s="135"/>
      <c r="K2301" s="135"/>
      <c r="L2301" s="135"/>
      <c r="M2301" s="135"/>
      <c r="N2301" s="135"/>
      <c r="O2301" s="135"/>
      <c r="P2301" s="135"/>
    </row>
    <row r="2302" spans="1:16" s="289" customFormat="1">
      <c r="A2302" s="136"/>
      <c r="B2302" s="137"/>
      <c r="C2302" s="288"/>
      <c r="D2302" s="139"/>
      <c r="E2302" s="156"/>
      <c r="F2302" s="156"/>
      <c r="G2302" s="135"/>
      <c r="H2302" s="135"/>
      <c r="I2302" s="135"/>
      <c r="J2302" s="135"/>
      <c r="K2302" s="135"/>
      <c r="L2302" s="135"/>
      <c r="M2302" s="135"/>
      <c r="N2302" s="135"/>
      <c r="O2302" s="135"/>
      <c r="P2302" s="135"/>
    </row>
    <row r="2303" spans="1:16" s="289" customFormat="1">
      <c r="A2303" s="136"/>
      <c r="B2303" s="137"/>
      <c r="C2303" s="288"/>
      <c r="D2303" s="139"/>
      <c r="E2303" s="156"/>
      <c r="F2303" s="156"/>
      <c r="G2303" s="135"/>
      <c r="H2303" s="135"/>
      <c r="I2303" s="135"/>
      <c r="J2303" s="135"/>
      <c r="K2303" s="135"/>
      <c r="L2303" s="135"/>
      <c r="M2303" s="135"/>
      <c r="N2303" s="135"/>
      <c r="O2303" s="135"/>
      <c r="P2303" s="135"/>
    </row>
    <row r="2304" spans="1:16" s="289" customFormat="1">
      <c r="A2304" s="136"/>
      <c r="B2304" s="137"/>
      <c r="C2304" s="288"/>
      <c r="D2304" s="139"/>
      <c r="E2304" s="156"/>
      <c r="F2304" s="156"/>
      <c r="G2304" s="135"/>
      <c r="H2304" s="135"/>
      <c r="I2304" s="135"/>
      <c r="J2304" s="135"/>
      <c r="K2304" s="135"/>
      <c r="L2304" s="135"/>
      <c r="M2304" s="135"/>
      <c r="N2304" s="135"/>
      <c r="O2304" s="135"/>
      <c r="P2304" s="135"/>
    </row>
    <row r="2305" spans="1:16" s="289" customFormat="1">
      <c r="A2305" s="136"/>
      <c r="B2305" s="137"/>
      <c r="C2305" s="288"/>
      <c r="D2305" s="139"/>
      <c r="E2305" s="156"/>
      <c r="F2305" s="156"/>
      <c r="G2305" s="135"/>
      <c r="H2305" s="135"/>
      <c r="I2305" s="135"/>
      <c r="J2305" s="135"/>
      <c r="K2305" s="135"/>
      <c r="L2305" s="135"/>
      <c r="M2305" s="135"/>
      <c r="N2305" s="135"/>
      <c r="O2305" s="135"/>
      <c r="P2305" s="135"/>
    </row>
    <row r="2306" spans="1:16" s="289" customFormat="1">
      <c r="A2306" s="136"/>
      <c r="B2306" s="137"/>
      <c r="C2306" s="288"/>
      <c r="D2306" s="139"/>
      <c r="E2306" s="156"/>
      <c r="F2306" s="156"/>
      <c r="G2306" s="135"/>
      <c r="H2306" s="135"/>
      <c r="I2306" s="135"/>
      <c r="J2306" s="135"/>
      <c r="K2306" s="135"/>
      <c r="L2306" s="135"/>
      <c r="M2306" s="135"/>
      <c r="N2306" s="135"/>
      <c r="O2306" s="135"/>
      <c r="P2306" s="135"/>
    </row>
    <row r="2307" spans="1:16" s="289" customFormat="1">
      <c r="A2307" s="136"/>
      <c r="B2307" s="137"/>
      <c r="C2307" s="288"/>
      <c r="D2307" s="139"/>
      <c r="E2307" s="156"/>
      <c r="F2307" s="156"/>
      <c r="G2307" s="135"/>
      <c r="H2307" s="135"/>
      <c r="I2307" s="135"/>
      <c r="J2307" s="135"/>
      <c r="K2307" s="135"/>
      <c r="L2307" s="135"/>
      <c r="M2307" s="135"/>
      <c r="N2307" s="135"/>
      <c r="O2307" s="135"/>
      <c r="P2307" s="135"/>
    </row>
    <row r="2308" spans="1:16" s="289" customFormat="1">
      <c r="A2308" s="136"/>
      <c r="B2308" s="137"/>
      <c r="C2308" s="288"/>
      <c r="D2308" s="139"/>
      <c r="E2308" s="156"/>
      <c r="F2308" s="156"/>
      <c r="G2308" s="135"/>
      <c r="H2308" s="135"/>
      <c r="I2308" s="135"/>
      <c r="J2308" s="135"/>
      <c r="K2308" s="135"/>
      <c r="L2308" s="135"/>
      <c r="M2308" s="135"/>
      <c r="N2308" s="135"/>
      <c r="O2308" s="135"/>
      <c r="P2308" s="135"/>
    </row>
    <row r="2309" spans="1:16" s="289" customFormat="1">
      <c r="A2309" s="136"/>
      <c r="B2309" s="137"/>
      <c r="C2309" s="288"/>
      <c r="D2309" s="139"/>
      <c r="E2309" s="156"/>
      <c r="F2309" s="156"/>
      <c r="G2309" s="135"/>
      <c r="H2309" s="135"/>
      <c r="I2309" s="135"/>
      <c r="J2309" s="135"/>
      <c r="K2309" s="135"/>
      <c r="L2309" s="135"/>
      <c r="M2309" s="135"/>
      <c r="N2309" s="135"/>
      <c r="O2309" s="135"/>
      <c r="P2309" s="135"/>
    </row>
    <row r="2310" spans="1:16" s="289" customFormat="1">
      <c r="A2310" s="136"/>
      <c r="B2310" s="137"/>
      <c r="C2310" s="288"/>
      <c r="D2310" s="139"/>
      <c r="E2310" s="156"/>
      <c r="F2310" s="156"/>
      <c r="G2310" s="135"/>
      <c r="H2310" s="135"/>
      <c r="I2310" s="135"/>
      <c r="J2310" s="135"/>
      <c r="K2310" s="135"/>
      <c r="L2310" s="135"/>
      <c r="M2310" s="135"/>
      <c r="N2310" s="135"/>
      <c r="O2310" s="135"/>
      <c r="P2310" s="135"/>
    </row>
    <row r="2311" spans="1:16" s="289" customFormat="1">
      <c r="A2311" s="136"/>
      <c r="B2311" s="137"/>
      <c r="C2311" s="288"/>
      <c r="D2311" s="139"/>
      <c r="E2311" s="156"/>
      <c r="F2311" s="156"/>
      <c r="G2311" s="135"/>
      <c r="H2311" s="135"/>
      <c r="I2311" s="135"/>
      <c r="J2311" s="135"/>
      <c r="K2311" s="135"/>
      <c r="L2311" s="135"/>
      <c r="M2311" s="135"/>
      <c r="N2311" s="135"/>
      <c r="O2311" s="135"/>
      <c r="P2311" s="135"/>
    </row>
    <row r="2312" spans="1:16" s="289" customFormat="1">
      <c r="A2312" s="136"/>
      <c r="B2312" s="137"/>
      <c r="C2312" s="288"/>
      <c r="D2312" s="139"/>
      <c r="E2312" s="156"/>
      <c r="F2312" s="156"/>
      <c r="G2312" s="135"/>
      <c r="H2312" s="135"/>
      <c r="I2312" s="135"/>
      <c r="J2312" s="135"/>
      <c r="K2312" s="135"/>
      <c r="L2312" s="135"/>
      <c r="M2312" s="135"/>
      <c r="N2312" s="135"/>
      <c r="O2312" s="135"/>
      <c r="P2312" s="135"/>
    </row>
    <row r="2313" spans="1:16" s="289" customFormat="1">
      <c r="A2313" s="136"/>
      <c r="B2313" s="137"/>
      <c r="C2313" s="288"/>
      <c r="D2313" s="139"/>
      <c r="E2313" s="156"/>
      <c r="F2313" s="156"/>
      <c r="G2313" s="135"/>
      <c r="H2313" s="135"/>
      <c r="I2313" s="135"/>
      <c r="J2313" s="135"/>
      <c r="K2313" s="135"/>
      <c r="L2313" s="135"/>
      <c r="M2313" s="135"/>
      <c r="N2313" s="135"/>
      <c r="O2313" s="135"/>
      <c r="P2313" s="135"/>
    </row>
    <row r="2314" spans="1:16" s="289" customFormat="1">
      <c r="A2314" s="136"/>
      <c r="B2314" s="137"/>
      <c r="C2314" s="288"/>
      <c r="D2314" s="139"/>
      <c r="E2314" s="156"/>
      <c r="F2314" s="156"/>
      <c r="G2314" s="135"/>
      <c r="H2314" s="135"/>
      <c r="I2314" s="135"/>
      <c r="J2314" s="135"/>
      <c r="K2314" s="135"/>
      <c r="L2314" s="135"/>
      <c r="M2314" s="135"/>
      <c r="N2314" s="135"/>
      <c r="O2314" s="135"/>
      <c r="P2314" s="135"/>
    </row>
    <row r="2315" spans="1:16" s="289" customFormat="1">
      <c r="A2315" s="136"/>
      <c r="B2315" s="137"/>
      <c r="C2315" s="288"/>
      <c r="D2315" s="139"/>
      <c r="E2315" s="156"/>
      <c r="F2315" s="156"/>
      <c r="G2315" s="135"/>
      <c r="H2315" s="135"/>
      <c r="I2315" s="135"/>
      <c r="J2315" s="135"/>
      <c r="K2315" s="135"/>
      <c r="L2315" s="135"/>
      <c r="M2315" s="135"/>
      <c r="N2315" s="135"/>
      <c r="O2315" s="135"/>
      <c r="P2315" s="135"/>
    </row>
    <row r="2316" spans="1:16" s="289" customFormat="1">
      <c r="A2316" s="136"/>
      <c r="B2316" s="137"/>
      <c r="C2316" s="288"/>
      <c r="D2316" s="139"/>
      <c r="E2316" s="156"/>
      <c r="F2316" s="156"/>
      <c r="G2316" s="135"/>
      <c r="H2316" s="135"/>
      <c r="I2316" s="135"/>
      <c r="J2316" s="135"/>
      <c r="K2316" s="135"/>
      <c r="L2316" s="135"/>
      <c r="M2316" s="135"/>
      <c r="N2316" s="135"/>
      <c r="O2316" s="135"/>
      <c r="P2316" s="135"/>
    </row>
    <row r="2317" spans="1:16" s="289" customFormat="1">
      <c r="A2317" s="136"/>
      <c r="B2317" s="137"/>
      <c r="C2317" s="288"/>
      <c r="D2317" s="139"/>
      <c r="E2317" s="156"/>
      <c r="F2317" s="156"/>
      <c r="G2317" s="135"/>
      <c r="H2317" s="135"/>
      <c r="I2317" s="135"/>
      <c r="J2317" s="135"/>
      <c r="K2317" s="135"/>
      <c r="L2317" s="135"/>
      <c r="M2317" s="135"/>
      <c r="N2317" s="135"/>
      <c r="O2317" s="135"/>
      <c r="P2317" s="135"/>
    </row>
    <row r="2318" spans="1:16" s="289" customFormat="1">
      <c r="A2318" s="136"/>
      <c r="B2318" s="137"/>
      <c r="C2318" s="288"/>
      <c r="D2318" s="139"/>
      <c r="E2318" s="156"/>
      <c r="F2318" s="156"/>
      <c r="G2318" s="135"/>
      <c r="H2318" s="135"/>
      <c r="I2318" s="135"/>
      <c r="J2318" s="135"/>
      <c r="K2318" s="135"/>
      <c r="L2318" s="135"/>
      <c r="M2318" s="135"/>
      <c r="N2318" s="135"/>
      <c r="O2318" s="135"/>
      <c r="P2318" s="135"/>
    </row>
    <row r="2319" spans="1:16" s="289" customFormat="1">
      <c r="A2319" s="136"/>
      <c r="B2319" s="137"/>
      <c r="C2319" s="288"/>
      <c r="D2319" s="139"/>
      <c r="E2319" s="156"/>
      <c r="F2319" s="156"/>
      <c r="G2319" s="135"/>
      <c r="H2319" s="135"/>
      <c r="I2319" s="135"/>
      <c r="J2319" s="135"/>
      <c r="K2319" s="135"/>
      <c r="L2319" s="135"/>
      <c r="M2319" s="135"/>
      <c r="N2319" s="135"/>
      <c r="O2319" s="135"/>
      <c r="P2319" s="135"/>
    </row>
    <row r="2320" spans="1:16" s="289" customFormat="1">
      <c r="A2320" s="136"/>
      <c r="B2320" s="137"/>
      <c r="C2320" s="288"/>
      <c r="D2320" s="139"/>
      <c r="E2320" s="156"/>
      <c r="F2320" s="156"/>
      <c r="G2320" s="135"/>
      <c r="H2320" s="135"/>
      <c r="I2320" s="135"/>
      <c r="J2320" s="135"/>
      <c r="K2320" s="135"/>
      <c r="L2320" s="135"/>
      <c r="M2320" s="135"/>
      <c r="N2320" s="135"/>
      <c r="O2320" s="135"/>
      <c r="P2320" s="135"/>
    </row>
    <row r="2321" spans="1:16" s="289" customFormat="1">
      <c r="A2321" s="136"/>
      <c r="B2321" s="137"/>
      <c r="C2321" s="288"/>
      <c r="D2321" s="139"/>
      <c r="E2321" s="156"/>
      <c r="F2321" s="156"/>
      <c r="G2321" s="135"/>
      <c r="H2321" s="135"/>
      <c r="I2321" s="135"/>
      <c r="J2321" s="135"/>
      <c r="K2321" s="135"/>
      <c r="L2321" s="135"/>
      <c r="M2321" s="135"/>
      <c r="N2321" s="135"/>
      <c r="O2321" s="135"/>
      <c r="P2321" s="135"/>
    </row>
    <row r="2322" spans="1:16" s="289" customFormat="1">
      <c r="A2322" s="136"/>
      <c r="B2322" s="137"/>
      <c r="C2322" s="288"/>
      <c r="D2322" s="139"/>
      <c r="E2322" s="156"/>
      <c r="F2322" s="156"/>
      <c r="G2322" s="135"/>
      <c r="H2322" s="135"/>
      <c r="I2322" s="135"/>
      <c r="J2322" s="135"/>
      <c r="K2322" s="135"/>
      <c r="L2322" s="135"/>
      <c r="M2322" s="135"/>
      <c r="N2322" s="135"/>
      <c r="O2322" s="135"/>
      <c r="P2322" s="135"/>
    </row>
    <row r="2323" spans="1:16" s="289" customFormat="1">
      <c r="A2323" s="136"/>
      <c r="B2323" s="137"/>
      <c r="C2323" s="288"/>
      <c r="D2323" s="139"/>
      <c r="E2323" s="156"/>
      <c r="F2323" s="156"/>
      <c r="G2323" s="135"/>
      <c r="H2323" s="135"/>
      <c r="I2323" s="135"/>
      <c r="J2323" s="135"/>
      <c r="K2323" s="135"/>
      <c r="L2323" s="135"/>
      <c r="M2323" s="135"/>
      <c r="N2323" s="135"/>
      <c r="O2323" s="135"/>
      <c r="P2323" s="135"/>
    </row>
    <row r="2324" spans="1:16" s="289" customFormat="1">
      <c r="A2324" s="136"/>
      <c r="B2324" s="137"/>
      <c r="C2324" s="288"/>
      <c r="D2324" s="139"/>
      <c r="E2324" s="156"/>
      <c r="F2324" s="156"/>
      <c r="G2324" s="135"/>
      <c r="H2324" s="135"/>
      <c r="I2324" s="135"/>
      <c r="J2324" s="135"/>
      <c r="K2324" s="135"/>
      <c r="L2324" s="135"/>
      <c r="M2324" s="135"/>
      <c r="N2324" s="135"/>
      <c r="O2324" s="135"/>
      <c r="P2324" s="135"/>
    </row>
    <row r="2325" spans="1:16" s="289" customFormat="1">
      <c r="A2325" s="136"/>
      <c r="B2325" s="137"/>
      <c r="C2325" s="288"/>
      <c r="D2325" s="139"/>
      <c r="E2325" s="156"/>
      <c r="F2325" s="156"/>
      <c r="G2325" s="135"/>
      <c r="H2325" s="135"/>
      <c r="I2325" s="135"/>
      <c r="J2325" s="135"/>
      <c r="K2325" s="135"/>
      <c r="L2325" s="135"/>
      <c r="M2325" s="135"/>
      <c r="N2325" s="135"/>
      <c r="O2325" s="135"/>
      <c r="P2325" s="135"/>
    </row>
    <row r="2326" spans="1:16" s="289" customFormat="1">
      <c r="A2326" s="136"/>
      <c r="B2326" s="137"/>
      <c r="C2326" s="288"/>
      <c r="D2326" s="139"/>
      <c r="E2326" s="156"/>
      <c r="F2326" s="156"/>
      <c r="G2326" s="135"/>
      <c r="H2326" s="135"/>
      <c r="I2326" s="135"/>
      <c r="J2326" s="135"/>
      <c r="K2326" s="135"/>
      <c r="L2326" s="135"/>
      <c r="M2326" s="135"/>
      <c r="N2326" s="135"/>
      <c r="O2326" s="135"/>
      <c r="P2326" s="135"/>
    </row>
    <row r="2327" spans="1:16" s="289" customFormat="1">
      <c r="A2327" s="136"/>
      <c r="B2327" s="137"/>
      <c r="C2327" s="288"/>
      <c r="D2327" s="139"/>
      <c r="E2327" s="156"/>
      <c r="F2327" s="156"/>
      <c r="G2327" s="135"/>
      <c r="H2327" s="135"/>
      <c r="I2327" s="135"/>
      <c r="J2327" s="135"/>
      <c r="K2327" s="135"/>
      <c r="L2327" s="135"/>
      <c r="M2327" s="135"/>
      <c r="N2327" s="135"/>
      <c r="O2327" s="135"/>
      <c r="P2327" s="135"/>
    </row>
    <row r="2328" spans="1:16" s="289" customFormat="1">
      <c r="A2328" s="136"/>
      <c r="B2328" s="137"/>
      <c r="C2328" s="288"/>
      <c r="D2328" s="139"/>
      <c r="E2328" s="156"/>
      <c r="F2328" s="156"/>
      <c r="G2328" s="135"/>
      <c r="H2328" s="135"/>
      <c r="I2328" s="135"/>
      <c r="J2328" s="135"/>
      <c r="K2328" s="135"/>
      <c r="L2328" s="135"/>
      <c r="M2328" s="135"/>
      <c r="N2328" s="135"/>
      <c r="O2328" s="135"/>
      <c r="P2328" s="135"/>
    </row>
    <row r="2329" spans="1:16" s="289" customFormat="1">
      <c r="A2329" s="136"/>
      <c r="B2329" s="137"/>
      <c r="C2329" s="288"/>
      <c r="D2329" s="139"/>
      <c r="E2329" s="156"/>
      <c r="F2329" s="156"/>
      <c r="G2329" s="135"/>
      <c r="H2329" s="135"/>
      <c r="I2329" s="135"/>
      <c r="J2329" s="135"/>
      <c r="K2329" s="135"/>
      <c r="L2329" s="135"/>
      <c r="M2329" s="135"/>
      <c r="N2329" s="135"/>
      <c r="O2329" s="135"/>
      <c r="P2329" s="135"/>
    </row>
    <row r="2330" spans="1:16" s="289" customFormat="1">
      <c r="A2330" s="136"/>
      <c r="B2330" s="137"/>
      <c r="C2330" s="288"/>
      <c r="D2330" s="139"/>
      <c r="E2330" s="156"/>
      <c r="F2330" s="156"/>
      <c r="G2330" s="135"/>
      <c r="H2330" s="135"/>
      <c r="I2330" s="135"/>
      <c r="J2330" s="135"/>
      <c r="K2330" s="135"/>
      <c r="L2330" s="135"/>
      <c r="M2330" s="135"/>
      <c r="N2330" s="135"/>
      <c r="O2330" s="135"/>
      <c r="P2330" s="135"/>
    </row>
    <row r="2331" spans="1:16" s="289" customFormat="1">
      <c r="A2331" s="136"/>
      <c r="B2331" s="137"/>
      <c r="C2331" s="288"/>
      <c r="D2331" s="139"/>
      <c r="E2331" s="156"/>
      <c r="F2331" s="156"/>
      <c r="G2331" s="135"/>
      <c r="H2331" s="135"/>
      <c r="I2331" s="135"/>
      <c r="J2331" s="135"/>
      <c r="K2331" s="135"/>
      <c r="L2331" s="135"/>
      <c r="M2331" s="135"/>
      <c r="N2331" s="135"/>
      <c r="O2331" s="135"/>
      <c r="P2331" s="135"/>
    </row>
    <row r="2332" spans="1:16" s="289" customFormat="1">
      <c r="A2332" s="136"/>
      <c r="B2332" s="137"/>
      <c r="C2332" s="288"/>
      <c r="D2332" s="139"/>
      <c r="E2332" s="156"/>
      <c r="F2332" s="156"/>
      <c r="G2332" s="135"/>
      <c r="H2332" s="135"/>
      <c r="I2332" s="135"/>
      <c r="J2332" s="135"/>
      <c r="K2332" s="135"/>
      <c r="L2332" s="135"/>
      <c r="M2332" s="135"/>
      <c r="N2332" s="135"/>
      <c r="O2332" s="135"/>
      <c r="P2332" s="135"/>
    </row>
    <row r="2333" spans="1:16" s="289" customFormat="1">
      <c r="A2333" s="136"/>
      <c r="B2333" s="137"/>
      <c r="C2333" s="288"/>
      <c r="D2333" s="139"/>
      <c r="E2333" s="156"/>
      <c r="F2333" s="156"/>
      <c r="G2333" s="135"/>
      <c r="H2333" s="135"/>
      <c r="I2333" s="135"/>
      <c r="J2333" s="135"/>
      <c r="K2333" s="135"/>
      <c r="L2333" s="135"/>
      <c r="M2333" s="135"/>
      <c r="N2333" s="135"/>
      <c r="O2333" s="135"/>
      <c r="P2333" s="135"/>
    </row>
    <row r="2334" spans="1:16" s="289" customFormat="1">
      <c r="A2334" s="136"/>
      <c r="B2334" s="137"/>
      <c r="C2334" s="288"/>
      <c r="D2334" s="139"/>
      <c r="E2334" s="156"/>
      <c r="F2334" s="156"/>
      <c r="G2334" s="135"/>
      <c r="H2334" s="135"/>
      <c r="I2334" s="135"/>
      <c r="J2334" s="135"/>
      <c r="K2334" s="135"/>
      <c r="L2334" s="135"/>
      <c r="M2334" s="135"/>
      <c r="N2334" s="135"/>
      <c r="O2334" s="135"/>
      <c r="P2334" s="135"/>
    </row>
    <row r="2335" spans="1:16" s="289" customFormat="1">
      <c r="A2335" s="136"/>
      <c r="B2335" s="137"/>
      <c r="C2335" s="288"/>
      <c r="D2335" s="139"/>
      <c r="E2335" s="156"/>
      <c r="F2335" s="156"/>
      <c r="G2335" s="135"/>
      <c r="H2335" s="135"/>
      <c r="I2335" s="135"/>
      <c r="J2335" s="135"/>
      <c r="K2335" s="135"/>
      <c r="L2335" s="135"/>
      <c r="M2335" s="135"/>
      <c r="N2335" s="135"/>
      <c r="O2335" s="135"/>
      <c r="P2335" s="135"/>
    </row>
    <row r="2336" spans="1:16" s="289" customFormat="1">
      <c r="A2336" s="136"/>
      <c r="B2336" s="137"/>
      <c r="C2336" s="288"/>
      <c r="D2336" s="139"/>
      <c r="E2336" s="156"/>
      <c r="F2336" s="156"/>
      <c r="G2336" s="135"/>
      <c r="H2336" s="135"/>
      <c r="I2336" s="135"/>
      <c r="J2336" s="135"/>
      <c r="K2336" s="135"/>
      <c r="L2336" s="135"/>
      <c r="M2336" s="135"/>
      <c r="N2336" s="135"/>
      <c r="O2336" s="135"/>
      <c r="P2336" s="135"/>
    </row>
    <row r="2337" spans="1:16" s="289" customFormat="1">
      <c r="A2337" s="136"/>
      <c r="B2337" s="137"/>
      <c r="C2337" s="288"/>
      <c r="D2337" s="139"/>
      <c r="E2337" s="156"/>
      <c r="F2337" s="156"/>
      <c r="G2337" s="135"/>
      <c r="H2337" s="135"/>
      <c r="I2337" s="135"/>
      <c r="J2337" s="135"/>
      <c r="K2337" s="135"/>
      <c r="L2337" s="135"/>
      <c r="M2337" s="135"/>
      <c r="N2337" s="135"/>
      <c r="O2337" s="135"/>
      <c r="P2337" s="135"/>
    </row>
    <row r="2338" spans="1:16" s="289" customFormat="1">
      <c r="A2338" s="136"/>
      <c r="B2338" s="137"/>
      <c r="C2338" s="288"/>
      <c r="D2338" s="139"/>
      <c r="E2338" s="156"/>
      <c r="F2338" s="156"/>
      <c r="G2338" s="135"/>
      <c r="H2338" s="135"/>
      <c r="I2338" s="135"/>
      <c r="J2338" s="135"/>
      <c r="K2338" s="135"/>
      <c r="L2338" s="135"/>
      <c r="M2338" s="135"/>
      <c r="N2338" s="135"/>
      <c r="O2338" s="135"/>
      <c r="P2338" s="135"/>
    </row>
    <row r="2339" spans="1:16" s="289" customFormat="1">
      <c r="A2339" s="136"/>
      <c r="B2339" s="137"/>
      <c r="C2339" s="288"/>
      <c r="D2339" s="139"/>
      <c r="E2339" s="156"/>
      <c r="F2339" s="156"/>
      <c r="G2339" s="135"/>
      <c r="H2339" s="135"/>
      <c r="I2339" s="135"/>
      <c r="J2339" s="135"/>
      <c r="K2339" s="135"/>
      <c r="L2339" s="135"/>
      <c r="M2339" s="135"/>
      <c r="N2339" s="135"/>
      <c r="O2339" s="135"/>
      <c r="P2339" s="135"/>
    </row>
    <row r="2340" spans="1:16" s="289" customFormat="1">
      <c r="A2340" s="136"/>
      <c r="B2340" s="137"/>
      <c r="C2340" s="288"/>
      <c r="D2340" s="139"/>
      <c r="E2340" s="156"/>
      <c r="F2340" s="156"/>
      <c r="G2340" s="135"/>
      <c r="H2340" s="135"/>
      <c r="I2340" s="135"/>
      <c r="J2340" s="135"/>
      <c r="K2340" s="135"/>
      <c r="L2340" s="135"/>
      <c r="M2340" s="135"/>
      <c r="N2340" s="135"/>
      <c r="O2340" s="135"/>
      <c r="P2340" s="135"/>
    </row>
    <row r="2341" spans="1:16" s="289" customFormat="1">
      <c r="A2341" s="136"/>
      <c r="B2341" s="137"/>
      <c r="C2341" s="288"/>
      <c r="D2341" s="139"/>
      <c r="E2341" s="156"/>
      <c r="F2341" s="156"/>
      <c r="G2341" s="135"/>
      <c r="H2341" s="135"/>
      <c r="I2341" s="135"/>
      <c r="J2341" s="135"/>
      <c r="K2341" s="135"/>
      <c r="L2341" s="135"/>
      <c r="M2341" s="135"/>
      <c r="N2341" s="135"/>
      <c r="O2341" s="135"/>
      <c r="P2341" s="135"/>
    </row>
    <row r="2342" spans="1:16" s="289" customFormat="1">
      <c r="A2342" s="136"/>
      <c r="B2342" s="137"/>
      <c r="C2342" s="288"/>
      <c r="D2342" s="139"/>
      <c r="E2342" s="156"/>
      <c r="F2342" s="156"/>
      <c r="G2342" s="135"/>
      <c r="H2342" s="135"/>
      <c r="I2342" s="135"/>
      <c r="J2342" s="135"/>
      <c r="K2342" s="135"/>
      <c r="L2342" s="135"/>
      <c r="M2342" s="135"/>
      <c r="N2342" s="135"/>
      <c r="O2342" s="135"/>
      <c r="P2342" s="135"/>
    </row>
    <row r="2343" spans="1:16" s="289" customFormat="1">
      <c r="A2343" s="136"/>
      <c r="B2343" s="137"/>
      <c r="C2343" s="288"/>
      <c r="D2343" s="139"/>
      <c r="E2343" s="156"/>
      <c r="F2343" s="156"/>
      <c r="G2343" s="135"/>
      <c r="H2343" s="135"/>
      <c r="I2343" s="135"/>
      <c r="J2343" s="135"/>
      <c r="K2343" s="135"/>
      <c r="L2343" s="135"/>
      <c r="M2343" s="135"/>
      <c r="N2343" s="135"/>
      <c r="O2343" s="135"/>
      <c r="P2343" s="135"/>
    </row>
    <row r="2344" spans="1:16" s="289" customFormat="1">
      <c r="A2344" s="136"/>
      <c r="B2344" s="137"/>
      <c r="C2344" s="288"/>
      <c r="D2344" s="139"/>
      <c r="E2344" s="156"/>
      <c r="F2344" s="156"/>
      <c r="G2344" s="135"/>
      <c r="H2344" s="135"/>
      <c r="I2344" s="135"/>
      <c r="J2344" s="135"/>
      <c r="K2344" s="135"/>
      <c r="L2344" s="135"/>
      <c r="M2344" s="135"/>
      <c r="N2344" s="135"/>
      <c r="O2344" s="135"/>
      <c r="P2344" s="135"/>
    </row>
    <row r="2345" spans="1:16" s="289" customFormat="1">
      <c r="A2345" s="136"/>
      <c r="B2345" s="137"/>
      <c r="C2345" s="288"/>
      <c r="D2345" s="139"/>
      <c r="E2345" s="156"/>
      <c r="F2345" s="156"/>
      <c r="G2345" s="135"/>
      <c r="H2345" s="135"/>
      <c r="I2345" s="135"/>
      <c r="J2345" s="135"/>
      <c r="K2345" s="135"/>
      <c r="L2345" s="135"/>
      <c r="M2345" s="135"/>
      <c r="N2345" s="135"/>
      <c r="O2345" s="135"/>
      <c r="P2345" s="135"/>
    </row>
    <row r="2346" spans="1:16" s="289" customFormat="1">
      <c r="A2346" s="136"/>
      <c r="B2346" s="137"/>
      <c r="C2346" s="288"/>
      <c r="D2346" s="139"/>
      <c r="E2346" s="156"/>
      <c r="F2346" s="156"/>
      <c r="G2346" s="135"/>
      <c r="H2346" s="135"/>
      <c r="I2346" s="135"/>
      <c r="J2346" s="135"/>
      <c r="K2346" s="135"/>
      <c r="L2346" s="135"/>
      <c r="M2346" s="135"/>
      <c r="N2346" s="135"/>
      <c r="O2346" s="135"/>
      <c r="P2346" s="135"/>
    </row>
    <row r="2347" spans="1:16" s="289" customFormat="1">
      <c r="A2347" s="136"/>
      <c r="B2347" s="137"/>
      <c r="C2347" s="288"/>
      <c r="D2347" s="139"/>
      <c r="E2347" s="156"/>
      <c r="F2347" s="156"/>
      <c r="G2347" s="135"/>
      <c r="H2347" s="135"/>
      <c r="I2347" s="135"/>
      <c r="J2347" s="135"/>
      <c r="K2347" s="135"/>
      <c r="L2347" s="135"/>
      <c r="M2347" s="135"/>
      <c r="N2347" s="135"/>
      <c r="O2347" s="135"/>
      <c r="P2347" s="135"/>
    </row>
    <row r="2348" spans="1:16" s="289" customFormat="1">
      <c r="A2348" s="136"/>
      <c r="B2348" s="137"/>
      <c r="C2348" s="288"/>
      <c r="D2348" s="139"/>
      <c r="E2348" s="156"/>
      <c r="F2348" s="156"/>
      <c r="G2348" s="135"/>
      <c r="H2348" s="135"/>
      <c r="I2348" s="135"/>
      <c r="J2348" s="135"/>
      <c r="K2348" s="135"/>
      <c r="L2348" s="135"/>
      <c r="M2348" s="135"/>
      <c r="N2348" s="135"/>
      <c r="O2348" s="135"/>
      <c r="P2348" s="135"/>
    </row>
    <row r="2349" spans="1:16" s="289" customFormat="1">
      <c r="A2349" s="136"/>
      <c r="B2349" s="137"/>
      <c r="C2349" s="288"/>
      <c r="D2349" s="139"/>
      <c r="E2349" s="156"/>
      <c r="F2349" s="156"/>
      <c r="G2349" s="135"/>
      <c r="H2349" s="135"/>
      <c r="I2349" s="135"/>
      <c r="J2349" s="135"/>
      <c r="K2349" s="135"/>
      <c r="L2349" s="135"/>
      <c r="M2349" s="135"/>
      <c r="N2349" s="135"/>
      <c r="O2349" s="135"/>
      <c r="P2349" s="135"/>
    </row>
    <row r="2350" spans="1:16" s="289" customFormat="1">
      <c r="A2350" s="136"/>
      <c r="B2350" s="137"/>
      <c r="C2350" s="288"/>
      <c r="D2350" s="139"/>
      <c r="E2350" s="156"/>
      <c r="F2350" s="156"/>
      <c r="G2350" s="135"/>
      <c r="H2350" s="135"/>
      <c r="I2350" s="135"/>
      <c r="J2350" s="135"/>
      <c r="K2350" s="135"/>
      <c r="L2350" s="135"/>
      <c r="M2350" s="135"/>
      <c r="N2350" s="135"/>
      <c r="O2350" s="135"/>
      <c r="P2350" s="135"/>
    </row>
    <row r="2351" spans="1:16" s="289" customFormat="1">
      <c r="A2351" s="136"/>
      <c r="B2351" s="137"/>
      <c r="C2351" s="288"/>
      <c r="D2351" s="139"/>
      <c r="E2351" s="156"/>
      <c r="F2351" s="156"/>
      <c r="G2351" s="135"/>
      <c r="H2351" s="135"/>
      <c r="I2351" s="135"/>
      <c r="J2351" s="135"/>
      <c r="K2351" s="135"/>
      <c r="L2351" s="135"/>
      <c r="M2351" s="135"/>
      <c r="N2351" s="135"/>
      <c r="O2351" s="135"/>
      <c r="P2351" s="135"/>
    </row>
    <row r="2352" spans="1:16" s="289" customFormat="1">
      <c r="A2352" s="136"/>
      <c r="B2352" s="137"/>
      <c r="C2352" s="288"/>
      <c r="D2352" s="139"/>
      <c r="E2352" s="156"/>
      <c r="F2352" s="156"/>
      <c r="G2352" s="135"/>
      <c r="H2352" s="135"/>
      <c r="I2352" s="135"/>
      <c r="J2352" s="135"/>
      <c r="K2352" s="135"/>
      <c r="L2352" s="135"/>
      <c r="M2352" s="135"/>
      <c r="N2352" s="135"/>
      <c r="O2352" s="135"/>
      <c r="P2352" s="135"/>
    </row>
    <row r="2353" spans="1:16" s="289" customFormat="1">
      <c r="A2353" s="136"/>
      <c r="B2353" s="137"/>
      <c r="C2353" s="288"/>
      <c r="D2353" s="139"/>
      <c r="E2353" s="156"/>
      <c r="F2353" s="156"/>
      <c r="G2353" s="135"/>
      <c r="H2353" s="135"/>
      <c r="I2353" s="135"/>
      <c r="J2353" s="135"/>
      <c r="K2353" s="135"/>
      <c r="L2353" s="135"/>
      <c r="M2353" s="135"/>
      <c r="N2353" s="135"/>
      <c r="O2353" s="135"/>
      <c r="P2353" s="135"/>
    </row>
    <row r="2354" spans="1:16" s="289" customFormat="1">
      <c r="A2354" s="136"/>
      <c r="B2354" s="137"/>
      <c r="C2354" s="288"/>
      <c r="D2354" s="139"/>
      <c r="E2354" s="156"/>
      <c r="F2354" s="156"/>
      <c r="G2354" s="135"/>
      <c r="H2354" s="135"/>
      <c r="I2354" s="135"/>
      <c r="J2354" s="135"/>
      <c r="K2354" s="135"/>
      <c r="L2354" s="135"/>
      <c r="M2354" s="135"/>
      <c r="N2354" s="135"/>
      <c r="O2354" s="135"/>
      <c r="P2354" s="135"/>
    </row>
    <row r="2355" spans="1:16" s="289" customFormat="1">
      <c r="A2355" s="136"/>
      <c r="B2355" s="137"/>
      <c r="C2355" s="288"/>
      <c r="D2355" s="139"/>
      <c r="E2355" s="156"/>
      <c r="F2355" s="156"/>
      <c r="G2355" s="135"/>
      <c r="H2355" s="135"/>
      <c r="I2355" s="135"/>
      <c r="J2355" s="135"/>
      <c r="K2355" s="135"/>
      <c r="L2355" s="135"/>
      <c r="M2355" s="135"/>
      <c r="N2355" s="135"/>
      <c r="O2355" s="135"/>
      <c r="P2355" s="135"/>
    </row>
    <row r="2356" spans="1:16" s="289" customFormat="1">
      <c r="A2356" s="136"/>
      <c r="B2356" s="137"/>
      <c r="C2356" s="288"/>
      <c r="D2356" s="139"/>
      <c r="E2356" s="156"/>
      <c r="F2356" s="156"/>
      <c r="G2356" s="135"/>
      <c r="H2356" s="135"/>
      <c r="I2356" s="135"/>
      <c r="J2356" s="135"/>
      <c r="K2356" s="135"/>
      <c r="L2356" s="135"/>
      <c r="M2356" s="135"/>
      <c r="N2356" s="135"/>
      <c r="O2356" s="135"/>
      <c r="P2356" s="135"/>
    </row>
    <row r="2357" spans="1:16" s="289" customFormat="1">
      <c r="A2357" s="136"/>
      <c r="B2357" s="137"/>
      <c r="C2357" s="288"/>
      <c r="D2357" s="139"/>
      <c r="E2357" s="156"/>
      <c r="F2357" s="156"/>
      <c r="G2357" s="135"/>
      <c r="H2357" s="135"/>
      <c r="I2357" s="135"/>
      <c r="J2357" s="135"/>
      <c r="K2357" s="135"/>
      <c r="L2357" s="135"/>
      <c r="M2357" s="135"/>
      <c r="N2357" s="135"/>
      <c r="O2357" s="135"/>
      <c r="P2357" s="135"/>
    </row>
    <row r="2358" spans="1:16" s="289" customFormat="1">
      <c r="A2358" s="136"/>
      <c r="B2358" s="137"/>
      <c r="C2358" s="288"/>
      <c r="D2358" s="139"/>
      <c r="E2358" s="156"/>
      <c r="F2358" s="156"/>
      <c r="G2358" s="135"/>
      <c r="H2358" s="135"/>
      <c r="I2358" s="135"/>
      <c r="J2358" s="135"/>
      <c r="K2358" s="135"/>
      <c r="L2358" s="135"/>
      <c r="M2358" s="135"/>
      <c r="N2358" s="135"/>
      <c r="O2358" s="135"/>
      <c r="P2358" s="135"/>
    </row>
    <row r="2359" spans="1:16" s="289" customFormat="1">
      <c r="A2359" s="136"/>
      <c r="B2359" s="137"/>
      <c r="C2359" s="288"/>
      <c r="D2359" s="139"/>
      <c r="E2359" s="156"/>
      <c r="F2359" s="156"/>
      <c r="G2359" s="135"/>
      <c r="H2359" s="135"/>
      <c r="I2359" s="135"/>
      <c r="J2359" s="135"/>
      <c r="K2359" s="135"/>
      <c r="L2359" s="135"/>
      <c r="M2359" s="135"/>
      <c r="N2359" s="135"/>
      <c r="O2359" s="135"/>
      <c r="P2359" s="135"/>
    </row>
    <row r="2360" spans="1:16" s="289" customFormat="1">
      <c r="A2360" s="136"/>
      <c r="B2360" s="137"/>
      <c r="C2360" s="288"/>
      <c r="D2360" s="139"/>
      <c r="E2360" s="156"/>
      <c r="F2360" s="156"/>
      <c r="G2360" s="135"/>
      <c r="H2360" s="135"/>
      <c r="I2360" s="135"/>
      <c r="J2360" s="135"/>
      <c r="K2360" s="135"/>
      <c r="L2360" s="135"/>
      <c r="M2360" s="135"/>
      <c r="N2360" s="135"/>
      <c r="O2360" s="135"/>
      <c r="P2360" s="135"/>
    </row>
    <row r="2361" spans="1:16" s="289" customFormat="1">
      <c r="A2361" s="136"/>
      <c r="B2361" s="137"/>
      <c r="C2361" s="288"/>
      <c r="D2361" s="139"/>
      <c r="E2361" s="156"/>
      <c r="F2361" s="156"/>
      <c r="G2361" s="135"/>
      <c r="H2361" s="135"/>
      <c r="I2361" s="135"/>
      <c r="J2361" s="135"/>
      <c r="K2361" s="135"/>
      <c r="L2361" s="135"/>
      <c r="M2361" s="135"/>
      <c r="N2361" s="135"/>
      <c r="O2361" s="135"/>
      <c r="P2361" s="135"/>
    </row>
    <row r="2362" spans="1:16" s="289" customFormat="1">
      <c r="A2362" s="136"/>
      <c r="B2362" s="137"/>
      <c r="C2362" s="288"/>
      <c r="D2362" s="139"/>
      <c r="E2362" s="156"/>
      <c r="F2362" s="156"/>
      <c r="G2362" s="135"/>
      <c r="H2362" s="135"/>
      <c r="I2362" s="135"/>
      <c r="J2362" s="135"/>
      <c r="K2362" s="135"/>
      <c r="L2362" s="135"/>
      <c r="M2362" s="135"/>
      <c r="N2362" s="135"/>
      <c r="O2362" s="135"/>
      <c r="P2362" s="135"/>
    </row>
    <row r="2363" spans="1:16" s="289" customFormat="1">
      <c r="A2363" s="136"/>
      <c r="B2363" s="137"/>
      <c r="C2363" s="288"/>
      <c r="D2363" s="139"/>
      <c r="E2363" s="156"/>
      <c r="F2363" s="156"/>
      <c r="G2363" s="135"/>
      <c r="H2363" s="135"/>
      <c r="I2363" s="135"/>
      <c r="J2363" s="135"/>
      <c r="K2363" s="135"/>
      <c r="L2363" s="135"/>
      <c r="M2363" s="135"/>
      <c r="N2363" s="135"/>
      <c r="O2363" s="135"/>
      <c r="P2363" s="135"/>
    </row>
    <row r="2364" spans="1:16" s="289" customFormat="1">
      <c r="A2364" s="136"/>
      <c r="B2364" s="137"/>
      <c r="C2364" s="288"/>
      <c r="D2364" s="139"/>
      <c r="E2364" s="156"/>
      <c r="F2364" s="156"/>
      <c r="G2364" s="135"/>
      <c r="H2364" s="135"/>
      <c r="I2364" s="135"/>
      <c r="J2364" s="135"/>
      <c r="K2364" s="135"/>
      <c r="L2364" s="135"/>
      <c r="M2364" s="135"/>
      <c r="N2364" s="135"/>
      <c r="O2364" s="135"/>
      <c r="P2364" s="135"/>
    </row>
    <row r="2365" spans="1:16" s="289" customFormat="1">
      <c r="A2365" s="136"/>
      <c r="B2365" s="137"/>
      <c r="C2365" s="288"/>
      <c r="D2365" s="139"/>
      <c r="E2365" s="156"/>
      <c r="F2365" s="156"/>
      <c r="G2365" s="135"/>
      <c r="H2365" s="135"/>
      <c r="I2365" s="135"/>
      <c r="J2365" s="135"/>
      <c r="K2365" s="135"/>
      <c r="L2365" s="135"/>
      <c r="M2365" s="135"/>
      <c r="N2365" s="135"/>
      <c r="O2365" s="135"/>
      <c r="P2365" s="135"/>
    </row>
    <row r="2366" spans="1:16" s="289" customFormat="1">
      <c r="A2366" s="136"/>
      <c r="B2366" s="137"/>
      <c r="C2366" s="288"/>
      <c r="D2366" s="139"/>
      <c r="E2366" s="156"/>
      <c r="F2366" s="156"/>
      <c r="G2366" s="135"/>
      <c r="H2366" s="135"/>
      <c r="I2366" s="135"/>
      <c r="J2366" s="135"/>
      <c r="K2366" s="135"/>
      <c r="L2366" s="135"/>
      <c r="M2366" s="135"/>
      <c r="N2366" s="135"/>
      <c r="O2366" s="135"/>
      <c r="P2366" s="135"/>
    </row>
    <row r="2367" spans="1:16" s="289" customFormat="1">
      <c r="A2367" s="136"/>
      <c r="B2367" s="137"/>
      <c r="C2367" s="288"/>
      <c r="D2367" s="139"/>
      <c r="E2367" s="156"/>
      <c r="F2367" s="156"/>
      <c r="G2367" s="135"/>
      <c r="H2367" s="135"/>
      <c r="I2367" s="135"/>
      <c r="J2367" s="135"/>
      <c r="K2367" s="135"/>
      <c r="L2367" s="135"/>
      <c r="M2367" s="135"/>
      <c r="N2367" s="135"/>
      <c r="O2367" s="135"/>
      <c r="P2367" s="135"/>
    </row>
    <row r="2368" spans="1:16" s="289" customFormat="1">
      <c r="A2368" s="136"/>
      <c r="B2368" s="137"/>
      <c r="C2368" s="288"/>
      <c r="D2368" s="139"/>
      <c r="E2368" s="156"/>
      <c r="F2368" s="156"/>
      <c r="G2368" s="135"/>
      <c r="H2368" s="135"/>
      <c r="I2368" s="135"/>
      <c r="J2368" s="135"/>
      <c r="K2368" s="135"/>
      <c r="L2368" s="135"/>
      <c r="M2368" s="135"/>
      <c r="N2368" s="135"/>
      <c r="O2368" s="135"/>
      <c r="P2368" s="135"/>
    </row>
    <row r="2369" spans="1:16" s="289" customFormat="1">
      <c r="A2369" s="136"/>
      <c r="B2369" s="137"/>
      <c r="C2369" s="288"/>
      <c r="D2369" s="139"/>
      <c r="E2369" s="156"/>
      <c r="F2369" s="156"/>
      <c r="G2369" s="135"/>
      <c r="H2369" s="135"/>
      <c r="I2369" s="135"/>
      <c r="J2369" s="135"/>
      <c r="K2369" s="135"/>
      <c r="L2369" s="135"/>
      <c r="M2369" s="135"/>
      <c r="N2369" s="135"/>
      <c r="O2369" s="135"/>
      <c r="P2369" s="135"/>
    </row>
    <row r="2370" spans="1:16" s="289" customFormat="1">
      <c r="A2370" s="136"/>
      <c r="B2370" s="137"/>
      <c r="C2370" s="288"/>
      <c r="D2370" s="139"/>
      <c r="E2370" s="156"/>
      <c r="F2370" s="156"/>
      <c r="G2370" s="135"/>
      <c r="H2370" s="135"/>
      <c r="I2370" s="135"/>
      <c r="J2370" s="135"/>
      <c r="K2370" s="135"/>
      <c r="L2370" s="135"/>
      <c r="M2370" s="135"/>
      <c r="N2370" s="135"/>
      <c r="O2370" s="135"/>
      <c r="P2370" s="135"/>
    </row>
    <row r="2371" spans="1:16" s="289" customFormat="1">
      <c r="A2371" s="136"/>
      <c r="B2371" s="137"/>
      <c r="C2371" s="288"/>
      <c r="D2371" s="139"/>
      <c r="E2371" s="156"/>
      <c r="F2371" s="156"/>
      <c r="G2371" s="135"/>
      <c r="H2371" s="135"/>
      <c r="I2371" s="135"/>
      <c r="J2371" s="135"/>
      <c r="K2371" s="135"/>
      <c r="L2371" s="135"/>
      <c r="M2371" s="135"/>
      <c r="N2371" s="135"/>
      <c r="O2371" s="135"/>
      <c r="P2371" s="135"/>
    </row>
    <row r="2372" spans="1:16" s="289" customFormat="1">
      <c r="A2372" s="136"/>
      <c r="B2372" s="137"/>
      <c r="C2372" s="288"/>
      <c r="D2372" s="139"/>
      <c r="E2372" s="156"/>
      <c r="F2372" s="156"/>
      <c r="G2372" s="135"/>
      <c r="H2372" s="135"/>
      <c r="I2372" s="135"/>
      <c r="J2372" s="135"/>
      <c r="K2372" s="135"/>
      <c r="L2372" s="135"/>
      <c r="M2372" s="135"/>
      <c r="N2372" s="135"/>
      <c r="O2372" s="135"/>
      <c r="P2372" s="135"/>
    </row>
    <row r="2373" spans="1:16" s="289" customFormat="1">
      <c r="A2373" s="136"/>
      <c r="B2373" s="137"/>
      <c r="C2373" s="288"/>
      <c r="D2373" s="139"/>
      <c r="E2373" s="156"/>
      <c r="F2373" s="156"/>
      <c r="G2373" s="135"/>
      <c r="H2373" s="135"/>
      <c r="I2373" s="135"/>
      <c r="J2373" s="135"/>
      <c r="K2373" s="135"/>
      <c r="L2373" s="135"/>
      <c r="M2373" s="135"/>
      <c r="N2373" s="135"/>
      <c r="O2373" s="135"/>
      <c r="P2373" s="135"/>
    </row>
    <row r="2374" spans="1:16" s="289" customFormat="1">
      <c r="A2374" s="136"/>
      <c r="B2374" s="137"/>
      <c r="C2374" s="288"/>
      <c r="D2374" s="139"/>
      <c r="E2374" s="156"/>
      <c r="F2374" s="156"/>
      <c r="G2374" s="135"/>
      <c r="H2374" s="135"/>
      <c r="I2374" s="135"/>
      <c r="J2374" s="135"/>
      <c r="K2374" s="135"/>
      <c r="L2374" s="135"/>
      <c r="M2374" s="135"/>
      <c r="N2374" s="135"/>
      <c r="O2374" s="135"/>
      <c r="P2374" s="135"/>
    </row>
    <row r="2375" spans="1:16" s="289" customFormat="1">
      <c r="A2375" s="136"/>
      <c r="B2375" s="137"/>
      <c r="C2375" s="288"/>
      <c r="D2375" s="139"/>
      <c r="E2375" s="156"/>
      <c r="F2375" s="156"/>
      <c r="G2375" s="135"/>
      <c r="H2375" s="135"/>
      <c r="I2375" s="135"/>
      <c r="J2375" s="135"/>
      <c r="K2375" s="135"/>
      <c r="L2375" s="135"/>
      <c r="M2375" s="135"/>
      <c r="N2375" s="135"/>
      <c r="O2375" s="135"/>
      <c r="P2375" s="135"/>
    </row>
    <row r="2376" spans="1:16" s="289" customFormat="1">
      <c r="A2376" s="136"/>
      <c r="B2376" s="137"/>
      <c r="C2376" s="288"/>
      <c r="D2376" s="139"/>
      <c r="E2376" s="156"/>
      <c r="F2376" s="156"/>
      <c r="G2376" s="135"/>
      <c r="H2376" s="135"/>
      <c r="I2376" s="135"/>
      <c r="J2376" s="135"/>
      <c r="K2376" s="135"/>
      <c r="L2376" s="135"/>
      <c r="M2376" s="135"/>
      <c r="N2376" s="135"/>
      <c r="O2376" s="135"/>
      <c r="P2376" s="135"/>
    </row>
    <row r="2377" spans="1:16" s="289" customFormat="1">
      <c r="A2377" s="136"/>
      <c r="B2377" s="137"/>
      <c r="C2377" s="288"/>
      <c r="D2377" s="139"/>
      <c r="E2377" s="156"/>
      <c r="F2377" s="156"/>
      <c r="G2377" s="135"/>
      <c r="H2377" s="135"/>
      <c r="I2377" s="135"/>
      <c r="J2377" s="135"/>
      <c r="K2377" s="135"/>
      <c r="L2377" s="135"/>
      <c r="M2377" s="135"/>
      <c r="N2377" s="135"/>
      <c r="O2377" s="135"/>
      <c r="P2377" s="135"/>
    </row>
    <row r="2378" spans="1:16" s="289" customFormat="1">
      <c r="A2378" s="136"/>
      <c r="B2378" s="137"/>
      <c r="C2378" s="288"/>
      <c r="D2378" s="139"/>
      <c r="E2378" s="156"/>
      <c r="F2378" s="156"/>
      <c r="G2378" s="135"/>
      <c r="H2378" s="135"/>
      <c r="I2378" s="135"/>
      <c r="J2378" s="135"/>
      <c r="K2378" s="135"/>
      <c r="L2378" s="135"/>
      <c r="M2378" s="135"/>
      <c r="N2378" s="135"/>
      <c r="O2378" s="135"/>
      <c r="P2378" s="135"/>
    </row>
    <row r="2379" spans="1:16" s="289" customFormat="1">
      <c r="A2379" s="136"/>
      <c r="B2379" s="137"/>
      <c r="C2379" s="288"/>
      <c r="D2379" s="139"/>
      <c r="E2379" s="156"/>
      <c r="F2379" s="156"/>
      <c r="G2379" s="135"/>
      <c r="H2379" s="135"/>
      <c r="I2379" s="135"/>
      <c r="J2379" s="135"/>
      <c r="K2379" s="135"/>
      <c r="L2379" s="135"/>
      <c r="M2379" s="135"/>
      <c r="N2379" s="135"/>
      <c r="O2379" s="135"/>
      <c r="P2379" s="135"/>
    </row>
    <row r="2380" spans="1:16" s="289" customFormat="1">
      <c r="A2380" s="136"/>
      <c r="B2380" s="137"/>
      <c r="C2380" s="288"/>
      <c r="D2380" s="139"/>
      <c r="E2380" s="156"/>
      <c r="F2380" s="156"/>
      <c r="G2380" s="135"/>
      <c r="H2380" s="135"/>
      <c r="I2380" s="135"/>
      <c r="J2380" s="135"/>
      <c r="K2380" s="135"/>
      <c r="L2380" s="135"/>
      <c r="M2380" s="135"/>
      <c r="N2380" s="135"/>
      <c r="O2380" s="135"/>
      <c r="P2380" s="135"/>
    </row>
    <row r="2381" spans="1:16" s="289" customFormat="1">
      <c r="A2381" s="136"/>
      <c r="B2381" s="137"/>
      <c r="C2381" s="288"/>
      <c r="D2381" s="139"/>
      <c r="E2381" s="156"/>
      <c r="F2381" s="156"/>
      <c r="G2381" s="135"/>
      <c r="H2381" s="135"/>
      <c r="I2381" s="135"/>
      <c r="J2381" s="135"/>
      <c r="K2381" s="135"/>
      <c r="L2381" s="135"/>
      <c r="M2381" s="135"/>
      <c r="N2381" s="135"/>
      <c r="O2381" s="135"/>
      <c r="P2381" s="135"/>
    </row>
    <row r="2382" spans="1:16" s="289" customFormat="1">
      <c r="A2382" s="136"/>
      <c r="B2382" s="137"/>
      <c r="C2382" s="288"/>
      <c r="D2382" s="139"/>
      <c r="E2382" s="156"/>
      <c r="F2382" s="156"/>
      <c r="G2382" s="135"/>
      <c r="H2382" s="135"/>
      <c r="I2382" s="135"/>
      <c r="J2382" s="135"/>
      <c r="K2382" s="135"/>
      <c r="L2382" s="135"/>
      <c r="M2382" s="135"/>
      <c r="N2382" s="135"/>
      <c r="O2382" s="135"/>
      <c r="P2382" s="135"/>
    </row>
    <row r="2383" spans="1:16" s="289" customFormat="1">
      <c r="A2383" s="136"/>
      <c r="B2383" s="137"/>
      <c r="C2383" s="288"/>
      <c r="D2383" s="139"/>
      <c r="E2383" s="156"/>
      <c r="F2383" s="156"/>
      <c r="G2383" s="135"/>
      <c r="H2383" s="135"/>
      <c r="I2383" s="135"/>
      <c r="J2383" s="135"/>
      <c r="K2383" s="135"/>
      <c r="L2383" s="135"/>
      <c r="M2383" s="135"/>
      <c r="N2383" s="135"/>
      <c r="O2383" s="135"/>
      <c r="P2383" s="135"/>
    </row>
    <row r="2384" spans="1:16" s="289" customFormat="1">
      <c r="A2384" s="136"/>
      <c r="B2384" s="137"/>
      <c r="C2384" s="288"/>
      <c r="D2384" s="139"/>
      <c r="E2384" s="156"/>
      <c r="F2384" s="156"/>
      <c r="G2384" s="135"/>
      <c r="H2384" s="135"/>
      <c r="I2384" s="135"/>
      <c r="J2384" s="135"/>
      <c r="K2384" s="135"/>
      <c r="L2384" s="135"/>
      <c r="M2384" s="135"/>
      <c r="N2384" s="135"/>
      <c r="O2384" s="135"/>
      <c r="P2384" s="135"/>
    </row>
    <row r="2385" spans="1:16" s="289" customFormat="1">
      <c r="A2385" s="136"/>
      <c r="B2385" s="137"/>
      <c r="C2385" s="288"/>
      <c r="D2385" s="139"/>
      <c r="E2385" s="156"/>
      <c r="F2385" s="156"/>
      <c r="G2385" s="135"/>
      <c r="H2385" s="135"/>
      <c r="I2385" s="135"/>
      <c r="J2385" s="135"/>
      <c r="K2385" s="135"/>
      <c r="L2385" s="135"/>
      <c r="M2385" s="135"/>
      <c r="N2385" s="135"/>
      <c r="O2385" s="135"/>
      <c r="P2385" s="135"/>
    </row>
    <row r="2386" spans="1:16" s="289" customFormat="1">
      <c r="A2386" s="136"/>
      <c r="B2386" s="137"/>
      <c r="C2386" s="288"/>
      <c r="D2386" s="139"/>
      <c r="E2386" s="156"/>
      <c r="F2386" s="156"/>
      <c r="G2386" s="135"/>
      <c r="H2386" s="135"/>
      <c r="I2386" s="135"/>
      <c r="J2386" s="135"/>
      <c r="K2386" s="135"/>
      <c r="L2386" s="135"/>
      <c r="M2386" s="135"/>
      <c r="N2386" s="135"/>
      <c r="O2386" s="135"/>
      <c r="P2386" s="135"/>
    </row>
    <row r="2387" spans="1:16" s="289" customFormat="1">
      <c r="A2387" s="136"/>
      <c r="B2387" s="137"/>
      <c r="C2387" s="288"/>
      <c r="D2387" s="139"/>
      <c r="E2387" s="156"/>
      <c r="F2387" s="156"/>
      <c r="G2387" s="135"/>
      <c r="H2387" s="135"/>
      <c r="I2387" s="135"/>
      <c r="J2387" s="135"/>
      <c r="K2387" s="135"/>
      <c r="L2387" s="135"/>
      <c r="M2387" s="135"/>
      <c r="N2387" s="135"/>
      <c r="O2387" s="135"/>
      <c r="P2387" s="135"/>
    </row>
    <row r="2388" spans="1:16" s="289" customFormat="1">
      <c r="A2388" s="136"/>
      <c r="B2388" s="137"/>
      <c r="C2388" s="288"/>
      <c r="D2388" s="139"/>
      <c r="E2388" s="156"/>
      <c r="F2388" s="156"/>
      <c r="G2388" s="135"/>
      <c r="H2388" s="135"/>
      <c r="I2388" s="135"/>
      <c r="J2388" s="135"/>
      <c r="K2388" s="135"/>
      <c r="L2388" s="135"/>
      <c r="M2388" s="135"/>
      <c r="N2388" s="135"/>
      <c r="O2388" s="135"/>
      <c r="P2388" s="135"/>
    </row>
    <row r="2389" spans="1:16" s="289" customFormat="1">
      <c r="A2389" s="136"/>
      <c r="B2389" s="137"/>
      <c r="C2389" s="288"/>
      <c r="D2389" s="139"/>
      <c r="E2389" s="156"/>
      <c r="F2389" s="156"/>
      <c r="G2389" s="135"/>
      <c r="H2389" s="135"/>
      <c r="I2389" s="135"/>
      <c r="J2389" s="135"/>
      <c r="K2389" s="135"/>
      <c r="L2389" s="135"/>
      <c r="M2389" s="135"/>
      <c r="N2389" s="135"/>
      <c r="O2389" s="135"/>
      <c r="P2389" s="135"/>
    </row>
    <row r="2390" spans="1:16" s="289" customFormat="1">
      <c r="A2390" s="136"/>
      <c r="B2390" s="137"/>
      <c r="C2390" s="288"/>
      <c r="D2390" s="139"/>
      <c r="E2390" s="156"/>
      <c r="F2390" s="156"/>
      <c r="G2390" s="135"/>
      <c r="H2390" s="135"/>
      <c r="I2390" s="135"/>
      <c r="J2390" s="135"/>
      <c r="K2390" s="135"/>
      <c r="L2390" s="135"/>
      <c r="M2390" s="135"/>
      <c r="N2390" s="135"/>
      <c r="O2390" s="135"/>
      <c r="P2390" s="135"/>
    </row>
    <row r="2391" spans="1:16" s="289" customFormat="1">
      <c r="A2391" s="136"/>
      <c r="B2391" s="137"/>
      <c r="C2391" s="288"/>
      <c r="D2391" s="139"/>
      <c r="E2391" s="156"/>
      <c r="F2391" s="156"/>
      <c r="G2391" s="135"/>
      <c r="H2391" s="135"/>
      <c r="I2391" s="135"/>
      <c r="J2391" s="135"/>
      <c r="K2391" s="135"/>
      <c r="L2391" s="135"/>
      <c r="M2391" s="135"/>
      <c r="N2391" s="135"/>
      <c r="O2391" s="135"/>
      <c r="P2391" s="135"/>
    </row>
    <row r="2392" spans="1:16" s="289" customFormat="1">
      <c r="A2392" s="136"/>
      <c r="B2392" s="137"/>
      <c r="C2392" s="288"/>
      <c r="D2392" s="139"/>
      <c r="E2392" s="156"/>
      <c r="F2392" s="156"/>
      <c r="G2392" s="135"/>
      <c r="H2392" s="135"/>
      <c r="I2392" s="135"/>
      <c r="J2392" s="135"/>
      <c r="K2392" s="135"/>
      <c r="L2392" s="135"/>
      <c r="M2392" s="135"/>
      <c r="N2392" s="135"/>
      <c r="O2392" s="135"/>
      <c r="P2392" s="135"/>
    </row>
    <row r="2393" spans="1:16" s="289" customFormat="1">
      <c r="A2393" s="136"/>
      <c r="B2393" s="137"/>
      <c r="C2393" s="288"/>
      <c r="D2393" s="139"/>
      <c r="E2393" s="156"/>
      <c r="F2393" s="156"/>
      <c r="G2393" s="135"/>
      <c r="H2393" s="135"/>
      <c r="I2393" s="135"/>
      <c r="J2393" s="135"/>
      <c r="K2393" s="135"/>
      <c r="L2393" s="135"/>
      <c r="M2393" s="135"/>
      <c r="N2393" s="135"/>
      <c r="O2393" s="135"/>
      <c r="P2393" s="135"/>
    </row>
    <row r="2394" spans="1:16" s="289" customFormat="1">
      <c r="A2394" s="136"/>
      <c r="B2394" s="137"/>
      <c r="C2394" s="288"/>
      <c r="D2394" s="139"/>
      <c r="E2394" s="156"/>
      <c r="F2394" s="156"/>
      <c r="G2394" s="135"/>
      <c r="H2394" s="135"/>
      <c r="I2394" s="135"/>
      <c r="J2394" s="135"/>
      <c r="K2394" s="135"/>
      <c r="L2394" s="135"/>
      <c r="M2394" s="135"/>
      <c r="N2394" s="135"/>
      <c r="O2394" s="135"/>
      <c r="P2394" s="135"/>
    </row>
    <row r="2395" spans="1:16" s="289" customFormat="1">
      <c r="A2395" s="136"/>
      <c r="B2395" s="137"/>
      <c r="C2395" s="288"/>
      <c r="D2395" s="139"/>
      <c r="E2395" s="156"/>
      <c r="F2395" s="156"/>
      <c r="G2395" s="135"/>
      <c r="H2395" s="135"/>
      <c r="I2395" s="135"/>
      <c r="J2395" s="135"/>
      <c r="K2395" s="135"/>
      <c r="L2395" s="135"/>
      <c r="M2395" s="135"/>
      <c r="N2395" s="135"/>
      <c r="O2395" s="135"/>
      <c r="P2395" s="135"/>
    </row>
    <row r="2396" spans="1:16" s="289" customFormat="1">
      <c r="A2396" s="136"/>
      <c r="B2396" s="137"/>
      <c r="C2396" s="288"/>
      <c r="D2396" s="139"/>
      <c r="E2396" s="156"/>
      <c r="F2396" s="156"/>
      <c r="G2396" s="135"/>
      <c r="H2396" s="135"/>
      <c r="I2396" s="135"/>
      <c r="J2396" s="135"/>
      <c r="K2396" s="135"/>
      <c r="L2396" s="135"/>
      <c r="M2396" s="135"/>
      <c r="N2396" s="135"/>
      <c r="O2396" s="135"/>
      <c r="P2396" s="135"/>
    </row>
    <row r="2397" spans="1:16" s="289" customFormat="1">
      <c r="A2397" s="136"/>
      <c r="B2397" s="137"/>
      <c r="C2397" s="288"/>
      <c r="D2397" s="139"/>
      <c r="E2397" s="156"/>
      <c r="F2397" s="156"/>
      <c r="G2397" s="135"/>
      <c r="H2397" s="135"/>
      <c r="I2397" s="135"/>
      <c r="J2397" s="135"/>
      <c r="K2397" s="135"/>
      <c r="L2397" s="135"/>
      <c r="M2397" s="135"/>
      <c r="N2397" s="135"/>
      <c r="O2397" s="135"/>
      <c r="P2397" s="135"/>
    </row>
    <row r="2398" spans="1:16" s="289" customFormat="1">
      <c r="A2398" s="136"/>
      <c r="B2398" s="137"/>
      <c r="C2398" s="288"/>
      <c r="D2398" s="139"/>
      <c r="E2398" s="156"/>
      <c r="F2398" s="156"/>
      <c r="G2398" s="135"/>
      <c r="H2398" s="135"/>
      <c r="I2398" s="135"/>
      <c r="J2398" s="135"/>
      <c r="K2398" s="135"/>
      <c r="L2398" s="135"/>
      <c r="M2398" s="135"/>
      <c r="N2398" s="135"/>
      <c r="O2398" s="135"/>
      <c r="P2398" s="135"/>
    </row>
    <row r="2399" spans="1:16" s="289" customFormat="1">
      <c r="A2399" s="136"/>
      <c r="B2399" s="137"/>
      <c r="C2399" s="288"/>
      <c r="D2399" s="139"/>
      <c r="E2399" s="156"/>
      <c r="F2399" s="156"/>
      <c r="G2399" s="135"/>
      <c r="H2399" s="135"/>
      <c r="I2399" s="135"/>
      <c r="J2399" s="135"/>
      <c r="K2399" s="135"/>
      <c r="L2399" s="135"/>
      <c r="M2399" s="135"/>
      <c r="N2399" s="135"/>
      <c r="O2399" s="135"/>
      <c r="P2399" s="135"/>
    </row>
    <row r="2400" spans="1:16" s="289" customFormat="1">
      <c r="A2400" s="136"/>
      <c r="B2400" s="137"/>
      <c r="C2400" s="288"/>
      <c r="D2400" s="139"/>
      <c r="E2400" s="156"/>
      <c r="F2400" s="156"/>
      <c r="G2400" s="135"/>
      <c r="H2400" s="135"/>
      <c r="I2400" s="135"/>
      <c r="J2400" s="135"/>
      <c r="K2400" s="135"/>
      <c r="L2400" s="135"/>
      <c r="M2400" s="135"/>
      <c r="N2400" s="135"/>
      <c r="O2400" s="135"/>
      <c r="P2400" s="135"/>
    </row>
    <row r="2401" spans="1:16" s="289" customFormat="1">
      <c r="A2401" s="136"/>
      <c r="B2401" s="137"/>
      <c r="C2401" s="288"/>
      <c r="D2401" s="139"/>
      <c r="E2401" s="156"/>
      <c r="F2401" s="156"/>
      <c r="G2401" s="135"/>
      <c r="H2401" s="135"/>
      <c r="I2401" s="135"/>
      <c r="J2401" s="135"/>
      <c r="K2401" s="135"/>
      <c r="L2401" s="135"/>
      <c r="M2401" s="135"/>
      <c r="N2401" s="135"/>
      <c r="O2401" s="135"/>
      <c r="P2401" s="135"/>
    </row>
    <row r="2402" spans="1:16" s="289" customFormat="1">
      <c r="A2402" s="136"/>
      <c r="B2402" s="137"/>
      <c r="C2402" s="288"/>
      <c r="D2402" s="139"/>
      <c r="E2402" s="156"/>
      <c r="F2402" s="156"/>
      <c r="G2402" s="135"/>
      <c r="H2402" s="135"/>
      <c r="I2402" s="135"/>
      <c r="J2402" s="135"/>
      <c r="K2402" s="135"/>
      <c r="L2402" s="135"/>
      <c r="M2402" s="135"/>
      <c r="N2402" s="135"/>
      <c r="O2402" s="135"/>
      <c r="P2402" s="135"/>
    </row>
    <row r="2403" spans="1:16" s="289" customFormat="1">
      <c r="A2403" s="136"/>
      <c r="B2403" s="137"/>
      <c r="C2403" s="288"/>
      <c r="D2403" s="139"/>
      <c r="E2403" s="156"/>
      <c r="F2403" s="156"/>
      <c r="G2403" s="135"/>
      <c r="H2403" s="135"/>
      <c r="I2403" s="135"/>
      <c r="J2403" s="135"/>
      <c r="K2403" s="135"/>
      <c r="L2403" s="135"/>
      <c r="M2403" s="135"/>
      <c r="N2403" s="135"/>
      <c r="O2403" s="135"/>
      <c r="P2403" s="135"/>
    </row>
    <row r="2404" spans="1:16" s="289" customFormat="1">
      <c r="A2404" s="136"/>
      <c r="B2404" s="137"/>
      <c r="C2404" s="288"/>
      <c r="D2404" s="139"/>
      <c r="E2404" s="156"/>
      <c r="F2404" s="156"/>
      <c r="G2404" s="135"/>
      <c r="H2404" s="135"/>
      <c r="I2404" s="135"/>
      <c r="J2404" s="135"/>
      <c r="K2404" s="135"/>
      <c r="L2404" s="135"/>
      <c r="M2404" s="135"/>
      <c r="N2404" s="135"/>
      <c r="O2404" s="135"/>
      <c r="P2404" s="135"/>
    </row>
    <row r="2405" spans="1:16" s="289" customFormat="1">
      <c r="A2405" s="136"/>
      <c r="B2405" s="137"/>
      <c r="C2405" s="288"/>
      <c r="D2405" s="139"/>
      <c r="E2405" s="156"/>
      <c r="F2405" s="156"/>
      <c r="G2405" s="135"/>
      <c r="H2405" s="135"/>
      <c r="I2405" s="135"/>
      <c r="J2405" s="135"/>
      <c r="K2405" s="135"/>
      <c r="L2405" s="135"/>
      <c r="M2405" s="135"/>
      <c r="N2405" s="135"/>
      <c r="O2405" s="135"/>
      <c r="P2405" s="135"/>
    </row>
    <row r="2406" spans="1:16" s="289" customFormat="1">
      <c r="A2406" s="136"/>
      <c r="B2406" s="137"/>
      <c r="C2406" s="288"/>
      <c r="D2406" s="139"/>
      <c r="E2406" s="156"/>
      <c r="F2406" s="156"/>
      <c r="G2406" s="135"/>
      <c r="H2406" s="135"/>
      <c r="I2406" s="135"/>
      <c r="J2406" s="135"/>
      <c r="K2406" s="135"/>
      <c r="L2406" s="135"/>
      <c r="M2406" s="135"/>
      <c r="N2406" s="135"/>
      <c r="O2406" s="135"/>
      <c r="P2406" s="135"/>
    </row>
    <row r="2407" spans="1:16" s="289" customFormat="1">
      <c r="A2407" s="136"/>
      <c r="B2407" s="137"/>
      <c r="C2407" s="288"/>
      <c r="D2407" s="139"/>
      <c r="E2407" s="156"/>
      <c r="F2407" s="156"/>
      <c r="G2407" s="135"/>
      <c r="H2407" s="135"/>
      <c r="I2407" s="135"/>
      <c r="J2407" s="135"/>
      <c r="K2407" s="135"/>
      <c r="L2407" s="135"/>
      <c r="M2407" s="135"/>
      <c r="N2407" s="135"/>
      <c r="O2407" s="135"/>
      <c r="P2407" s="135"/>
    </row>
    <row r="2408" spans="1:16" s="289" customFormat="1">
      <c r="A2408" s="136"/>
      <c r="B2408" s="137"/>
      <c r="C2408" s="288"/>
      <c r="D2408" s="139"/>
      <c r="E2408" s="156"/>
      <c r="F2408" s="156"/>
      <c r="G2408" s="135"/>
      <c r="H2408" s="135"/>
      <c r="I2408" s="135"/>
      <c r="J2408" s="135"/>
      <c r="K2408" s="135"/>
      <c r="L2408" s="135"/>
      <c r="M2408" s="135"/>
      <c r="N2408" s="135"/>
      <c r="O2408" s="135"/>
      <c r="P2408" s="135"/>
    </row>
    <row r="2409" spans="1:16" s="289" customFormat="1">
      <c r="A2409" s="136"/>
      <c r="B2409" s="137"/>
      <c r="C2409" s="288"/>
      <c r="D2409" s="139"/>
      <c r="E2409" s="156"/>
      <c r="F2409" s="156"/>
      <c r="G2409" s="135"/>
      <c r="H2409" s="135"/>
      <c r="I2409" s="135"/>
      <c r="J2409" s="135"/>
      <c r="K2409" s="135"/>
      <c r="L2409" s="135"/>
      <c r="M2409" s="135"/>
      <c r="N2409" s="135"/>
      <c r="O2409" s="135"/>
      <c r="P2409" s="135"/>
    </row>
    <row r="2410" spans="1:16" s="289" customFormat="1">
      <c r="A2410" s="136"/>
      <c r="B2410" s="137"/>
      <c r="C2410" s="288"/>
      <c r="D2410" s="139"/>
      <c r="E2410" s="156"/>
      <c r="F2410" s="156"/>
      <c r="G2410" s="135"/>
      <c r="H2410" s="135"/>
      <c r="I2410" s="135"/>
      <c r="J2410" s="135"/>
      <c r="K2410" s="135"/>
      <c r="L2410" s="135"/>
      <c r="M2410" s="135"/>
      <c r="N2410" s="135"/>
      <c r="O2410" s="135"/>
      <c r="P2410" s="135"/>
    </row>
    <row r="2411" spans="1:16" s="289" customFormat="1">
      <c r="A2411" s="136"/>
      <c r="B2411" s="137"/>
      <c r="C2411" s="288"/>
      <c r="D2411" s="139"/>
      <c r="E2411" s="156"/>
      <c r="F2411" s="156"/>
      <c r="G2411" s="135"/>
      <c r="H2411" s="135"/>
      <c r="I2411" s="135"/>
      <c r="J2411" s="135"/>
      <c r="K2411" s="135"/>
      <c r="L2411" s="135"/>
      <c r="M2411" s="135"/>
      <c r="N2411" s="135"/>
      <c r="O2411" s="135"/>
      <c r="P2411" s="135"/>
    </row>
    <row r="2412" spans="1:16" s="289" customFormat="1">
      <c r="A2412" s="136"/>
      <c r="B2412" s="137"/>
      <c r="C2412" s="288"/>
      <c r="D2412" s="139"/>
      <c r="E2412" s="156"/>
      <c r="F2412" s="156"/>
      <c r="G2412" s="135"/>
      <c r="H2412" s="135"/>
      <c r="I2412" s="135"/>
      <c r="J2412" s="135"/>
      <c r="K2412" s="135"/>
      <c r="L2412" s="135"/>
      <c r="M2412" s="135"/>
      <c r="N2412" s="135"/>
      <c r="O2412" s="135"/>
      <c r="P2412" s="135"/>
    </row>
    <row r="2413" spans="1:16" s="289" customFormat="1">
      <c r="A2413" s="136"/>
      <c r="B2413" s="137"/>
      <c r="C2413" s="288"/>
      <c r="D2413" s="139"/>
      <c r="E2413" s="156"/>
      <c r="F2413" s="156"/>
      <c r="G2413" s="135"/>
      <c r="H2413" s="135"/>
      <c r="I2413" s="135"/>
      <c r="J2413" s="135"/>
      <c r="K2413" s="135"/>
      <c r="L2413" s="135"/>
      <c r="M2413" s="135"/>
      <c r="N2413" s="135"/>
      <c r="O2413" s="135"/>
      <c r="P2413" s="135"/>
    </row>
    <row r="2414" spans="1:16" s="289" customFormat="1">
      <c r="A2414" s="136"/>
      <c r="B2414" s="137"/>
      <c r="C2414" s="288"/>
      <c r="D2414" s="139"/>
      <c r="E2414" s="156"/>
      <c r="F2414" s="156"/>
      <c r="G2414" s="135"/>
      <c r="H2414" s="135"/>
      <c r="I2414" s="135"/>
      <c r="J2414" s="135"/>
      <c r="K2414" s="135"/>
      <c r="L2414" s="135"/>
      <c r="M2414" s="135"/>
      <c r="N2414" s="135"/>
      <c r="O2414" s="135"/>
      <c r="P2414" s="135"/>
    </row>
    <row r="2415" spans="1:16" s="289" customFormat="1">
      <c r="A2415" s="136"/>
      <c r="B2415" s="137"/>
      <c r="C2415" s="288"/>
      <c r="D2415" s="139"/>
      <c r="E2415" s="156"/>
      <c r="F2415" s="156"/>
      <c r="G2415" s="135"/>
      <c r="H2415" s="135"/>
      <c r="I2415" s="135"/>
      <c r="J2415" s="135"/>
      <c r="K2415" s="135"/>
      <c r="L2415" s="135"/>
      <c r="M2415" s="135"/>
      <c r="N2415" s="135"/>
      <c r="O2415" s="135"/>
      <c r="P2415" s="135"/>
    </row>
    <row r="2416" spans="1:16" s="289" customFormat="1">
      <c r="A2416" s="136"/>
      <c r="B2416" s="137"/>
      <c r="C2416" s="288"/>
      <c r="D2416" s="139"/>
      <c r="E2416" s="156"/>
      <c r="F2416" s="156"/>
      <c r="G2416" s="135"/>
      <c r="H2416" s="135"/>
      <c r="I2416" s="135"/>
      <c r="J2416" s="135"/>
      <c r="K2416" s="135"/>
      <c r="L2416" s="135"/>
      <c r="M2416" s="135"/>
      <c r="N2416" s="135"/>
      <c r="O2416" s="135"/>
      <c r="P2416" s="135"/>
    </row>
    <row r="2417" spans="1:16" s="289" customFormat="1">
      <c r="A2417" s="136"/>
      <c r="B2417" s="137"/>
      <c r="C2417" s="288"/>
      <c r="D2417" s="139"/>
      <c r="E2417" s="156"/>
      <c r="F2417" s="156"/>
      <c r="G2417" s="135"/>
      <c r="H2417" s="135"/>
      <c r="I2417" s="135"/>
      <c r="J2417" s="135"/>
      <c r="K2417" s="135"/>
      <c r="L2417" s="135"/>
      <c r="M2417" s="135"/>
      <c r="N2417" s="135"/>
      <c r="O2417" s="135"/>
      <c r="P2417" s="135"/>
    </row>
    <row r="2418" spans="1:16" s="289" customFormat="1">
      <c r="A2418" s="136"/>
      <c r="B2418" s="137"/>
      <c r="C2418" s="288"/>
      <c r="D2418" s="139"/>
      <c r="E2418" s="156"/>
      <c r="F2418" s="156"/>
      <c r="G2418" s="135"/>
      <c r="H2418" s="135"/>
      <c r="I2418" s="135"/>
      <c r="J2418" s="135"/>
      <c r="K2418" s="135"/>
      <c r="L2418" s="135"/>
      <c r="M2418" s="135"/>
      <c r="N2418" s="135"/>
      <c r="O2418" s="135"/>
      <c r="P2418" s="135"/>
    </row>
    <row r="2419" spans="1:16" s="289" customFormat="1">
      <c r="A2419" s="136"/>
      <c r="B2419" s="137"/>
      <c r="C2419" s="288"/>
      <c r="D2419" s="139"/>
      <c r="E2419" s="156"/>
      <c r="F2419" s="156"/>
      <c r="G2419" s="135"/>
      <c r="H2419" s="135"/>
      <c r="I2419" s="135"/>
      <c r="J2419" s="135"/>
      <c r="K2419" s="135"/>
      <c r="L2419" s="135"/>
      <c r="M2419" s="135"/>
      <c r="N2419" s="135"/>
      <c r="O2419" s="135"/>
      <c r="P2419" s="135"/>
    </row>
    <row r="2420" spans="1:16" s="289" customFormat="1">
      <c r="A2420" s="136"/>
      <c r="B2420" s="137"/>
      <c r="C2420" s="288"/>
      <c r="D2420" s="139"/>
      <c r="E2420" s="156"/>
      <c r="F2420" s="156"/>
      <c r="G2420" s="135"/>
      <c r="H2420" s="135"/>
      <c r="I2420" s="135"/>
      <c r="J2420" s="135"/>
      <c r="K2420" s="135"/>
      <c r="L2420" s="135"/>
      <c r="M2420" s="135"/>
      <c r="N2420" s="135"/>
      <c r="O2420" s="135"/>
      <c r="P2420" s="135"/>
    </row>
    <row r="2421" spans="1:16" s="289" customFormat="1">
      <c r="A2421" s="136"/>
      <c r="B2421" s="137"/>
      <c r="C2421" s="288"/>
      <c r="D2421" s="139"/>
      <c r="E2421" s="156"/>
      <c r="F2421" s="156"/>
      <c r="G2421" s="135"/>
      <c r="H2421" s="135"/>
      <c r="I2421" s="135"/>
      <c r="J2421" s="135"/>
      <c r="K2421" s="135"/>
      <c r="L2421" s="135"/>
      <c r="M2421" s="135"/>
      <c r="N2421" s="135"/>
      <c r="O2421" s="135"/>
      <c r="P2421" s="135"/>
    </row>
    <row r="2422" spans="1:16" s="289" customFormat="1">
      <c r="A2422" s="136"/>
      <c r="B2422" s="137"/>
      <c r="C2422" s="288"/>
      <c r="D2422" s="139"/>
      <c r="E2422" s="156"/>
      <c r="F2422" s="156"/>
      <c r="G2422" s="135"/>
      <c r="H2422" s="135"/>
      <c r="I2422" s="135"/>
      <c r="J2422" s="135"/>
      <c r="K2422" s="135"/>
      <c r="L2422" s="135"/>
      <c r="M2422" s="135"/>
      <c r="N2422" s="135"/>
      <c r="O2422" s="135"/>
      <c r="P2422" s="135"/>
    </row>
    <row r="2423" spans="1:16" s="289" customFormat="1">
      <c r="A2423" s="136"/>
      <c r="B2423" s="137"/>
      <c r="C2423" s="288"/>
      <c r="D2423" s="139"/>
      <c r="E2423" s="156"/>
      <c r="F2423" s="156"/>
      <c r="G2423" s="135"/>
      <c r="H2423" s="135"/>
      <c r="I2423" s="135"/>
      <c r="J2423" s="135"/>
      <c r="K2423" s="135"/>
      <c r="L2423" s="135"/>
      <c r="M2423" s="135"/>
      <c r="N2423" s="135"/>
      <c r="O2423" s="135"/>
      <c r="P2423" s="135"/>
    </row>
    <row r="2424" spans="1:16" s="289" customFormat="1">
      <c r="A2424" s="136"/>
      <c r="B2424" s="137"/>
      <c r="C2424" s="288"/>
      <c r="D2424" s="139"/>
      <c r="E2424" s="156"/>
      <c r="F2424" s="156"/>
      <c r="G2424" s="135"/>
      <c r="H2424" s="135"/>
      <c r="I2424" s="135"/>
      <c r="J2424" s="135"/>
      <c r="K2424" s="135"/>
      <c r="L2424" s="135"/>
      <c r="M2424" s="135"/>
      <c r="N2424" s="135"/>
      <c r="O2424" s="135"/>
      <c r="P2424" s="135"/>
    </row>
    <row r="2425" spans="1:16" s="289" customFormat="1">
      <c r="A2425" s="136"/>
      <c r="B2425" s="137"/>
      <c r="C2425" s="288"/>
      <c r="D2425" s="139"/>
      <c r="E2425" s="156"/>
      <c r="F2425" s="156"/>
      <c r="G2425" s="135"/>
      <c r="H2425" s="135"/>
      <c r="I2425" s="135"/>
      <c r="J2425" s="135"/>
      <c r="K2425" s="135"/>
      <c r="L2425" s="135"/>
      <c r="M2425" s="135"/>
      <c r="N2425" s="135"/>
      <c r="O2425" s="135"/>
      <c r="P2425" s="135"/>
    </row>
    <row r="2426" spans="1:16" s="289" customFormat="1">
      <c r="A2426" s="136"/>
      <c r="B2426" s="137"/>
      <c r="C2426" s="288"/>
      <c r="D2426" s="139"/>
      <c r="E2426" s="156"/>
      <c r="F2426" s="156"/>
      <c r="G2426" s="135"/>
      <c r="H2426" s="135"/>
      <c r="I2426" s="135"/>
      <c r="J2426" s="135"/>
      <c r="K2426" s="135"/>
      <c r="L2426" s="135"/>
      <c r="M2426" s="135"/>
      <c r="N2426" s="135"/>
      <c r="O2426" s="135"/>
      <c r="P2426" s="135"/>
    </row>
    <row r="2427" spans="1:16" s="289" customFormat="1">
      <c r="A2427" s="136"/>
      <c r="B2427" s="137"/>
      <c r="C2427" s="288"/>
      <c r="D2427" s="139"/>
      <c r="E2427" s="156"/>
      <c r="F2427" s="156"/>
      <c r="G2427" s="135"/>
      <c r="H2427" s="135"/>
      <c r="I2427" s="135"/>
      <c r="J2427" s="135"/>
      <c r="K2427" s="135"/>
      <c r="L2427" s="135"/>
      <c r="M2427" s="135"/>
      <c r="N2427" s="135"/>
      <c r="O2427" s="135"/>
      <c r="P2427" s="135"/>
    </row>
    <row r="2428" spans="1:16" s="289" customFormat="1">
      <c r="A2428" s="136"/>
      <c r="B2428" s="137"/>
      <c r="C2428" s="288"/>
      <c r="D2428" s="139"/>
      <c r="E2428" s="156"/>
      <c r="F2428" s="156"/>
      <c r="G2428" s="135"/>
      <c r="H2428" s="135"/>
      <c r="I2428" s="135"/>
      <c r="J2428" s="135"/>
      <c r="K2428" s="135"/>
      <c r="L2428" s="135"/>
      <c r="M2428" s="135"/>
      <c r="N2428" s="135"/>
      <c r="O2428" s="135"/>
      <c r="P2428" s="135"/>
    </row>
    <row r="2429" spans="1:16" s="289" customFormat="1">
      <c r="A2429" s="136"/>
      <c r="B2429" s="137"/>
      <c r="C2429" s="288"/>
      <c r="D2429" s="139"/>
      <c r="E2429" s="156"/>
      <c r="F2429" s="156"/>
      <c r="G2429" s="135"/>
      <c r="H2429" s="135"/>
      <c r="I2429" s="135"/>
      <c r="J2429" s="135"/>
      <c r="K2429" s="135"/>
      <c r="L2429" s="135"/>
      <c r="M2429" s="135"/>
      <c r="N2429" s="135"/>
      <c r="O2429" s="135"/>
      <c r="P2429" s="135"/>
    </row>
    <row r="2430" spans="1:16" s="289" customFormat="1">
      <c r="A2430" s="136"/>
      <c r="B2430" s="137"/>
      <c r="C2430" s="288"/>
      <c r="D2430" s="139"/>
      <c r="E2430" s="156"/>
      <c r="F2430" s="156"/>
      <c r="G2430" s="135"/>
      <c r="H2430" s="135"/>
      <c r="I2430" s="135"/>
      <c r="J2430" s="135"/>
      <c r="K2430" s="135"/>
      <c r="L2430" s="135"/>
      <c r="M2430" s="135"/>
      <c r="N2430" s="135"/>
      <c r="O2430" s="135"/>
      <c r="P2430" s="135"/>
    </row>
    <row r="2431" spans="1:16" s="289" customFormat="1">
      <c r="A2431" s="136"/>
      <c r="B2431" s="137"/>
      <c r="C2431" s="288"/>
      <c r="D2431" s="139"/>
      <c r="E2431" s="156"/>
      <c r="F2431" s="156"/>
      <c r="G2431" s="135"/>
      <c r="H2431" s="135"/>
      <c r="I2431" s="135"/>
      <c r="J2431" s="135"/>
      <c r="K2431" s="135"/>
      <c r="L2431" s="135"/>
      <c r="M2431" s="135"/>
      <c r="N2431" s="135"/>
      <c r="O2431" s="135"/>
      <c r="P2431" s="135"/>
    </row>
    <row r="2432" spans="1:16" s="289" customFormat="1">
      <c r="A2432" s="136"/>
      <c r="B2432" s="137"/>
      <c r="C2432" s="288"/>
      <c r="D2432" s="139"/>
      <c r="E2432" s="156"/>
      <c r="F2432" s="156"/>
      <c r="G2432" s="135"/>
      <c r="H2432" s="135"/>
      <c r="I2432" s="135"/>
      <c r="J2432" s="135"/>
      <c r="K2432" s="135"/>
      <c r="L2432" s="135"/>
      <c r="M2432" s="135"/>
      <c r="N2432" s="135"/>
      <c r="O2432" s="135"/>
      <c r="P2432" s="135"/>
    </row>
    <row r="2433" spans="1:16" s="289" customFormat="1">
      <c r="A2433" s="136"/>
      <c r="B2433" s="137"/>
      <c r="C2433" s="288"/>
      <c r="D2433" s="139"/>
      <c r="E2433" s="156"/>
      <c r="F2433" s="156"/>
      <c r="G2433" s="135"/>
      <c r="H2433" s="135"/>
      <c r="I2433" s="135"/>
      <c r="J2433" s="135"/>
      <c r="K2433" s="135"/>
      <c r="L2433" s="135"/>
      <c r="M2433" s="135"/>
      <c r="N2433" s="135"/>
      <c r="O2433" s="135"/>
      <c r="P2433" s="135"/>
    </row>
    <row r="2434" spans="1:16" s="289" customFormat="1">
      <c r="A2434" s="136"/>
      <c r="B2434" s="137"/>
      <c r="C2434" s="288"/>
      <c r="D2434" s="139"/>
      <c r="E2434" s="156"/>
      <c r="F2434" s="156"/>
      <c r="G2434" s="135"/>
      <c r="H2434" s="135"/>
      <c r="I2434" s="135"/>
      <c r="J2434" s="135"/>
      <c r="K2434" s="135"/>
      <c r="L2434" s="135"/>
      <c r="M2434" s="135"/>
      <c r="N2434" s="135"/>
      <c r="O2434" s="135"/>
      <c r="P2434" s="135"/>
    </row>
    <row r="2435" spans="1:16" s="289" customFormat="1">
      <c r="A2435" s="136"/>
      <c r="B2435" s="137"/>
      <c r="C2435" s="288"/>
      <c r="D2435" s="139"/>
      <c r="E2435" s="156"/>
      <c r="F2435" s="156"/>
      <c r="G2435" s="135"/>
      <c r="H2435" s="135"/>
      <c r="I2435" s="135"/>
      <c r="J2435" s="135"/>
      <c r="K2435" s="135"/>
      <c r="L2435" s="135"/>
      <c r="M2435" s="135"/>
      <c r="N2435" s="135"/>
      <c r="O2435" s="135"/>
      <c r="P2435" s="135"/>
    </row>
    <row r="2436" spans="1:16" s="289" customFormat="1">
      <c r="A2436" s="136"/>
      <c r="B2436" s="137"/>
      <c r="C2436" s="288"/>
      <c r="D2436" s="139"/>
      <c r="E2436" s="156"/>
      <c r="F2436" s="156"/>
      <c r="G2436" s="135"/>
      <c r="H2436" s="135"/>
      <c r="I2436" s="135"/>
      <c r="J2436" s="135"/>
      <c r="K2436" s="135"/>
      <c r="L2436" s="135"/>
      <c r="M2436" s="135"/>
      <c r="N2436" s="135"/>
      <c r="O2436" s="135"/>
      <c r="P2436" s="135"/>
    </row>
    <row r="2437" spans="1:16" s="289" customFormat="1">
      <c r="A2437" s="136"/>
      <c r="B2437" s="137"/>
      <c r="C2437" s="288"/>
      <c r="D2437" s="139"/>
      <c r="E2437" s="156"/>
      <c r="F2437" s="156"/>
      <c r="G2437" s="135"/>
      <c r="H2437" s="135"/>
      <c r="I2437" s="135"/>
      <c r="J2437" s="135"/>
      <c r="K2437" s="135"/>
      <c r="L2437" s="135"/>
      <c r="M2437" s="135"/>
      <c r="N2437" s="135"/>
      <c r="O2437" s="135"/>
      <c r="P2437" s="135"/>
    </row>
    <row r="2438" spans="1:16" s="289" customFormat="1">
      <c r="A2438" s="136"/>
      <c r="B2438" s="137"/>
      <c r="C2438" s="288"/>
      <c r="D2438" s="139"/>
      <c r="E2438" s="156"/>
      <c r="F2438" s="156"/>
      <c r="G2438" s="135"/>
      <c r="H2438" s="135"/>
      <c r="I2438" s="135"/>
      <c r="J2438" s="135"/>
      <c r="K2438" s="135"/>
      <c r="L2438" s="135"/>
      <c r="M2438" s="135"/>
      <c r="N2438" s="135"/>
      <c r="O2438" s="135"/>
      <c r="P2438" s="135"/>
    </row>
    <row r="2439" spans="1:16" s="289" customFormat="1">
      <c r="A2439" s="136"/>
      <c r="B2439" s="137"/>
      <c r="C2439" s="288"/>
      <c r="D2439" s="139"/>
      <c r="E2439" s="156"/>
      <c r="F2439" s="156"/>
      <c r="G2439" s="135"/>
      <c r="H2439" s="135"/>
      <c r="I2439" s="135"/>
      <c r="J2439" s="135"/>
      <c r="K2439" s="135"/>
      <c r="L2439" s="135"/>
      <c r="M2439" s="135"/>
      <c r="N2439" s="135"/>
      <c r="O2439" s="135"/>
      <c r="P2439" s="135"/>
    </row>
    <row r="2440" spans="1:16" s="289" customFormat="1">
      <c r="A2440" s="136"/>
      <c r="B2440" s="137"/>
      <c r="C2440" s="288"/>
      <c r="D2440" s="139"/>
      <c r="E2440" s="156"/>
      <c r="F2440" s="156"/>
      <c r="G2440" s="135"/>
      <c r="H2440" s="135"/>
      <c r="I2440" s="135"/>
      <c r="J2440" s="135"/>
      <c r="K2440" s="135"/>
      <c r="L2440" s="135"/>
      <c r="M2440" s="135"/>
      <c r="N2440" s="135"/>
      <c r="O2440" s="135"/>
      <c r="P2440" s="135"/>
    </row>
    <row r="2441" spans="1:16" s="289" customFormat="1">
      <c r="A2441" s="136"/>
      <c r="B2441" s="137"/>
      <c r="C2441" s="288"/>
      <c r="D2441" s="139"/>
      <c r="E2441" s="156"/>
      <c r="F2441" s="156"/>
      <c r="G2441" s="135"/>
      <c r="H2441" s="135"/>
      <c r="I2441" s="135"/>
      <c r="J2441" s="135"/>
      <c r="K2441" s="135"/>
      <c r="L2441" s="135"/>
      <c r="M2441" s="135"/>
      <c r="N2441" s="135"/>
      <c r="O2441" s="135"/>
      <c r="P2441" s="135"/>
    </row>
    <row r="2442" spans="1:16" s="289" customFormat="1">
      <c r="A2442" s="136"/>
      <c r="B2442" s="137"/>
      <c r="C2442" s="288"/>
      <c r="D2442" s="139"/>
      <c r="E2442" s="156"/>
      <c r="F2442" s="156"/>
      <c r="G2442" s="135"/>
      <c r="H2442" s="135"/>
      <c r="I2442" s="135"/>
      <c r="J2442" s="135"/>
      <c r="K2442" s="135"/>
      <c r="L2442" s="135"/>
      <c r="M2442" s="135"/>
      <c r="N2442" s="135"/>
      <c r="O2442" s="135"/>
      <c r="P2442" s="135"/>
    </row>
    <row r="2443" spans="1:16" s="289" customFormat="1">
      <c r="A2443" s="136"/>
      <c r="B2443" s="137"/>
      <c r="C2443" s="288"/>
      <c r="D2443" s="139"/>
      <c r="E2443" s="156"/>
      <c r="F2443" s="156"/>
      <c r="G2443" s="135"/>
      <c r="H2443" s="135"/>
      <c r="I2443" s="135"/>
      <c r="J2443" s="135"/>
      <c r="K2443" s="135"/>
      <c r="L2443" s="135"/>
      <c r="M2443" s="135"/>
      <c r="N2443" s="135"/>
      <c r="O2443" s="135"/>
      <c r="P2443" s="135"/>
    </row>
    <row r="2444" spans="1:16" s="289" customFormat="1">
      <c r="A2444" s="136"/>
      <c r="B2444" s="137"/>
      <c r="C2444" s="288"/>
      <c r="D2444" s="139"/>
      <c r="E2444" s="156"/>
      <c r="F2444" s="156"/>
      <c r="G2444" s="135"/>
      <c r="H2444" s="135"/>
      <c r="I2444" s="135"/>
      <c r="J2444" s="135"/>
      <c r="K2444" s="135"/>
      <c r="L2444" s="135"/>
      <c r="M2444" s="135"/>
      <c r="N2444" s="135"/>
      <c r="O2444" s="135"/>
      <c r="P2444" s="135"/>
    </row>
    <row r="2445" spans="1:16" s="289" customFormat="1">
      <c r="A2445" s="136"/>
      <c r="B2445" s="137"/>
      <c r="C2445" s="288"/>
      <c r="D2445" s="139"/>
      <c r="E2445" s="156"/>
      <c r="F2445" s="156"/>
      <c r="G2445" s="135"/>
      <c r="H2445" s="135"/>
      <c r="I2445" s="135"/>
      <c r="J2445" s="135"/>
      <c r="K2445" s="135"/>
      <c r="L2445" s="135"/>
      <c r="M2445" s="135"/>
      <c r="N2445" s="135"/>
      <c r="O2445" s="135"/>
      <c r="P2445" s="135"/>
    </row>
    <row r="2446" spans="1:16" s="289" customFormat="1">
      <c r="A2446" s="136"/>
      <c r="B2446" s="137"/>
      <c r="C2446" s="288"/>
      <c r="D2446" s="139"/>
      <c r="E2446" s="156"/>
      <c r="F2446" s="156"/>
      <c r="G2446" s="135"/>
      <c r="H2446" s="135"/>
      <c r="I2446" s="135"/>
      <c r="J2446" s="135"/>
      <c r="K2446" s="135"/>
      <c r="L2446" s="135"/>
      <c r="M2446" s="135"/>
      <c r="N2446" s="135"/>
      <c r="O2446" s="135"/>
      <c r="P2446" s="135"/>
    </row>
    <row r="2447" spans="1:16" s="289" customFormat="1">
      <c r="A2447" s="136"/>
      <c r="B2447" s="137"/>
      <c r="C2447" s="288"/>
      <c r="D2447" s="139"/>
      <c r="E2447" s="156"/>
      <c r="F2447" s="156"/>
      <c r="G2447" s="135"/>
      <c r="H2447" s="135"/>
      <c r="I2447" s="135"/>
      <c r="J2447" s="135"/>
      <c r="K2447" s="135"/>
      <c r="L2447" s="135"/>
      <c r="M2447" s="135"/>
      <c r="N2447" s="135"/>
      <c r="O2447" s="135"/>
      <c r="P2447" s="135"/>
    </row>
    <row r="2448" spans="1:16" s="289" customFormat="1">
      <c r="A2448" s="136"/>
      <c r="B2448" s="137"/>
      <c r="C2448" s="288"/>
      <c r="D2448" s="139"/>
      <c r="E2448" s="156"/>
      <c r="F2448" s="156"/>
      <c r="G2448" s="135"/>
      <c r="H2448" s="135"/>
      <c r="I2448" s="135"/>
      <c r="J2448" s="135"/>
      <c r="K2448" s="135"/>
      <c r="L2448" s="135"/>
      <c r="M2448" s="135"/>
      <c r="N2448" s="135"/>
      <c r="O2448" s="135"/>
      <c r="P2448" s="135"/>
    </row>
    <row r="2449" spans="1:16" s="289" customFormat="1">
      <c r="A2449" s="136"/>
      <c r="B2449" s="137"/>
      <c r="C2449" s="288"/>
      <c r="D2449" s="139"/>
      <c r="E2449" s="156"/>
      <c r="F2449" s="156"/>
      <c r="G2449" s="135"/>
      <c r="H2449" s="135"/>
      <c r="I2449" s="135"/>
      <c r="J2449" s="135"/>
      <c r="K2449" s="135"/>
      <c r="L2449" s="135"/>
      <c r="M2449" s="135"/>
      <c r="N2449" s="135"/>
      <c r="O2449" s="135"/>
      <c r="P2449" s="135"/>
    </row>
    <row r="2450" spans="1:16" s="289" customFormat="1">
      <c r="A2450" s="136"/>
      <c r="B2450" s="137"/>
      <c r="C2450" s="288"/>
      <c r="D2450" s="139"/>
      <c r="E2450" s="156"/>
      <c r="F2450" s="156"/>
      <c r="G2450" s="135"/>
      <c r="H2450" s="135"/>
      <c r="I2450" s="135"/>
      <c r="J2450" s="135"/>
      <c r="K2450" s="135"/>
      <c r="L2450" s="135"/>
      <c r="M2450" s="135"/>
      <c r="N2450" s="135"/>
      <c r="O2450" s="135"/>
      <c r="P2450" s="135"/>
    </row>
    <row r="2451" spans="1:16" s="289" customFormat="1">
      <c r="A2451" s="136"/>
      <c r="B2451" s="137"/>
      <c r="C2451" s="288"/>
      <c r="D2451" s="139"/>
      <c r="E2451" s="156"/>
      <c r="F2451" s="156"/>
      <c r="G2451" s="135"/>
      <c r="H2451" s="135"/>
      <c r="I2451" s="135"/>
      <c r="J2451" s="135"/>
      <c r="K2451" s="135"/>
      <c r="L2451" s="135"/>
      <c r="M2451" s="135"/>
      <c r="N2451" s="135"/>
      <c r="O2451" s="135"/>
      <c r="P2451" s="135"/>
    </row>
    <row r="2452" spans="1:16" s="289" customFormat="1">
      <c r="A2452" s="136"/>
      <c r="B2452" s="137"/>
      <c r="C2452" s="288"/>
      <c r="D2452" s="139"/>
      <c r="E2452" s="156"/>
      <c r="F2452" s="156"/>
      <c r="G2452" s="135"/>
      <c r="H2452" s="135"/>
      <c r="I2452" s="135"/>
      <c r="J2452" s="135"/>
      <c r="K2452" s="135"/>
      <c r="L2452" s="135"/>
      <c r="M2452" s="135"/>
      <c r="N2452" s="135"/>
      <c r="O2452" s="135"/>
      <c r="P2452" s="135"/>
    </row>
    <row r="2453" spans="1:16" s="289" customFormat="1">
      <c r="A2453" s="136"/>
      <c r="B2453" s="137"/>
      <c r="C2453" s="288"/>
      <c r="D2453" s="139"/>
      <c r="E2453" s="156"/>
      <c r="F2453" s="156"/>
      <c r="G2453" s="135"/>
      <c r="H2453" s="135"/>
      <c r="I2453" s="135"/>
      <c r="J2453" s="135"/>
      <c r="K2453" s="135"/>
      <c r="L2453" s="135"/>
      <c r="M2453" s="135"/>
      <c r="N2453" s="135"/>
      <c r="O2453" s="135"/>
      <c r="P2453" s="135"/>
    </row>
    <row r="2454" spans="1:16" s="289" customFormat="1">
      <c r="A2454" s="136"/>
      <c r="B2454" s="137"/>
      <c r="C2454" s="288"/>
      <c r="D2454" s="139"/>
      <c r="E2454" s="156"/>
      <c r="F2454" s="156"/>
      <c r="G2454" s="135"/>
      <c r="H2454" s="135"/>
      <c r="I2454" s="135"/>
      <c r="J2454" s="135"/>
      <c r="K2454" s="135"/>
      <c r="L2454" s="135"/>
      <c r="M2454" s="135"/>
      <c r="N2454" s="135"/>
      <c r="O2454" s="135"/>
      <c r="P2454" s="135"/>
    </row>
    <row r="2455" spans="1:16" s="289" customFormat="1">
      <c r="A2455" s="136"/>
      <c r="B2455" s="137"/>
      <c r="C2455" s="288"/>
      <c r="D2455" s="139"/>
      <c r="E2455" s="156"/>
      <c r="F2455" s="156"/>
      <c r="G2455" s="135"/>
      <c r="H2455" s="135"/>
      <c r="I2455" s="135"/>
      <c r="J2455" s="135"/>
      <c r="K2455" s="135"/>
      <c r="L2455" s="135"/>
      <c r="M2455" s="135"/>
      <c r="N2455" s="135"/>
      <c r="O2455" s="135"/>
      <c r="P2455" s="135"/>
    </row>
    <row r="2456" spans="1:16" s="289" customFormat="1">
      <c r="A2456" s="136"/>
      <c r="B2456" s="137"/>
      <c r="C2456" s="288"/>
      <c r="D2456" s="139"/>
      <c r="E2456" s="156"/>
      <c r="F2456" s="156"/>
      <c r="G2456" s="135"/>
      <c r="H2456" s="135"/>
      <c r="I2456" s="135"/>
      <c r="J2456" s="135"/>
      <c r="K2456" s="135"/>
      <c r="L2456" s="135"/>
      <c r="M2456" s="135"/>
      <c r="N2456" s="135"/>
      <c r="O2456" s="135"/>
      <c r="P2456" s="135"/>
    </row>
    <row r="2457" spans="1:16" s="289" customFormat="1">
      <c r="A2457" s="136"/>
      <c r="B2457" s="137"/>
      <c r="C2457" s="288"/>
      <c r="D2457" s="139"/>
      <c r="E2457" s="156"/>
      <c r="F2457" s="156"/>
      <c r="G2457" s="135"/>
      <c r="H2457" s="135"/>
      <c r="I2457" s="135"/>
      <c r="J2457" s="135"/>
      <c r="K2457" s="135"/>
      <c r="L2457" s="135"/>
      <c r="M2457" s="135"/>
      <c r="N2457" s="135"/>
      <c r="O2457" s="135"/>
      <c r="P2457" s="135"/>
    </row>
    <row r="2458" spans="1:16" s="289" customFormat="1">
      <c r="A2458" s="136"/>
      <c r="B2458" s="137"/>
      <c r="C2458" s="288"/>
      <c r="D2458" s="139"/>
      <c r="E2458" s="156"/>
      <c r="F2458" s="156"/>
      <c r="G2458" s="135"/>
      <c r="H2458" s="135"/>
      <c r="I2458" s="135"/>
      <c r="J2458" s="135"/>
      <c r="K2458" s="135"/>
      <c r="L2458" s="135"/>
      <c r="M2458" s="135"/>
      <c r="N2458" s="135"/>
      <c r="O2458" s="135"/>
      <c r="P2458" s="135"/>
    </row>
    <row r="2459" spans="1:16" s="289" customFormat="1">
      <c r="A2459" s="136"/>
      <c r="B2459" s="137"/>
      <c r="C2459" s="288"/>
      <c r="D2459" s="139"/>
      <c r="E2459" s="156"/>
      <c r="F2459" s="156"/>
      <c r="G2459" s="135"/>
      <c r="H2459" s="135"/>
      <c r="I2459" s="135"/>
      <c r="J2459" s="135"/>
      <c r="K2459" s="135"/>
      <c r="L2459" s="135"/>
      <c r="M2459" s="135"/>
      <c r="N2459" s="135"/>
      <c r="O2459" s="135"/>
      <c r="P2459" s="135"/>
    </row>
    <row r="2460" spans="1:16" s="289" customFormat="1">
      <c r="A2460" s="136"/>
      <c r="B2460" s="137"/>
      <c r="C2460" s="288"/>
      <c r="D2460" s="139"/>
      <c r="E2460" s="156"/>
      <c r="F2460" s="156"/>
      <c r="G2460" s="135"/>
      <c r="H2460" s="135"/>
      <c r="I2460" s="135"/>
      <c r="J2460" s="135"/>
      <c r="K2460" s="135"/>
      <c r="L2460" s="135"/>
      <c r="M2460" s="135"/>
      <c r="N2460" s="135"/>
      <c r="O2460" s="135"/>
      <c r="P2460" s="135"/>
    </row>
    <row r="2461" spans="1:16" s="289" customFormat="1">
      <c r="A2461" s="136"/>
      <c r="B2461" s="137"/>
      <c r="C2461" s="288"/>
      <c r="D2461" s="139"/>
      <c r="E2461" s="156"/>
      <c r="F2461" s="156"/>
      <c r="G2461" s="135"/>
      <c r="H2461" s="135"/>
      <c r="I2461" s="135"/>
      <c r="J2461" s="135"/>
      <c r="K2461" s="135"/>
      <c r="L2461" s="135"/>
      <c r="M2461" s="135"/>
      <c r="N2461" s="135"/>
      <c r="O2461" s="135"/>
      <c r="P2461" s="135"/>
    </row>
    <row r="2462" spans="1:16" s="289" customFormat="1">
      <c r="A2462" s="136"/>
      <c r="B2462" s="137"/>
      <c r="C2462" s="288"/>
      <c r="D2462" s="139"/>
      <c r="E2462" s="156"/>
      <c r="F2462" s="156"/>
      <c r="G2462" s="135"/>
      <c r="H2462" s="135"/>
      <c r="I2462" s="135"/>
      <c r="J2462" s="135"/>
      <c r="K2462" s="135"/>
      <c r="L2462" s="135"/>
      <c r="M2462" s="135"/>
      <c r="N2462" s="135"/>
      <c r="O2462" s="135"/>
      <c r="P2462" s="135"/>
    </row>
    <row r="2463" spans="1:16" s="289" customFormat="1">
      <c r="A2463" s="136"/>
      <c r="B2463" s="137"/>
      <c r="C2463" s="288"/>
      <c r="D2463" s="139"/>
      <c r="E2463" s="156"/>
      <c r="F2463" s="156"/>
      <c r="G2463" s="135"/>
      <c r="H2463" s="135"/>
      <c r="I2463" s="135"/>
      <c r="J2463" s="135"/>
      <c r="K2463" s="135"/>
      <c r="L2463" s="135"/>
      <c r="M2463" s="135"/>
      <c r="N2463" s="135"/>
      <c r="O2463" s="135"/>
      <c r="P2463" s="135"/>
    </row>
    <row r="2464" spans="1:16" s="289" customFormat="1">
      <c r="A2464" s="136"/>
      <c r="B2464" s="137"/>
      <c r="C2464" s="288"/>
      <c r="D2464" s="139"/>
      <c r="E2464" s="156"/>
      <c r="F2464" s="156"/>
      <c r="G2464" s="135"/>
      <c r="H2464" s="135"/>
      <c r="I2464" s="135"/>
      <c r="J2464" s="135"/>
      <c r="K2464" s="135"/>
      <c r="L2464" s="135"/>
      <c r="M2464" s="135"/>
      <c r="N2464" s="135"/>
      <c r="O2464" s="135"/>
      <c r="P2464" s="135"/>
    </row>
    <row r="2465" spans="1:16" s="289" customFormat="1">
      <c r="A2465" s="136"/>
      <c r="B2465" s="137"/>
      <c r="C2465" s="288"/>
      <c r="D2465" s="139"/>
      <c r="E2465" s="156"/>
      <c r="F2465" s="156"/>
      <c r="G2465" s="135"/>
      <c r="H2465" s="135"/>
      <c r="I2465" s="135"/>
      <c r="J2465" s="135"/>
      <c r="K2465" s="135"/>
      <c r="L2465" s="135"/>
      <c r="M2465" s="135"/>
      <c r="N2465" s="135"/>
      <c r="O2465" s="135"/>
      <c r="P2465" s="135"/>
    </row>
    <row r="2466" spans="1:16" s="289" customFormat="1">
      <c r="A2466" s="136"/>
      <c r="B2466" s="137"/>
      <c r="C2466" s="288"/>
      <c r="D2466" s="139"/>
      <c r="E2466" s="156"/>
      <c r="F2466" s="156"/>
      <c r="G2466" s="135"/>
      <c r="H2466" s="135"/>
      <c r="I2466" s="135"/>
      <c r="J2466" s="135"/>
      <c r="K2466" s="135"/>
      <c r="L2466" s="135"/>
      <c r="M2466" s="135"/>
      <c r="N2466" s="135"/>
      <c r="O2466" s="135"/>
      <c r="P2466" s="135"/>
    </row>
    <row r="2467" spans="1:16" s="289" customFormat="1">
      <c r="A2467" s="136"/>
      <c r="B2467" s="137"/>
      <c r="C2467" s="288"/>
      <c r="D2467" s="139"/>
      <c r="E2467" s="156"/>
      <c r="F2467" s="156"/>
      <c r="G2467" s="135"/>
      <c r="H2467" s="135"/>
      <c r="I2467" s="135"/>
      <c r="J2467" s="135"/>
      <c r="K2467" s="135"/>
      <c r="L2467" s="135"/>
      <c r="M2467" s="135"/>
      <c r="N2467" s="135"/>
      <c r="O2467" s="135"/>
      <c r="P2467" s="135"/>
    </row>
    <row r="2468" spans="1:16" s="289" customFormat="1">
      <c r="A2468" s="136"/>
      <c r="B2468" s="137"/>
      <c r="C2468" s="288"/>
      <c r="D2468" s="139"/>
      <c r="E2468" s="156"/>
      <c r="F2468" s="156"/>
      <c r="G2468" s="135"/>
      <c r="H2468" s="135"/>
      <c r="I2468" s="135"/>
      <c r="J2468" s="135"/>
      <c r="K2468" s="135"/>
      <c r="L2468" s="135"/>
      <c r="M2468" s="135"/>
      <c r="N2468" s="135"/>
      <c r="O2468" s="135"/>
      <c r="P2468" s="135"/>
    </row>
    <row r="2469" spans="1:16" s="289" customFormat="1">
      <c r="A2469" s="136"/>
      <c r="B2469" s="137"/>
      <c r="C2469" s="288"/>
      <c r="D2469" s="139"/>
      <c r="E2469" s="156"/>
      <c r="F2469" s="156"/>
      <c r="G2469" s="135"/>
      <c r="H2469" s="135"/>
      <c r="I2469" s="135"/>
      <c r="J2469" s="135"/>
      <c r="K2469" s="135"/>
      <c r="L2469" s="135"/>
      <c r="M2469" s="135"/>
      <c r="N2469" s="135"/>
      <c r="O2469" s="135"/>
      <c r="P2469" s="135"/>
    </row>
    <row r="2470" spans="1:16" s="289" customFormat="1">
      <c r="A2470" s="136"/>
      <c r="B2470" s="137"/>
      <c r="C2470" s="288"/>
      <c r="D2470" s="139"/>
      <c r="E2470" s="156"/>
      <c r="F2470" s="156"/>
      <c r="G2470" s="135"/>
      <c r="H2470" s="135"/>
      <c r="I2470" s="135"/>
      <c r="J2470" s="135"/>
      <c r="K2470" s="135"/>
      <c r="L2470" s="135"/>
      <c r="M2470" s="135"/>
      <c r="N2470" s="135"/>
      <c r="O2470" s="135"/>
      <c r="P2470" s="135"/>
    </row>
    <row r="2471" spans="1:16" s="289" customFormat="1">
      <c r="A2471" s="136"/>
      <c r="B2471" s="137"/>
      <c r="C2471" s="288"/>
      <c r="D2471" s="139"/>
      <c r="E2471" s="156"/>
      <c r="F2471" s="156"/>
      <c r="G2471" s="135"/>
      <c r="H2471" s="135"/>
      <c r="I2471" s="135"/>
      <c r="J2471" s="135"/>
      <c r="K2471" s="135"/>
      <c r="L2471" s="135"/>
      <c r="M2471" s="135"/>
      <c r="N2471" s="135"/>
      <c r="O2471" s="135"/>
      <c r="P2471" s="135"/>
    </row>
    <row r="2472" spans="1:16" s="289" customFormat="1">
      <c r="A2472" s="136"/>
      <c r="B2472" s="137"/>
      <c r="C2472" s="288"/>
      <c r="D2472" s="139"/>
      <c r="E2472" s="156"/>
      <c r="F2472" s="156"/>
      <c r="G2472" s="135"/>
      <c r="H2472" s="135"/>
      <c r="I2472" s="135"/>
      <c r="J2472" s="135"/>
      <c r="K2472" s="135"/>
      <c r="L2472" s="135"/>
      <c r="M2472" s="135"/>
      <c r="N2472" s="135"/>
      <c r="O2472" s="135"/>
      <c r="P2472" s="135"/>
    </row>
    <row r="2473" spans="1:16" s="289" customFormat="1">
      <c r="A2473" s="136"/>
      <c r="B2473" s="137"/>
      <c r="C2473" s="288"/>
      <c r="D2473" s="139"/>
      <c r="E2473" s="156"/>
      <c r="F2473" s="156"/>
      <c r="G2473" s="135"/>
      <c r="H2473" s="135"/>
      <c r="I2473" s="135"/>
      <c r="J2473" s="135"/>
      <c r="K2473" s="135"/>
      <c r="L2473" s="135"/>
      <c r="M2473" s="135"/>
      <c r="N2473" s="135"/>
      <c r="O2473" s="135"/>
      <c r="P2473" s="135"/>
    </row>
    <row r="2474" spans="1:16" s="289" customFormat="1">
      <c r="A2474" s="136"/>
      <c r="B2474" s="137"/>
      <c r="C2474" s="288"/>
      <c r="D2474" s="139"/>
      <c r="E2474" s="156"/>
      <c r="F2474" s="156"/>
      <c r="G2474" s="135"/>
      <c r="H2474" s="135"/>
      <c r="I2474" s="135"/>
      <c r="J2474" s="135"/>
      <c r="K2474" s="135"/>
      <c r="L2474" s="135"/>
      <c r="M2474" s="135"/>
      <c r="N2474" s="135"/>
      <c r="O2474" s="135"/>
      <c r="P2474" s="135"/>
    </row>
    <row r="2475" spans="1:16" s="289" customFormat="1">
      <c r="A2475" s="136"/>
      <c r="B2475" s="137"/>
      <c r="C2475" s="288"/>
      <c r="D2475" s="139"/>
      <c r="E2475" s="156"/>
      <c r="F2475" s="156"/>
      <c r="G2475" s="135"/>
      <c r="H2475" s="135"/>
      <c r="I2475" s="135"/>
      <c r="J2475" s="135"/>
      <c r="K2475" s="135"/>
      <c r="L2475" s="135"/>
      <c r="M2475" s="135"/>
      <c r="N2475" s="135"/>
      <c r="O2475" s="135"/>
      <c r="P2475" s="135"/>
    </row>
    <row r="2476" spans="1:16" s="289" customFormat="1">
      <c r="A2476" s="136"/>
      <c r="B2476" s="137"/>
      <c r="C2476" s="288"/>
      <c r="D2476" s="139"/>
      <c r="E2476" s="156"/>
      <c r="F2476" s="156"/>
      <c r="G2476" s="135"/>
      <c r="H2476" s="135"/>
      <c r="I2476" s="135"/>
      <c r="J2476" s="135"/>
      <c r="K2476" s="135"/>
      <c r="L2476" s="135"/>
      <c r="M2476" s="135"/>
      <c r="N2476" s="135"/>
      <c r="O2476" s="135"/>
      <c r="P2476" s="135"/>
    </row>
    <row r="2477" spans="1:16" s="289" customFormat="1">
      <c r="A2477" s="136"/>
      <c r="B2477" s="137"/>
      <c r="C2477" s="288"/>
      <c r="D2477" s="139"/>
      <c r="E2477" s="156"/>
      <c r="F2477" s="156"/>
      <c r="G2477" s="135"/>
      <c r="H2477" s="135"/>
      <c r="I2477" s="135"/>
      <c r="J2477" s="135"/>
      <c r="K2477" s="135"/>
      <c r="L2477" s="135"/>
      <c r="M2477" s="135"/>
      <c r="N2477" s="135"/>
      <c r="O2477" s="135"/>
      <c r="P2477" s="135"/>
    </row>
    <row r="2478" spans="1:16" s="289" customFormat="1">
      <c r="A2478" s="136"/>
      <c r="B2478" s="137"/>
      <c r="C2478" s="288"/>
      <c r="D2478" s="139"/>
      <c r="E2478" s="156"/>
      <c r="F2478" s="156"/>
      <c r="G2478" s="135"/>
      <c r="H2478" s="135"/>
      <c r="I2478" s="135"/>
      <c r="J2478" s="135"/>
      <c r="K2478" s="135"/>
      <c r="L2478" s="135"/>
      <c r="M2478" s="135"/>
      <c r="N2478" s="135"/>
      <c r="O2478" s="135"/>
      <c r="P2478" s="135"/>
    </row>
    <row r="2479" spans="1:16" s="289" customFormat="1">
      <c r="A2479" s="136"/>
      <c r="B2479" s="137"/>
      <c r="C2479" s="288"/>
      <c r="D2479" s="139"/>
      <c r="E2479" s="156"/>
      <c r="F2479" s="156"/>
      <c r="G2479" s="135"/>
      <c r="H2479" s="135"/>
      <c r="I2479" s="135"/>
      <c r="J2479" s="135"/>
      <c r="K2479" s="135"/>
      <c r="L2479" s="135"/>
      <c r="M2479" s="135"/>
      <c r="N2479" s="135"/>
      <c r="O2479" s="135"/>
      <c r="P2479" s="135"/>
    </row>
    <row r="2480" spans="1:16" s="289" customFormat="1">
      <c r="A2480" s="136"/>
      <c r="B2480" s="137"/>
      <c r="C2480" s="288"/>
      <c r="D2480" s="139"/>
      <c r="E2480" s="156"/>
      <c r="F2480" s="156"/>
      <c r="G2480" s="135"/>
      <c r="H2480" s="135"/>
      <c r="I2480" s="135"/>
      <c r="J2480" s="135"/>
      <c r="K2480" s="135"/>
      <c r="L2480" s="135"/>
      <c r="M2480" s="135"/>
      <c r="N2480" s="135"/>
      <c r="O2480" s="135"/>
      <c r="P2480" s="135"/>
    </row>
    <row r="2481" spans="1:16" s="289" customFormat="1">
      <c r="A2481" s="136"/>
      <c r="B2481" s="137"/>
      <c r="C2481" s="288"/>
      <c r="D2481" s="139"/>
      <c r="E2481" s="156"/>
      <c r="F2481" s="156"/>
      <c r="G2481" s="135"/>
      <c r="H2481" s="135"/>
      <c r="I2481" s="135"/>
      <c r="J2481" s="135"/>
      <c r="K2481" s="135"/>
      <c r="L2481" s="135"/>
      <c r="M2481" s="135"/>
      <c r="N2481" s="135"/>
      <c r="O2481" s="135"/>
      <c r="P2481" s="135"/>
    </row>
    <row r="2482" spans="1:16" s="289" customFormat="1">
      <c r="A2482" s="136"/>
      <c r="B2482" s="137"/>
      <c r="C2482" s="288"/>
      <c r="D2482" s="139"/>
      <c r="E2482" s="156"/>
      <c r="F2482" s="156"/>
      <c r="G2482" s="135"/>
      <c r="H2482" s="135"/>
      <c r="I2482" s="135"/>
      <c r="J2482" s="135"/>
      <c r="K2482" s="135"/>
      <c r="L2482" s="135"/>
      <c r="M2482" s="135"/>
      <c r="N2482" s="135"/>
      <c r="O2482" s="135"/>
      <c r="P2482" s="135"/>
    </row>
    <row r="2483" spans="1:16" s="289" customFormat="1">
      <c r="A2483" s="136"/>
      <c r="B2483" s="137"/>
      <c r="C2483" s="288"/>
      <c r="D2483" s="139"/>
      <c r="E2483" s="156"/>
      <c r="F2483" s="156"/>
      <c r="G2483" s="135"/>
      <c r="H2483" s="135"/>
      <c r="I2483" s="135"/>
      <c r="J2483" s="135"/>
      <c r="K2483" s="135"/>
      <c r="L2483" s="135"/>
      <c r="M2483" s="135"/>
      <c r="N2483" s="135"/>
      <c r="O2483" s="135"/>
      <c r="P2483" s="135"/>
    </row>
    <row r="2484" spans="1:16" s="289" customFormat="1">
      <c r="A2484" s="136"/>
      <c r="B2484" s="137"/>
      <c r="C2484" s="288"/>
      <c r="D2484" s="139"/>
      <c r="E2484" s="156"/>
      <c r="F2484" s="156"/>
      <c r="G2484" s="135"/>
      <c r="H2484" s="135"/>
      <c r="I2484" s="135"/>
      <c r="J2484" s="135"/>
      <c r="K2484" s="135"/>
      <c r="L2484" s="135"/>
      <c r="M2484" s="135"/>
      <c r="N2484" s="135"/>
      <c r="O2484" s="135"/>
      <c r="P2484" s="135"/>
    </row>
    <row r="2485" spans="1:16" s="289" customFormat="1">
      <c r="A2485" s="136"/>
      <c r="B2485" s="137"/>
      <c r="C2485" s="288"/>
      <c r="D2485" s="139"/>
      <c r="E2485" s="156"/>
      <c r="F2485" s="156"/>
      <c r="G2485" s="135"/>
      <c r="H2485" s="135"/>
      <c r="I2485" s="135"/>
      <c r="J2485" s="135"/>
      <c r="K2485" s="135"/>
      <c r="L2485" s="135"/>
      <c r="M2485" s="135"/>
      <c r="N2485" s="135"/>
      <c r="O2485" s="135"/>
      <c r="P2485" s="135"/>
    </row>
    <row r="2486" spans="1:16" s="289" customFormat="1">
      <c r="A2486" s="136"/>
      <c r="B2486" s="137"/>
      <c r="C2486" s="288"/>
      <c r="D2486" s="139"/>
      <c r="E2486" s="156"/>
      <c r="F2486" s="156"/>
      <c r="G2486" s="135"/>
      <c r="H2486" s="135"/>
      <c r="I2486" s="135"/>
      <c r="J2486" s="135"/>
      <c r="K2486" s="135"/>
      <c r="L2486" s="135"/>
      <c r="M2486" s="135"/>
      <c r="N2486" s="135"/>
      <c r="O2486" s="135"/>
      <c r="P2486" s="135"/>
    </row>
    <row r="2487" spans="1:16" s="289" customFormat="1">
      <c r="A2487" s="136"/>
      <c r="B2487" s="137"/>
      <c r="C2487" s="288"/>
      <c r="D2487" s="139"/>
      <c r="E2487" s="156"/>
      <c r="F2487" s="156"/>
      <c r="G2487" s="135"/>
      <c r="H2487" s="135"/>
      <c r="I2487" s="135"/>
      <c r="J2487" s="135"/>
      <c r="K2487" s="135"/>
      <c r="L2487" s="135"/>
      <c r="M2487" s="135"/>
      <c r="N2487" s="135"/>
      <c r="O2487" s="135"/>
      <c r="P2487" s="135"/>
    </row>
    <row r="2488" spans="1:16" s="289" customFormat="1">
      <c r="A2488" s="136"/>
      <c r="B2488" s="137"/>
      <c r="C2488" s="288"/>
      <c r="D2488" s="139"/>
      <c r="E2488" s="156"/>
      <c r="F2488" s="156"/>
      <c r="G2488" s="135"/>
      <c r="H2488" s="135"/>
      <c r="I2488" s="135"/>
      <c r="J2488" s="135"/>
      <c r="K2488" s="135"/>
      <c r="L2488" s="135"/>
      <c r="M2488" s="135"/>
      <c r="N2488" s="135"/>
      <c r="O2488" s="135"/>
      <c r="P2488" s="135"/>
    </row>
    <row r="2489" spans="1:16" s="289" customFormat="1">
      <c r="A2489" s="136"/>
      <c r="B2489" s="137"/>
      <c r="C2489" s="288"/>
      <c r="D2489" s="139"/>
      <c r="E2489" s="156"/>
      <c r="F2489" s="156"/>
      <c r="G2489" s="135"/>
      <c r="H2489" s="135"/>
      <c r="I2489" s="135"/>
      <c r="J2489" s="135"/>
      <c r="K2489" s="135"/>
      <c r="L2489" s="135"/>
      <c r="M2489" s="135"/>
      <c r="N2489" s="135"/>
      <c r="O2489" s="135"/>
      <c r="P2489" s="135"/>
    </row>
    <row r="2490" spans="1:16" s="289" customFormat="1">
      <c r="A2490" s="136"/>
      <c r="B2490" s="137"/>
      <c r="C2490" s="288"/>
      <c r="D2490" s="139"/>
      <c r="E2490" s="156"/>
      <c r="F2490" s="156"/>
      <c r="G2490" s="135"/>
      <c r="H2490" s="135"/>
      <c r="I2490" s="135"/>
      <c r="J2490" s="135"/>
      <c r="K2490" s="135"/>
      <c r="L2490" s="135"/>
      <c r="M2490" s="135"/>
      <c r="N2490" s="135"/>
      <c r="O2490" s="135"/>
      <c r="P2490" s="135"/>
    </row>
    <row r="2491" spans="1:16" s="289" customFormat="1">
      <c r="A2491" s="136"/>
      <c r="B2491" s="137"/>
      <c r="C2491" s="288"/>
      <c r="D2491" s="139"/>
      <c r="E2491" s="156"/>
      <c r="F2491" s="156"/>
      <c r="G2491" s="135"/>
      <c r="H2491" s="135"/>
      <c r="I2491" s="135"/>
      <c r="J2491" s="135"/>
      <c r="K2491" s="135"/>
      <c r="L2491" s="135"/>
      <c r="M2491" s="135"/>
      <c r="N2491" s="135"/>
      <c r="O2491" s="135"/>
      <c r="P2491" s="135"/>
    </row>
    <row r="2492" spans="1:16" s="289" customFormat="1">
      <c r="A2492" s="136"/>
      <c r="B2492" s="137"/>
      <c r="C2492" s="288"/>
      <c r="D2492" s="139"/>
      <c r="E2492" s="156"/>
      <c r="F2492" s="156"/>
      <c r="G2492" s="135"/>
      <c r="H2492" s="135"/>
      <c r="I2492" s="135"/>
      <c r="J2492" s="135"/>
      <c r="K2492" s="135"/>
      <c r="L2492" s="135"/>
      <c r="M2492" s="135"/>
      <c r="N2492" s="135"/>
      <c r="O2492" s="135"/>
      <c r="P2492" s="135"/>
    </row>
    <row r="2493" spans="1:16" s="289" customFormat="1">
      <c r="A2493" s="136"/>
      <c r="B2493" s="137"/>
      <c r="C2493" s="288"/>
      <c r="D2493" s="139"/>
      <c r="E2493" s="156"/>
      <c r="F2493" s="156"/>
      <c r="G2493" s="135"/>
      <c r="H2493" s="135"/>
      <c r="I2493" s="135"/>
      <c r="J2493" s="135"/>
      <c r="K2493" s="135"/>
      <c r="L2493" s="135"/>
      <c r="M2493" s="135"/>
      <c r="N2493" s="135"/>
      <c r="O2493" s="135"/>
      <c r="P2493" s="135"/>
    </row>
    <row r="2494" spans="1:16" s="289" customFormat="1">
      <c r="A2494" s="136"/>
      <c r="B2494" s="137"/>
      <c r="C2494" s="288"/>
      <c r="D2494" s="139"/>
      <c r="E2494" s="156"/>
      <c r="F2494" s="156"/>
      <c r="G2494" s="135"/>
      <c r="H2494" s="135"/>
      <c r="I2494" s="135"/>
      <c r="J2494" s="135"/>
      <c r="K2494" s="135"/>
      <c r="L2494" s="135"/>
      <c r="M2494" s="135"/>
      <c r="N2494" s="135"/>
      <c r="O2494" s="135"/>
      <c r="P2494" s="135"/>
    </row>
    <row r="2495" spans="1:16" s="289" customFormat="1">
      <c r="A2495" s="136"/>
      <c r="B2495" s="137"/>
      <c r="C2495" s="288"/>
      <c r="D2495" s="139"/>
      <c r="E2495" s="156"/>
      <c r="F2495" s="156"/>
      <c r="G2495" s="135"/>
      <c r="H2495" s="135"/>
      <c r="I2495" s="135"/>
      <c r="J2495" s="135"/>
      <c r="K2495" s="135"/>
      <c r="L2495" s="135"/>
      <c r="M2495" s="135"/>
      <c r="N2495" s="135"/>
      <c r="O2495" s="135"/>
      <c r="P2495" s="135"/>
    </row>
    <row r="2496" spans="1:16" s="289" customFormat="1">
      <c r="A2496" s="136"/>
      <c r="B2496" s="137"/>
      <c r="C2496" s="288"/>
      <c r="D2496" s="139"/>
      <c r="E2496" s="156"/>
      <c r="F2496" s="156"/>
      <c r="G2496" s="135"/>
      <c r="H2496" s="135"/>
      <c r="I2496" s="135"/>
      <c r="J2496" s="135"/>
      <c r="K2496" s="135"/>
      <c r="L2496" s="135"/>
      <c r="M2496" s="135"/>
      <c r="N2496" s="135"/>
      <c r="O2496" s="135"/>
      <c r="P2496" s="135"/>
    </row>
    <row r="2497" spans="1:16" s="289" customFormat="1">
      <c r="A2497" s="136"/>
      <c r="B2497" s="137"/>
      <c r="C2497" s="288"/>
      <c r="D2497" s="139"/>
      <c r="E2497" s="156"/>
      <c r="F2497" s="156"/>
      <c r="G2497" s="135"/>
      <c r="H2497" s="135"/>
      <c r="I2497" s="135"/>
      <c r="J2497" s="135"/>
      <c r="K2497" s="135"/>
      <c r="L2497" s="135"/>
      <c r="M2497" s="135"/>
      <c r="N2497" s="135"/>
      <c r="O2497" s="135"/>
      <c r="P2497" s="135"/>
    </row>
    <row r="2498" spans="1:16" s="289" customFormat="1">
      <c r="A2498" s="136"/>
      <c r="B2498" s="137"/>
      <c r="C2498" s="288"/>
      <c r="D2498" s="139"/>
      <c r="E2498" s="156"/>
      <c r="F2498" s="156"/>
      <c r="G2498" s="135"/>
      <c r="H2498" s="135"/>
      <c r="I2498" s="135"/>
      <c r="J2498" s="135"/>
      <c r="K2498" s="135"/>
      <c r="L2498" s="135"/>
      <c r="M2498" s="135"/>
      <c r="N2498" s="135"/>
      <c r="O2498" s="135"/>
      <c r="P2498" s="135"/>
    </row>
    <row r="2499" spans="1:16" s="289" customFormat="1">
      <c r="A2499" s="136"/>
      <c r="B2499" s="137"/>
      <c r="C2499" s="288"/>
      <c r="D2499" s="139"/>
      <c r="E2499" s="156"/>
      <c r="F2499" s="156"/>
      <c r="G2499" s="135"/>
      <c r="H2499" s="135"/>
      <c r="I2499" s="135"/>
      <c r="J2499" s="135"/>
      <c r="K2499" s="135"/>
      <c r="L2499" s="135"/>
      <c r="M2499" s="135"/>
      <c r="N2499" s="135"/>
      <c r="O2499" s="135"/>
      <c r="P2499" s="135"/>
    </row>
    <row r="2500" spans="1:16" s="289" customFormat="1">
      <c r="A2500" s="136"/>
      <c r="B2500" s="137"/>
      <c r="C2500" s="288"/>
      <c r="D2500" s="139"/>
      <c r="E2500" s="156"/>
      <c r="F2500" s="156"/>
      <c r="G2500" s="135"/>
      <c r="H2500" s="135"/>
      <c r="I2500" s="135"/>
      <c r="J2500" s="135"/>
      <c r="K2500" s="135"/>
      <c r="L2500" s="135"/>
      <c r="M2500" s="135"/>
      <c r="N2500" s="135"/>
      <c r="O2500" s="135"/>
      <c r="P2500" s="135"/>
    </row>
    <row r="2501" spans="1:16" s="289" customFormat="1">
      <c r="A2501" s="136"/>
      <c r="B2501" s="137"/>
      <c r="C2501" s="288"/>
      <c r="D2501" s="139"/>
      <c r="E2501" s="156"/>
      <c r="F2501" s="156"/>
      <c r="G2501" s="135"/>
      <c r="H2501" s="135"/>
      <c r="I2501" s="135"/>
      <c r="J2501" s="135"/>
      <c r="K2501" s="135"/>
      <c r="L2501" s="135"/>
      <c r="M2501" s="135"/>
      <c r="N2501" s="135"/>
      <c r="O2501" s="135"/>
      <c r="P2501" s="135"/>
    </row>
    <row r="2502" spans="1:16" s="289" customFormat="1">
      <c r="A2502" s="136"/>
      <c r="B2502" s="137"/>
      <c r="C2502" s="288"/>
      <c r="D2502" s="139"/>
      <c r="E2502" s="156"/>
      <c r="F2502" s="156"/>
      <c r="G2502" s="135"/>
      <c r="H2502" s="135"/>
      <c r="I2502" s="135"/>
      <c r="J2502" s="135"/>
      <c r="K2502" s="135"/>
      <c r="L2502" s="135"/>
      <c r="M2502" s="135"/>
      <c r="N2502" s="135"/>
      <c r="O2502" s="135"/>
      <c r="P2502" s="135"/>
    </row>
    <row r="2503" spans="1:16" s="289" customFormat="1">
      <c r="A2503" s="136"/>
      <c r="B2503" s="137"/>
      <c r="C2503" s="288"/>
      <c r="D2503" s="139"/>
      <c r="E2503" s="156"/>
      <c r="F2503" s="156"/>
      <c r="G2503" s="135"/>
      <c r="H2503" s="135"/>
      <c r="I2503" s="135"/>
      <c r="J2503" s="135"/>
      <c r="K2503" s="135"/>
      <c r="L2503" s="135"/>
      <c r="M2503" s="135"/>
      <c r="N2503" s="135"/>
      <c r="O2503" s="135"/>
      <c r="P2503" s="135"/>
    </row>
    <row r="2504" spans="1:16" s="289" customFormat="1">
      <c r="A2504" s="136"/>
      <c r="B2504" s="137"/>
      <c r="C2504" s="288"/>
      <c r="D2504" s="139"/>
      <c r="E2504" s="156"/>
      <c r="F2504" s="156"/>
      <c r="G2504" s="135"/>
      <c r="H2504" s="135"/>
      <c r="I2504" s="135"/>
      <c r="J2504" s="135"/>
      <c r="K2504" s="135"/>
      <c r="L2504" s="135"/>
      <c r="M2504" s="135"/>
      <c r="N2504" s="135"/>
      <c r="O2504" s="135"/>
      <c r="P2504" s="135"/>
    </row>
    <row r="2505" spans="1:16" s="289" customFormat="1">
      <c r="A2505" s="136"/>
      <c r="B2505" s="137"/>
      <c r="C2505" s="288"/>
      <c r="D2505" s="139"/>
      <c r="E2505" s="156"/>
      <c r="F2505" s="156"/>
      <c r="G2505" s="135"/>
      <c r="H2505" s="135"/>
      <c r="I2505" s="135"/>
      <c r="J2505" s="135"/>
      <c r="K2505" s="135"/>
      <c r="L2505" s="135"/>
      <c r="M2505" s="135"/>
      <c r="N2505" s="135"/>
      <c r="O2505" s="135"/>
      <c r="P2505" s="135"/>
    </row>
    <row r="2506" spans="1:16" s="289" customFormat="1">
      <c r="A2506" s="136"/>
      <c r="B2506" s="137"/>
      <c r="C2506" s="288"/>
      <c r="D2506" s="139"/>
      <c r="E2506" s="156"/>
      <c r="F2506" s="156"/>
      <c r="G2506" s="135"/>
      <c r="H2506" s="135"/>
      <c r="I2506" s="135"/>
      <c r="J2506" s="135"/>
      <c r="K2506" s="135"/>
      <c r="L2506" s="135"/>
      <c r="M2506" s="135"/>
      <c r="N2506" s="135"/>
      <c r="O2506" s="135"/>
      <c r="P2506" s="135"/>
    </row>
    <row r="2507" spans="1:16" s="289" customFormat="1">
      <c r="A2507" s="136"/>
      <c r="B2507" s="137"/>
      <c r="C2507" s="288"/>
      <c r="D2507" s="139"/>
      <c r="E2507" s="156"/>
      <c r="F2507" s="156"/>
      <c r="G2507" s="135"/>
      <c r="H2507" s="135"/>
      <c r="I2507" s="135"/>
      <c r="J2507" s="135"/>
      <c r="K2507" s="135"/>
      <c r="L2507" s="135"/>
      <c r="M2507" s="135"/>
      <c r="N2507" s="135"/>
      <c r="O2507" s="135"/>
      <c r="P2507" s="135"/>
    </row>
    <row r="2508" spans="1:16" s="289" customFormat="1">
      <c r="A2508" s="136"/>
      <c r="B2508" s="137"/>
      <c r="C2508" s="288"/>
      <c r="D2508" s="139"/>
      <c r="E2508" s="156"/>
      <c r="F2508" s="156"/>
      <c r="G2508" s="135"/>
      <c r="H2508" s="135"/>
      <c r="I2508" s="135"/>
      <c r="J2508" s="135"/>
      <c r="K2508" s="135"/>
      <c r="L2508" s="135"/>
      <c r="M2508" s="135"/>
      <c r="N2508" s="135"/>
      <c r="O2508" s="135"/>
      <c r="P2508" s="135"/>
    </row>
    <row r="2509" spans="1:16" s="289" customFormat="1">
      <c r="A2509" s="136"/>
      <c r="B2509" s="137"/>
      <c r="C2509" s="288"/>
      <c r="D2509" s="139"/>
      <c r="E2509" s="156"/>
      <c r="F2509" s="156"/>
      <c r="G2509" s="135"/>
      <c r="H2509" s="135"/>
      <c r="I2509" s="135"/>
      <c r="J2509" s="135"/>
      <c r="K2509" s="135"/>
      <c r="L2509" s="135"/>
      <c r="M2509" s="135"/>
      <c r="N2509" s="135"/>
      <c r="O2509" s="135"/>
      <c r="P2509" s="135"/>
    </row>
    <row r="2510" spans="1:16" s="289" customFormat="1">
      <c r="A2510" s="136"/>
      <c r="B2510" s="137"/>
      <c r="C2510" s="288"/>
      <c r="D2510" s="139"/>
      <c r="E2510" s="156"/>
      <c r="F2510" s="156"/>
      <c r="G2510" s="135"/>
      <c r="H2510" s="135"/>
      <c r="I2510" s="135"/>
      <c r="J2510" s="135"/>
      <c r="K2510" s="135"/>
      <c r="L2510" s="135"/>
      <c r="M2510" s="135"/>
      <c r="N2510" s="135"/>
      <c r="O2510" s="135"/>
      <c r="P2510" s="135"/>
    </row>
    <row r="2511" spans="1:16" s="289" customFormat="1">
      <c r="A2511" s="136"/>
      <c r="B2511" s="137"/>
      <c r="C2511" s="288"/>
      <c r="D2511" s="139"/>
      <c r="E2511" s="156"/>
      <c r="F2511" s="156"/>
      <c r="G2511" s="135"/>
      <c r="H2511" s="135"/>
      <c r="I2511" s="135"/>
      <c r="J2511" s="135"/>
      <c r="K2511" s="135"/>
      <c r="L2511" s="135"/>
      <c r="M2511" s="135"/>
      <c r="N2511" s="135"/>
      <c r="O2511" s="135"/>
      <c r="P2511" s="135"/>
    </row>
    <row r="2512" spans="1:16" s="289" customFormat="1">
      <c r="A2512" s="136"/>
      <c r="B2512" s="137"/>
      <c r="C2512" s="288"/>
      <c r="D2512" s="139"/>
      <c r="E2512" s="156"/>
      <c r="F2512" s="156"/>
      <c r="G2512" s="135"/>
      <c r="H2512" s="135"/>
      <c r="I2512" s="135"/>
      <c r="J2512" s="135"/>
      <c r="K2512" s="135"/>
      <c r="L2512" s="135"/>
      <c r="M2512" s="135"/>
      <c r="N2512" s="135"/>
      <c r="O2512" s="135"/>
      <c r="P2512" s="135"/>
    </row>
    <row r="2513" spans="1:16" s="289" customFormat="1">
      <c r="A2513" s="136"/>
      <c r="B2513" s="137"/>
      <c r="C2513" s="288"/>
      <c r="D2513" s="139"/>
      <c r="E2513" s="156"/>
      <c r="F2513" s="156"/>
      <c r="G2513" s="135"/>
      <c r="H2513" s="135"/>
      <c r="I2513" s="135"/>
      <c r="J2513" s="135"/>
      <c r="K2513" s="135"/>
      <c r="L2513" s="135"/>
      <c r="M2513" s="135"/>
      <c r="N2513" s="135"/>
      <c r="O2513" s="135"/>
      <c r="P2513" s="135"/>
    </row>
    <row r="2514" spans="1:16" s="289" customFormat="1">
      <c r="A2514" s="136"/>
      <c r="B2514" s="137"/>
      <c r="C2514" s="288"/>
      <c r="D2514" s="139"/>
      <c r="E2514" s="156"/>
      <c r="F2514" s="156"/>
      <c r="G2514" s="135"/>
      <c r="H2514" s="135"/>
      <c r="I2514" s="135"/>
      <c r="J2514" s="135"/>
      <c r="K2514" s="135"/>
      <c r="L2514" s="135"/>
      <c r="M2514" s="135"/>
      <c r="N2514" s="135"/>
      <c r="O2514" s="135"/>
      <c r="P2514" s="135"/>
    </row>
    <row r="2515" spans="1:16" s="289" customFormat="1">
      <c r="A2515" s="136"/>
      <c r="B2515" s="137"/>
      <c r="C2515" s="288"/>
      <c r="D2515" s="139"/>
      <c r="E2515" s="156"/>
      <c r="F2515" s="156"/>
      <c r="G2515" s="135"/>
      <c r="H2515" s="135"/>
      <c r="I2515" s="135"/>
      <c r="J2515" s="135"/>
      <c r="K2515" s="135"/>
      <c r="L2515" s="135"/>
      <c r="M2515" s="135"/>
      <c r="N2515" s="135"/>
      <c r="O2515" s="135"/>
      <c r="P2515" s="135"/>
    </row>
    <row r="2516" spans="1:16" s="289" customFormat="1">
      <c r="A2516" s="136"/>
      <c r="B2516" s="137"/>
      <c r="C2516" s="288"/>
      <c r="D2516" s="139"/>
      <c r="E2516" s="156"/>
      <c r="F2516" s="156"/>
      <c r="G2516" s="135"/>
      <c r="H2516" s="135"/>
      <c r="I2516" s="135"/>
      <c r="J2516" s="135"/>
      <c r="K2516" s="135"/>
      <c r="L2516" s="135"/>
      <c r="M2516" s="135"/>
      <c r="N2516" s="135"/>
      <c r="O2516" s="135"/>
      <c r="P2516" s="135"/>
    </row>
    <row r="2517" spans="1:16" s="289" customFormat="1">
      <c r="A2517" s="136"/>
      <c r="B2517" s="137"/>
      <c r="C2517" s="288"/>
      <c r="D2517" s="139"/>
      <c r="E2517" s="156"/>
      <c r="F2517" s="156"/>
      <c r="G2517" s="135"/>
      <c r="H2517" s="135"/>
      <c r="I2517" s="135"/>
      <c r="J2517" s="135"/>
      <c r="K2517" s="135"/>
      <c r="L2517" s="135"/>
      <c r="M2517" s="135"/>
      <c r="N2517" s="135"/>
      <c r="O2517" s="135"/>
      <c r="P2517" s="135"/>
    </row>
    <row r="2518" spans="1:16" s="289" customFormat="1">
      <c r="A2518" s="136"/>
      <c r="B2518" s="137"/>
      <c r="C2518" s="288"/>
      <c r="D2518" s="139"/>
      <c r="E2518" s="156"/>
      <c r="F2518" s="156"/>
      <c r="G2518" s="135"/>
      <c r="H2518" s="135"/>
      <c r="I2518" s="135"/>
      <c r="J2518" s="135"/>
      <c r="K2518" s="135"/>
      <c r="L2518" s="135"/>
      <c r="M2518" s="135"/>
      <c r="N2518" s="135"/>
      <c r="O2518" s="135"/>
      <c r="P2518" s="135"/>
    </row>
    <row r="2519" spans="1:16" s="289" customFormat="1">
      <c r="A2519" s="136"/>
      <c r="B2519" s="137"/>
      <c r="C2519" s="288"/>
      <c r="D2519" s="139"/>
      <c r="E2519" s="156"/>
      <c r="F2519" s="156"/>
      <c r="G2519" s="135"/>
      <c r="H2519" s="135"/>
      <c r="I2519" s="135"/>
      <c r="J2519" s="135"/>
      <c r="K2519" s="135"/>
      <c r="L2519" s="135"/>
      <c r="M2519" s="135"/>
      <c r="N2519" s="135"/>
      <c r="O2519" s="135"/>
      <c r="P2519" s="135"/>
    </row>
    <row r="2520" spans="1:16" s="289" customFormat="1">
      <c r="A2520" s="136"/>
      <c r="B2520" s="137"/>
      <c r="C2520" s="288"/>
      <c r="D2520" s="139"/>
      <c r="E2520" s="156"/>
      <c r="F2520" s="156"/>
      <c r="G2520" s="135"/>
      <c r="H2520" s="135"/>
      <c r="I2520" s="135"/>
      <c r="J2520" s="135"/>
      <c r="K2520" s="135"/>
      <c r="L2520" s="135"/>
      <c r="M2520" s="135"/>
      <c r="N2520" s="135"/>
      <c r="O2520" s="135"/>
      <c r="P2520" s="135"/>
    </row>
    <row r="2521" spans="1:16" s="289" customFormat="1">
      <c r="A2521" s="136"/>
      <c r="B2521" s="137"/>
      <c r="C2521" s="288"/>
      <c r="D2521" s="139"/>
      <c r="E2521" s="156"/>
      <c r="F2521" s="156"/>
      <c r="G2521" s="135"/>
      <c r="H2521" s="135"/>
      <c r="I2521" s="135"/>
      <c r="J2521" s="135"/>
      <c r="K2521" s="135"/>
      <c r="L2521" s="135"/>
      <c r="M2521" s="135"/>
      <c r="N2521" s="135"/>
      <c r="O2521" s="135"/>
      <c r="P2521" s="135"/>
    </row>
    <row r="2522" spans="1:16" s="289" customFormat="1">
      <c r="A2522" s="136"/>
      <c r="B2522" s="137"/>
      <c r="C2522" s="288"/>
      <c r="D2522" s="139"/>
      <c r="E2522" s="156"/>
      <c r="F2522" s="156"/>
      <c r="G2522" s="135"/>
      <c r="H2522" s="135"/>
      <c r="I2522" s="135"/>
      <c r="J2522" s="135"/>
      <c r="K2522" s="135"/>
      <c r="L2522" s="135"/>
      <c r="M2522" s="135"/>
      <c r="N2522" s="135"/>
      <c r="O2522" s="135"/>
      <c r="P2522" s="135"/>
    </row>
    <row r="2523" spans="1:16" s="289" customFormat="1">
      <c r="A2523" s="136"/>
      <c r="B2523" s="137"/>
      <c r="C2523" s="288"/>
      <c r="D2523" s="139"/>
      <c r="E2523" s="156"/>
      <c r="F2523" s="156"/>
      <c r="G2523" s="135"/>
      <c r="H2523" s="135"/>
      <c r="I2523" s="135"/>
      <c r="J2523" s="135"/>
      <c r="K2523" s="135"/>
      <c r="L2523" s="135"/>
      <c r="M2523" s="135"/>
      <c r="N2523" s="135"/>
      <c r="O2523" s="135"/>
      <c r="P2523" s="135"/>
    </row>
    <row r="2524" spans="1:16" s="289" customFormat="1">
      <c r="A2524" s="136"/>
      <c r="B2524" s="137"/>
      <c r="C2524" s="288"/>
      <c r="D2524" s="139"/>
      <c r="E2524" s="156"/>
      <c r="F2524" s="156"/>
      <c r="G2524" s="135"/>
      <c r="H2524" s="135"/>
      <c r="I2524" s="135"/>
      <c r="J2524" s="135"/>
      <c r="K2524" s="135"/>
      <c r="L2524" s="135"/>
      <c r="M2524" s="135"/>
      <c r="N2524" s="135"/>
      <c r="O2524" s="135"/>
      <c r="P2524" s="135"/>
    </row>
    <row r="2525" spans="1:16" s="289" customFormat="1">
      <c r="A2525" s="136"/>
      <c r="B2525" s="137"/>
      <c r="C2525" s="288"/>
      <c r="D2525" s="139"/>
      <c r="E2525" s="156"/>
      <c r="F2525" s="156"/>
      <c r="G2525" s="135"/>
      <c r="H2525" s="135"/>
      <c r="I2525" s="135"/>
      <c r="J2525" s="135"/>
      <c r="K2525" s="135"/>
      <c r="L2525" s="135"/>
      <c r="M2525" s="135"/>
      <c r="N2525" s="135"/>
      <c r="O2525" s="135"/>
      <c r="P2525" s="135"/>
    </row>
    <row r="2526" spans="1:16" s="289" customFormat="1">
      <c r="A2526" s="136"/>
      <c r="B2526" s="137"/>
      <c r="C2526" s="288"/>
      <c r="D2526" s="139"/>
      <c r="E2526" s="156"/>
      <c r="F2526" s="156"/>
      <c r="G2526" s="135"/>
      <c r="H2526" s="135"/>
      <c r="I2526" s="135"/>
      <c r="J2526" s="135"/>
      <c r="K2526" s="135"/>
      <c r="L2526" s="135"/>
      <c r="M2526" s="135"/>
      <c r="N2526" s="135"/>
      <c r="O2526" s="135"/>
      <c r="P2526" s="135"/>
    </row>
    <row r="2527" spans="1:16" s="289" customFormat="1">
      <c r="A2527" s="136"/>
      <c r="B2527" s="137"/>
      <c r="C2527" s="288"/>
      <c r="D2527" s="139"/>
      <c r="E2527" s="156"/>
      <c r="F2527" s="156"/>
      <c r="G2527" s="135"/>
      <c r="H2527" s="135"/>
      <c r="I2527" s="135"/>
      <c r="J2527" s="135"/>
      <c r="K2527" s="135"/>
      <c r="L2527" s="135"/>
      <c r="M2527" s="135"/>
      <c r="N2527" s="135"/>
      <c r="O2527" s="135"/>
      <c r="P2527" s="135"/>
    </row>
    <row r="2528" spans="1:16" s="289" customFormat="1">
      <c r="A2528" s="136"/>
      <c r="B2528" s="137"/>
      <c r="C2528" s="288"/>
      <c r="D2528" s="139"/>
      <c r="E2528" s="156"/>
      <c r="F2528" s="156"/>
      <c r="G2528" s="135"/>
      <c r="H2528" s="135"/>
      <c r="I2528" s="135"/>
      <c r="J2528" s="135"/>
      <c r="K2528" s="135"/>
      <c r="L2528" s="135"/>
      <c r="M2528" s="135"/>
      <c r="N2528" s="135"/>
      <c r="O2528" s="135"/>
      <c r="P2528" s="135"/>
    </row>
    <row r="2529" spans="1:16" s="289" customFormat="1">
      <c r="A2529" s="136"/>
      <c r="B2529" s="137"/>
      <c r="C2529" s="288"/>
      <c r="D2529" s="139"/>
      <c r="E2529" s="156"/>
      <c r="F2529" s="156"/>
      <c r="G2529" s="135"/>
      <c r="H2529" s="135"/>
      <c r="I2529" s="135"/>
      <c r="J2529" s="135"/>
      <c r="K2529" s="135"/>
      <c r="L2529" s="135"/>
      <c r="M2529" s="135"/>
      <c r="N2529" s="135"/>
      <c r="O2529" s="135"/>
      <c r="P2529" s="135"/>
    </row>
    <row r="2530" spans="1:16" s="289" customFormat="1">
      <c r="A2530" s="136"/>
      <c r="B2530" s="137"/>
      <c r="C2530" s="288"/>
      <c r="D2530" s="139"/>
      <c r="E2530" s="156"/>
      <c r="F2530" s="156"/>
      <c r="G2530" s="135"/>
      <c r="H2530" s="135"/>
      <c r="I2530" s="135"/>
      <c r="J2530" s="135"/>
      <c r="K2530" s="135"/>
      <c r="L2530" s="135"/>
      <c r="M2530" s="135"/>
      <c r="N2530" s="135"/>
      <c r="O2530" s="135"/>
      <c r="P2530" s="135"/>
    </row>
    <row r="2531" spans="1:16" s="289" customFormat="1">
      <c r="A2531" s="136"/>
      <c r="B2531" s="137"/>
      <c r="C2531" s="288"/>
      <c r="D2531" s="139"/>
      <c r="E2531" s="156"/>
      <c r="F2531" s="156"/>
      <c r="G2531" s="135"/>
      <c r="H2531" s="135"/>
      <c r="I2531" s="135"/>
      <c r="J2531" s="135"/>
      <c r="K2531" s="135"/>
      <c r="L2531" s="135"/>
      <c r="M2531" s="135"/>
      <c r="N2531" s="135"/>
      <c r="O2531" s="135"/>
      <c r="P2531" s="135"/>
    </row>
    <row r="2532" spans="1:16" s="289" customFormat="1">
      <c r="A2532" s="136"/>
      <c r="B2532" s="137"/>
      <c r="C2532" s="288"/>
      <c r="D2532" s="139"/>
      <c r="E2532" s="156"/>
      <c r="F2532" s="156"/>
      <c r="G2532" s="135"/>
      <c r="H2532" s="135"/>
      <c r="I2532" s="135"/>
      <c r="J2532" s="135"/>
      <c r="K2532" s="135"/>
      <c r="L2532" s="135"/>
      <c r="M2532" s="135"/>
      <c r="N2532" s="135"/>
      <c r="O2532" s="135"/>
      <c r="P2532" s="135"/>
    </row>
    <row r="2533" spans="1:16" s="289" customFormat="1">
      <c r="A2533" s="136"/>
      <c r="B2533" s="137"/>
      <c r="C2533" s="288"/>
      <c r="D2533" s="139"/>
      <c r="E2533" s="156"/>
      <c r="F2533" s="156"/>
      <c r="G2533" s="135"/>
      <c r="H2533" s="135"/>
      <c r="I2533" s="135"/>
      <c r="J2533" s="135"/>
      <c r="K2533" s="135"/>
      <c r="L2533" s="135"/>
      <c r="M2533" s="135"/>
      <c r="N2533" s="135"/>
      <c r="O2533" s="135"/>
      <c r="P2533" s="135"/>
    </row>
    <row r="2534" spans="1:16" s="289" customFormat="1">
      <c r="A2534" s="136"/>
      <c r="B2534" s="137"/>
      <c r="C2534" s="288"/>
      <c r="D2534" s="139"/>
      <c r="E2534" s="156"/>
      <c r="F2534" s="156"/>
      <c r="G2534" s="135"/>
      <c r="H2534" s="135"/>
      <c r="I2534" s="135"/>
      <c r="J2534" s="135"/>
      <c r="K2534" s="135"/>
      <c r="L2534" s="135"/>
      <c r="M2534" s="135"/>
      <c r="N2534" s="135"/>
      <c r="O2534" s="135"/>
      <c r="P2534" s="135"/>
    </row>
    <row r="2535" spans="1:16" s="289" customFormat="1">
      <c r="A2535" s="136"/>
      <c r="B2535" s="137"/>
      <c r="C2535" s="288"/>
      <c r="D2535" s="139"/>
      <c r="E2535" s="156"/>
      <c r="F2535" s="156"/>
      <c r="G2535" s="135"/>
      <c r="H2535" s="135"/>
      <c r="I2535" s="135"/>
      <c r="J2535" s="135"/>
      <c r="K2535" s="135"/>
      <c r="L2535" s="135"/>
      <c r="M2535" s="135"/>
      <c r="N2535" s="135"/>
      <c r="O2535" s="135"/>
      <c r="P2535" s="135"/>
    </row>
    <row r="2536" spans="1:16" s="289" customFormat="1">
      <c r="A2536" s="136"/>
      <c r="B2536" s="137"/>
      <c r="C2536" s="288"/>
      <c r="D2536" s="139"/>
      <c r="E2536" s="156"/>
      <c r="F2536" s="156"/>
      <c r="G2536" s="135"/>
      <c r="H2536" s="135"/>
      <c r="I2536" s="135"/>
      <c r="J2536" s="135"/>
      <c r="K2536" s="135"/>
      <c r="L2536" s="135"/>
      <c r="M2536" s="135"/>
      <c r="N2536" s="135"/>
      <c r="O2536" s="135"/>
      <c r="P2536" s="135"/>
    </row>
    <row r="2537" spans="1:16" s="289" customFormat="1">
      <c r="A2537" s="136"/>
      <c r="B2537" s="137"/>
      <c r="C2537" s="288"/>
      <c r="D2537" s="139"/>
      <c r="E2537" s="156"/>
      <c r="F2537" s="156"/>
      <c r="G2537" s="135"/>
      <c r="H2537" s="135"/>
      <c r="I2537" s="135"/>
      <c r="J2537" s="135"/>
      <c r="K2537" s="135"/>
      <c r="L2537" s="135"/>
      <c r="M2537" s="135"/>
      <c r="N2537" s="135"/>
      <c r="O2537" s="135"/>
      <c r="P2537" s="135"/>
    </row>
    <row r="2538" spans="1:16" s="289" customFormat="1">
      <c r="A2538" s="136"/>
      <c r="B2538" s="137"/>
      <c r="C2538" s="288"/>
      <c r="D2538" s="139"/>
      <c r="E2538" s="156"/>
      <c r="F2538" s="156"/>
      <c r="G2538" s="135"/>
      <c r="H2538" s="135"/>
      <c r="I2538" s="135"/>
      <c r="J2538" s="135"/>
      <c r="K2538" s="135"/>
      <c r="L2538" s="135"/>
      <c r="M2538" s="135"/>
      <c r="N2538" s="135"/>
      <c r="O2538" s="135"/>
      <c r="P2538" s="135"/>
    </row>
    <row r="2539" spans="1:16" s="289" customFormat="1">
      <c r="A2539" s="136"/>
      <c r="B2539" s="137"/>
      <c r="C2539" s="288"/>
      <c r="D2539" s="139"/>
      <c r="E2539" s="156"/>
      <c r="F2539" s="156"/>
      <c r="G2539" s="135"/>
      <c r="H2539" s="135"/>
      <c r="I2539" s="135"/>
      <c r="J2539" s="135"/>
      <c r="K2539" s="135"/>
      <c r="L2539" s="135"/>
      <c r="M2539" s="135"/>
      <c r="N2539" s="135"/>
      <c r="O2539" s="135"/>
      <c r="P2539" s="135"/>
    </row>
    <row r="2540" spans="1:16" s="289" customFormat="1">
      <c r="A2540" s="136"/>
      <c r="B2540" s="137"/>
      <c r="C2540" s="288"/>
      <c r="D2540" s="139"/>
      <c r="E2540" s="156"/>
      <c r="F2540" s="156"/>
      <c r="G2540" s="135"/>
      <c r="H2540" s="135"/>
      <c r="I2540" s="135"/>
      <c r="J2540" s="135"/>
      <c r="K2540" s="135"/>
      <c r="L2540" s="135"/>
      <c r="M2540" s="135"/>
      <c r="N2540" s="135"/>
      <c r="O2540" s="135"/>
      <c r="P2540" s="135"/>
    </row>
    <row r="2541" spans="1:16" s="289" customFormat="1">
      <c r="A2541" s="136"/>
      <c r="B2541" s="137"/>
      <c r="C2541" s="288"/>
      <c r="D2541" s="139"/>
      <c r="E2541" s="156"/>
      <c r="F2541" s="156"/>
      <c r="G2541" s="135"/>
      <c r="H2541" s="135"/>
      <c r="I2541" s="135"/>
      <c r="J2541" s="135"/>
      <c r="K2541" s="135"/>
      <c r="L2541" s="135"/>
      <c r="M2541" s="135"/>
      <c r="N2541" s="135"/>
      <c r="O2541" s="135"/>
      <c r="P2541" s="135"/>
    </row>
    <row r="2542" spans="1:16" s="289" customFormat="1">
      <c r="A2542" s="136"/>
      <c r="B2542" s="137"/>
      <c r="C2542" s="288"/>
      <c r="D2542" s="139"/>
      <c r="E2542" s="156"/>
      <c r="F2542" s="156"/>
      <c r="G2542" s="135"/>
      <c r="H2542" s="135"/>
      <c r="I2542" s="135"/>
      <c r="J2542" s="135"/>
      <c r="K2542" s="135"/>
      <c r="L2542" s="135"/>
      <c r="M2542" s="135"/>
      <c r="N2542" s="135"/>
      <c r="O2542" s="135"/>
      <c r="P2542" s="135"/>
    </row>
    <row r="2543" spans="1:16" s="289" customFormat="1">
      <c r="A2543" s="136"/>
      <c r="B2543" s="137"/>
      <c r="C2543" s="288"/>
      <c r="D2543" s="139"/>
      <c r="E2543" s="156"/>
      <c r="F2543" s="156"/>
      <c r="G2543" s="135"/>
      <c r="H2543" s="135"/>
      <c r="I2543" s="135"/>
      <c r="J2543" s="135"/>
      <c r="K2543" s="135"/>
      <c r="L2543" s="135"/>
      <c r="M2543" s="135"/>
      <c r="N2543" s="135"/>
      <c r="O2543" s="135"/>
      <c r="P2543" s="135"/>
    </row>
    <row r="2544" spans="1:16" s="289" customFormat="1">
      <c r="A2544" s="136"/>
      <c r="B2544" s="137"/>
      <c r="C2544" s="288"/>
      <c r="D2544" s="139"/>
      <c r="E2544" s="156"/>
      <c r="F2544" s="156"/>
      <c r="G2544" s="135"/>
      <c r="H2544" s="135"/>
      <c r="I2544" s="135"/>
      <c r="J2544" s="135"/>
      <c r="K2544" s="135"/>
      <c r="L2544" s="135"/>
      <c r="M2544" s="135"/>
      <c r="N2544" s="135"/>
      <c r="O2544" s="135"/>
      <c r="P2544" s="135"/>
    </row>
    <row r="2545" spans="1:16" s="289" customFormat="1">
      <c r="A2545" s="136"/>
      <c r="B2545" s="137"/>
      <c r="C2545" s="288"/>
      <c r="D2545" s="139"/>
      <c r="E2545" s="156"/>
      <c r="F2545" s="156"/>
      <c r="G2545" s="135"/>
      <c r="H2545" s="135"/>
      <c r="I2545" s="135"/>
      <c r="J2545" s="135"/>
      <c r="K2545" s="135"/>
      <c r="L2545" s="135"/>
      <c r="M2545" s="135"/>
      <c r="N2545" s="135"/>
      <c r="O2545" s="135"/>
      <c r="P2545" s="135"/>
    </row>
    <row r="2546" spans="1:16" s="289" customFormat="1">
      <c r="A2546" s="136"/>
      <c r="B2546" s="137"/>
      <c r="C2546" s="288"/>
      <c r="D2546" s="139"/>
      <c r="E2546" s="156"/>
      <c r="F2546" s="156"/>
      <c r="G2546" s="135"/>
      <c r="H2546" s="135"/>
      <c r="I2546" s="135"/>
      <c r="J2546" s="135"/>
      <c r="K2546" s="135"/>
      <c r="L2546" s="135"/>
      <c r="M2546" s="135"/>
      <c r="N2546" s="135"/>
      <c r="O2546" s="135"/>
      <c r="P2546" s="135"/>
    </row>
    <row r="2547" spans="1:16" s="289" customFormat="1">
      <c r="A2547" s="136"/>
      <c r="B2547" s="137"/>
      <c r="C2547" s="288"/>
      <c r="D2547" s="139"/>
      <c r="E2547" s="156"/>
      <c r="F2547" s="156"/>
      <c r="G2547" s="135"/>
      <c r="H2547" s="135"/>
      <c r="I2547" s="135"/>
      <c r="J2547" s="135"/>
      <c r="K2547" s="135"/>
      <c r="L2547" s="135"/>
      <c r="M2547" s="135"/>
      <c r="N2547" s="135"/>
      <c r="O2547" s="135"/>
      <c r="P2547" s="135"/>
    </row>
    <row r="2548" spans="1:16" s="289" customFormat="1">
      <c r="A2548" s="136"/>
      <c r="B2548" s="137"/>
      <c r="C2548" s="288"/>
      <c r="D2548" s="139"/>
      <c r="E2548" s="156"/>
      <c r="F2548" s="156"/>
      <c r="G2548" s="135"/>
      <c r="H2548" s="135"/>
      <c r="I2548" s="135"/>
      <c r="J2548" s="135"/>
      <c r="K2548" s="135"/>
      <c r="L2548" s="135"/>
      <c r="M2548" s="135"/>
      <c r="N2548" s="135"/>
      <c r="O2548" s="135"/>
      <c r="P2548" s="135"/>
    </row>
    <row r="2549" spans="1:16" s="289" customFormat="1">
      <c r="A2549" s="136"/>
      <c r="B2549" s="137"/>
      <c r="C2549" s="288"/>
      <c r="D2549" s="139"/>
      <c r="E2549" s="156"/>
      <c r="F2549" s="156"/>
      <c r="G2549" s="135"/>
      <c r="H2549" s="135"/>
      <c r="I2549" s="135"/>
      <c r="J2549" s="135"/>
      <c r="K2549" s="135"/>
      <c r="L2549" s="135"/>
      <c r="M2549" s="135"/>
      <c r="N2549" s="135"/>
      <c r="O2549" s="135"/>
      <c r="P2549" s="135"/>
    </row>
    <row r="2550" spans="1:16" s="289" customFormat="1">
      <c r="A2550" s="136"/>
      <c r="B2550" s="137"/>
      <c r="C2550" s="288"/>
      <c r="D2550" s="139"/>
      <c r="E2550" s="156"/>
      <c r="F2550" s="156"/>
      <c r="G2550" s="135"/>
      <c r="H2550" s="135"/>
      <c r="I2550" s="135"/>
      <c r="J2550" s="135"/>
      <c r="K2550" s="135"/>
      <c r="L2550" s="135"/>
      <c r="M2550" s="135"/>
      <c r="N2550" s="135"/>
      <c r="O2550" s="135"/>
      <c r="P2550" s="135"/>
    </row>
    <row r="2551" spans="1:16" s="289" customFormat="1">
      <c r="A2551" s="136"/>
      <c r="B2551" s="137"/>
      <c r="C2551" s="288"/>
      <c r="D2551" s="139"/>
      <c r="E2551" s="156"/>
      <c r="F2551" s="156"/>
      <c r="G2551" s="135"/>
      <c r="H2551" s="135"/>
      <c r="I2551" s="135"/>
      <c r="J2551" s="135"/>
      <c r="K2551" s="135"/>
      <c r="L2551" s="135"/>
      <c r="M2551" s="135"/>
      <c r="N2551" s="135"/>
      <c r="O2551" s="135"/>
      <c r="P2551" s="135"/>
    </row>
    <row r="2552" spans="1:16" s="289" customFormat="1">
      <c r="A2552" s="136"/>
      <c r="B2552" s="137"/>
      <c r="C2552" s="288"/>
      <c r="D2552" s="139"/>
      <c r="E2552" s="156"/>
      <c r="F2552" s="156"/>
      <c r="G2552" s="135"/>
      <c r="H2552" s="135"/>
      <c r="I2552" s="135"/>
      <c r="J2552" s="135"/>
      <c r="K2552" s="135"/>
      <c r="L2552" s="135"/>
      <c r="M2552" s="135"/>
      <c r="N2552" s="135"/>
      <c r="O2552" s="135"/>
      <c r="P2552" s="135"/>
    </row>
    <row r="2553" spans="1:16" s="289" customFormat="1">
      <c r="A2553" s="136"/>
      <c r="B2553" s="137"/>
      <c r="C2553" s="288"/>
      <c r="D2553" s="139"/>
      <c r="E2553" s="156"/>
      <c r="F2553" s="156"/>
      <c r="G2553" s="135"/>
      <c r="H2553" s="135"/>
      <c r="I2553" s="135"/>
      <c r="J2553" s="135"/>
      <c r="K2553" s="135"/>
      <c r="L2553" s="135"/>
      <c r="M2553" s="135"/>
      <c r="N2553" s="135"/>
      <c r="O2553" s="135"/>
      <c r="P2553" s="135"/>
    </row>
    <row r="2554" spans="1:16" s="289" customFormat="1">
      <c r="A2554" s="136"/>
      <c r="B2554" s="137"/>
      <c r="C2554" s="288"/>
      <c r="D2554" s="139"/>
      <c r="E2554" s="156"/>
      <c r="F2554" s="156"/>
      <c r="G2554" s="135"/>
      <c r="H2554" s="135"/>
      <c r="I2554" s="135"/>
      <c r="J2554" s="135"/>
      <c r="K2554" s="135"/>
      <c r="L2554" s="135"/>
      <c r="M2554" s="135"/>
      <c r="N2554" s="135"/>
      <c r="O2554" s="135"/>
      <c r="P2554" s="135"/>
    </row>
    <row r="2555" spans="1:16" s="289" customFormat="1">
      <c r="A2555" s="136"/>
      <c r="B2555" s="137"/>
      <c r="C2555" s="288"/>
      <c r="D2555" s="139"/>
      <c r="E2555" s="156"/>
      <c r="F2555" s="156"/>
      <c r="G2555" s="135"/>
      <c r="H2555" s="135"/>
      <c r="I2555" s="135"/>
      <c r="J2555" s="135"/>
      <c r="K2555" s="135"/>
      <c r="L2555" s="135"/>
      <c r="M2555" s="135"/>
      <c r="N2555" s="135"/>
      <c r="O2555" s="135"/>
      <c r="P2555" s="135"/>
    </row>
    <row r="2556" spans="1:16" s="289" customFormat="1">
      <c r="A2556" s="136"/>
      <c r="B2556" s="137"/>
      <c r="C2556" s="288"/>
      <c r="D2556" s="139"/>
      <c r="E2556" s="156"/>
      <c r="F2556" s="156"/>
      <c r="G2556" s="135"/>
      <c r="H2556" s="135"/>
      <c r="I2556" s="135"/>
      <c r="J2556" s="135"/>
      <c r="K2556" s="135"/>
      <c r="L2556" s="135"/>
      <c r="M2556" s="135"/>
      <c r="N2556" s="135"/>
      <c r="O2556" s="135"/>
      <c r="P2556" s="135"/>
    </row>
    <row r="2557" spans="1:16" s="289" customFormat="1">
      <c r="A2557" s="136"/>
      <c r="B2557" s="137"/>
      <c r="C2557" s="288"/>
      <c r="D2557" s="139"/>
      <c r="E2557" s="156"/>
      <c r="F2557" s="156"/>
      <c r="G2557" s="135"/>
      <c r="H2557" s="135"/>
      <c r="I2557" s="135"/>
      <c r="J2557" s="135"/>
      <c r="K2557" s="135"/>
      <c r="L2557" s="135"/>
      <c r="M2557" s="135"/>
      <c r="N2557" s="135"/>
      <c r="O2557" s="135"/>
      <c r="P2557" s="135"/>
    </row>
    <row r="2558" spans="1:16" s="289" customFormat="1">
      <c r="A2558" s="136"/>
      <c r="B2558" s="137"/>
      <c r="C2558" s="288"/>
      <c r="D2558" s="139"/>
      <c r="E2558" s="156"/>
      <c r="F2558" s="156"/>
      <c r="G2558" s="135"/>
      <c r="H2558" s="135"/>
      <c r="I2558" s="135"/>
      <c r="J2558" s="135"/>
      <c r="K2558" s="135"/>
      <c r="L2558" s="135"/>
      <c r="M2558" s="135"/>
      <c r="N2558" s="135"/>
      <c r="O2558" s="135"/>
      <c r="P2558" s="135"/>
    </row>
    <row r="2559" spans="1:16" s="289" customFormat="1">
      <c r="A2559" s="136"/>
      <c r="B2559" s="137"/>
      <c r="C2559" s="288"/>
      <c r="D2559" s="139"/>
      <c r="E2559" s="156"/>
      <c r="F2559" s="156"/>
      <c r="G2559" s="135"/>
      <c r="H2559" s="135"/>
      <c r="I2559" s="135"/>
      <c r="J2559" s="135"/>
      <c r="K2559" s="135"/>
      <c r="L2559" s="135"/>
      <c r="M2559" s="135"/>
      <c r="N2559" s="135"/>
      <c r="O2559" s="135"/>
      <c r="P2559" s="135"/>
    </row>
    <row r="2560" spans="1:16" s="289" customFormat="1">
      <c r="A2560" s="136"/>
      <c r="B2560" s="137"/>
      <c r="C2560" s="288"/>
      <c r="D2560" s="139"/>
      <c r="E2560" s="156"/>
      <c r="F2560" s="156"/>
      <c r="G2560" s="135"/>
      <c r="H2560" s="135"/>
      <c r="I2560" s="135"/>
      <c r="J2560" s="135"/>
      <c r="K2560" s="135"/>
      <c r="L2560" s="135"/>
      <c r="M2560" s="135"/>
      <c r="N2560" s="135"/>
      <c r="O2560" s="135"/>
      <c r="P2560" s="135"/>
    </row>
    <row r="2561" spans="1:16" s="289" customFormat="1">
      <c r="A2561" s="136"/>
      <c r="B2561" s="137"/>
      <c r="C2561" s="288"/>
      <c r="D2561" s="139"/>
      <c r="E2561" s="156"/>
      <c r="F2561" s="156"/>
      <c r="G2561" s="135"/>
      <c r="H2561" s="135"/>
      <c r="I2561" s="135"/>
      <c r="J2561" s="135"/>
      <c r="K2561" s="135"/>
      <c r="L2561" s="135"/>
      <c r="M2561" s="135"/>
      <c r="N2561" s="135"/>
      <c r="O2561" s="135"/>
      <c r="P2561" s="135"/>
    </row>
    <row r="2562" spans="1:16" s="289" customFormat="1">
      <c r="A2562" s="136"/>
      <c r="B2562" s="137"/>
      <c r="C2562" s="288"/>
      <c r="D2562" s="139"/>
      <c r="E2562" s="156"/>
      <c r="F2562" s="156"/>
      <c r="G2562" s="135"/>
      <c r="H2562" s="135"/>
      <c r="I2562" s="135"/>
      <c r="J2562" s="135"/>
      <c r="K2562" s="135"/>
      <c r="L2562" s="135"/>
      <c r="M2562" s="135"/>
      <c r="N2562" s="135"/>
      <c r="O2562" s="135"/>
      <c r="P2562" s="135"/>
    </row>
    <row r="2563" spans="1:16" s="289" customFormat="1">
      <c r="A2563" s="136"/>
      <c r="B2563" s="137"/>
      <c r="C2563" s="288"/>
      <c r="D2563" s="139"/>
      <c r="E2563" s="156"/>
      <c r="F2563" s="156"/>
      <c r="G2563" s="135"/>
      <c r="H2563" s="135"/>
      <c r="I2563" s="135"/>
      <c r="J2563" s="135"/>
      <c r="K2563" s="135"/>
      <c r="L2563" s="135"/>
      <c r="M2563" s="135"/>
      <c r="N2563" s="135"/>
      <c r="O2563" s="135"/>
      <c r="P2563" s="135"/>
    </row>
    <row r="2564" spans="1:16" s="289" customFormat="1">
      <c r="A2564" s="136"/>
      <c r="B2564" s="137"/>
      <c r="C2564" s="288"/>
      <c r="D2564" s="139"/>
      <c r="E2564" s="156"/>
      <c r="F2564" s="156"/>
      <c r="G2564" s="135"/>
      <c r="H2564" s="135"/>
      <c r="I2564" s="135"/>
      <c r="J2564" s="135"/>
      <c r="K2564" s="135"/>
      <c r="L2564" s="135"/>
      <c r="M2564" s="135"/>
      <c r="N2564" s="135"/>
      <c r="O2564" s="135"/>
      <c r="P2564" s="135"/>
    </row>
    <row r="2565" spans="1:16" s="289" customFormat="1">
      <c r="A2565" s="136"/>
      <c r="B2565" s="137"/>
      <c r="C2565" s="288"/>
      <c r="D2565" s="139"/>
      <c r="E2565" s="156"/>
      <c r="F2565" s="156"/>
      <c r="G2565" s="135"/>
      <c r="H2565" s="135"/>
      <c r="I2565" s="135"/>
      <c r="J2565" s="135"/>
      <c r="K2565" s="135"/>
      <c r="L2565" s="135"/>
      <c r="M2565" s="135"/>
      <c r="N2565" s="135"/>
      <c r="O2565" s="135"/>
      <c r="P2565" s="135"/>
    </row>
    <row r="2566" spans="1:16" s="289" customFormat="1">
      <c r="A2566" s="136"/>
      <c r="B2566" s="137"/>
      <c r="C2566" s="288"/>
      <c r="D2566" s="139"/>
      <c r="E2566" s="156"/>
      <c r="F2566" s="156"/>
      <c r="G2566" s="135"/>
      <c r="H2566" s="135"/>
      <c r="I2566" s="135"/>
      <c r="J2566" s="135"/>
      <c r="K2566" s="135"/>
      <c r="L2566" s="135"/>
      <c r="M2566" s="135"/>
      <c r="N2566" s="135"/>
      <c r="O2566" s="135"/>
      <c r="P2566" s="135"/>
    </row>
    <row r="2567" spans="1:16" s="289" customFormat="1">
      <c r="A2567" s="136"/>
      <c r="B2567" s="137"/>
      <c r="C2567" s="288"/>
      <c r="D2567" s="139"/>
      <c r="E2567" s="156"/>
      <c r="F2567" s="156"/>
      <c r="G2567" s="135"/>
      <c r="H2567" s="135"/>
      <c r="I2567" s="135"/>
      <c r="J2567" s="135"/>
      <c r="K2567" s="135"/>
      <c r="L2567" s="135"/>
      <c r="M2567" s="135"/>
      <c r="N2567" s="135"/>
      <c r="O2567" s="135"/>
      <c r="P2567" s="135"/>
    </row>
    <row r="2568" spans="1:16" s="289" customFormat="1">
      <c r="A2568" s="136"/>
      <c r="B2568" s="137"/>
      <c r="C2568" s="288"/>
      <c r="D2568" s="139"/>
      <c r="E2568" s="156"/>
      <c r="F2568" s="156"/>
      <c r="G2568" s="135"/>
      <c r="H2568" s="135"/>
      <c r="I2568" s="135"/>
      <c r="J2568" s="135"/>
      <c r="K2568" s="135"/>
      <c r="L2568" s="135"/>
      <c r="M2568" s="135"/>
      <c r="N2568" s="135"/>
      <c r="O2568" s="135"/>
      <c r="P2568" s="135"/>
    </row>
    <row r="2569" spans="1:16" s="289" customFormat="1">
      <c r="A2569" s="136"/>
      <c r="B2569" s="137"/>
      <c r="C2569" s="288"/>
      <c r="D2569" s="139"/>
      <c r="E2569" s="156"/>
      <c r="F2569" s="156"/>
      <c r="G2569" s="135"/>
      <c r="H2569" s="135"/>
      <c r="I2569" s="135"/>
      <c r="J2569" s="135"/>
      <c r="K2569" s="135"/>
      <c r="L2569" s="135"/>
      <c r="M2569" s="135"/>
      <c r="N2569" s="135"/>
      <c r="O2569" s="135"/>
      <c r="P2569" s="135"/>
    </row>
    <row r="2570" spans="1:16" s="289" customFormat="1">
      <c r="A2570" s="136"/>
      <c r="B2570" s="137"/>
      <c r="C2570" s="288"/>
      <c r="D2570" s="139"/>
      <c r="E2570" s="156"/>
      <c r="F2570" s="156"/>
      <c r="G2570" s="135"/>
      <c r="H2570" s="135"/>
      <c r="I2570" s="135"/>
      <c r="J2570" s="135"/>
      <c r="K2570" s="135"/>
      <c r="L2570" s="135"/>
      <c r="M2570" s="135"/>
      <c r="N2570" s="135"/>
      <c r="O2570" s="135"/>
      <c r="P2570" s="135"/>
    </row>
    <row r="2571" spans="1:16" s="289" customFormat="1">
      <c r="A2571" s="136"/>
      <c r="B2571" s="137"/>
      <c r="C2571" s="288"/>
      <c r="D2571" s="139"/>
      <c r="E2571" s="156"/>
      <c r="F2571" s="156"/>
      <c r="G2571" s="135"/>
      <c r="H2571" s="135"/>
      <c r="I2571" s="135"/>
      <c r="J2571" s="135"/>
      <c r="K2571" s="135"/>
      <c r="L2571" s="135"/>
      <c r="M2571" s="135"/>
      <c r="N2571" s="135"/>
      <c r="O2571" s="135"/>
      <c r="P2571" s="135"/>
    </row>
    <row r="2572" spans="1:16" s="289" customFormat="1">
      <c r="A2572" s="136"/>
      <c r="B2572" s="137"/>
      <c r="C2572" s="288"/>
      <c r="D2572" s="139"/>
      <c r="E2572" s="156"/>
      <c r="F2572" s="156"/>
      <c r="G2572" s="135"/>
      <c r="H2572" s="135"/>
      <c r="I2572" s="135"/>
      <c r="J2572" s="135"/>
      <c r="K2572" s="135"/>
      <c r="L2572" s="135"/>
      <c r="M2572" s="135"/>
      <c r="N2572" s="135"/>
      <c r="O2572" s="135"/>
      <c r="P2572" s="135"/>
    </row>
    <row r="2573" spans="1:16" s="289" customFormat="1">
      <c r="A2573" s="136"/>
      <c r="B2573" s="137"/>
      <c r="C2573" s="288"/>
      <c r="D2573" s="139"/>
      <c r="E2573" s="156"/>
      <c r="F2573" s="156"/>
      <c r="G2573" s="135"/>
      <c r="H2573" s="135"/>
      <c r="I2573" s="135"/>
      <c r="J2573" s="135"/>
      <c r="K2573" s="135"/>
      <c r="L2573" s="135"/>
      <c r="M2573" s="135"/>
      <c r="N2573" s="135"/>
      <c r="O2573" s="135"/>
      <c r="P2573" s="135"/>
    </row>
    <row r="2574" spans="1:16" s="289" customFormat="1">
      <c r="A2574" s="136"/>
      <c r="B2574" s="137"/>
      <c r="C2574" s="288"/>
      <c r="D2574" s="139"/>
      <c r="E2574" s="156"/>
      <c r="F2574" s="156"/>
      <c r="G2574" s="135"/>
      <c r="H2574" s="135"/>
      <c r="I2574" s="135"/>
      <c r="J2574" s="135"/>
      <c r="K2574" s="135"/>
      <c r="L2574" s="135"/>
      <c r="M2574" s="135"/>
      <c r="N2574" s="135"/>
      <c r="O2574" s="135"/>
      <c r="P2574" s="135"/>
    </row>
    <row r="2575" spans="1:16" s="289" customFormat="1">
      <c r="A2575" s="136"/>
      <c r="B2575" s="137"/>
      <c r="C2575" s="288"/>
      <c r="D2575" s="139"/>
      <c r="E2575" s="156"/>
      <c r="F2575" s="156"/>
      <c r="G2575" s="135"/>
      <c r="H2575" s="135"/>
      <c r="I2575" s="135"/>
      <c r="J2575" s="135"/>
      <c r="K2575" s="135"/>
      <c r="L2575" s="135"/>
      <c r="M2575" s="135"/>
      <c r="N2575" s="135"/>
      <c r="O2575" s="135"/>
      <c r="P2575" s="135"/>
    </row>
    <row r="2576" spans="1:16" s="289" customFormat="1">
      <c r="A2576" s="136"/>
      <c r="B2576" s="137"/>
      <c r="C2576" s="288"/>
      <c r="D2576" s="139"/>
      <c r="E2576" s="156"/>
      <c r="F2576" s="156"/>
      <c r="G2576" s="135"/>
      <c r="H2576" s="135"/>
      <c r="I2576" s="135"/>
      <c r="J2576" s="135"/>
      <c r="K2576" s="135"/>
      <c r="L2576" s="135"/>
      <c r="M2576" s="135"/>
      <c r="N2576" s="135"/>
      <c r="O2576" s="135"/>
      <c r="P2576" s="135"/>
    </row>
    <row r="2577" spans="1:16" s="289" customFormat="1">
      <c r="A2577" s="136"/>
      <c r="B2577" s="137"/>
      <c r="C2577" s="288"/>
      <c r="D2577" s="139"/>
      <c r="E2577" s="156"/>
      <c r="F2577" s="156"/>
      <c r="G2577" s="135"/>
      <c r="H2577" s="135"/>
      <c r="I2577" s="135"/>
      <c r="J2577" s="135"/>
      <c r="K2577" s="135"/>
      <c r="L2577" s="135"/>
      <c r="M2577" s="135"/>
      <c r="N2577" s="135"/>
      <c r="O2577" s="135"/>
      <c r="P2577" s="135"/>
    </row>
    <row r="2578" spans="1:16" s="289" customFormat="1">
      <c r="A2578" s="136"/>
      <c r="B2578" s="137"/>
      <c r="C2578" s="288"/>
      <c r="D2578" s="139"/>
      <c r="E2578" s="156"/>
      <c r="F2578" s="156"/>
      <c r="G2578" s="135"/>
      <c r="H2578" s="135"/>
      <c r="I2578" s="135"/>
      <c r="J2578" s="135"/>
      <c r="K2578" s="135"/>
      <c r="L2578" s="135"/>
      <c r="M2578" s="135"/>
      <c r="N2578" s="135"/>
      <c r="O2578" s="135"/>
      <c r="P2578" s="135"/>
    </row>
    <row r="2579" spans="1:16" s="289" customFormat="1">
      <c r="A2579" s="136"/>
      <c r="B2579" s="137"/>
      <c r="C2579" s="288"/>
      <c r="D2579" s="139"/>
      <c r="E2579" s="156"/>
      <c r="F2579" s="156"/>
      <c r="G2579" s="135"/>
      <c r="H2579" s="135"/>
      <c r="I2579" s="135"/>
      <c r="J2579" s="135"/>
      <c r="K2579" s="135"/>
      <c r="L2579" s="135"/>
      <c r="M2579" s="135"/>
      <c r="N2579" s="135"/>
      <c r="O2579" s="135"/>
      <c r="P2579" s="135"/>
    </row>
    <row r="2580" spans="1:16" s="289" customFormat="1">
      <c r="A2580" s="136"/>
      <c r="B2580" s="137"/>
      <c r="C2580" s="288"/>
      <c r="D2580" s="139"/>
      <c r="E2580" s="156"/>
      <c r="F2580" s="156"/>
      <c r="G2580" s="135"/>
      <c r="H2580" s="135"/>
      <c r="I2580" s="135"/>
      <c r="J2580" s="135"/>
      <c r="K2580" s="135"/>
      <c r="L2580" s="135"/>
      <c r="M2580" s="135"/>
      <c r="N2580" s="135"/>
      <c r="O2580" s="135"/>
      <c r="P2580" s="135"/>
    </row>
    <row r="2581" spans="1:16" s="289" customFormat="1">
      <c r="A2581" s="136"/>
      <c r="B2581" s="137"/>
      <c r="C2581" s="288"/>
      <c r="D2581" s="139"/>
      <c r="E2581" s="156"/>
      <c r="F2581" s="156"/>
      <c r="G2581" s="135"/>
      <c r="H2581" s="135"/>
      <c r="I2581" s="135"/>
      <c r="J2581" s="135"/>
      <c r="K2581" s="135"/>
      <c r="L2581" s="135"/>
      <c r="M2581" s="135"/>
      <c r="N2581" s="135"/>
      <c r="O2581" s="135"/>
      <c r="P2581" s="135"/>
    </row>
    <row r="2582" spans="1:16" s="289" customFormat="1">
      <c r="A2582" s="136"/>
      <c r="B2582" s="137"/>
      <c r="C2582" s="288"/>
      <c r="D2582" s="139"/>
      <c r="E2582" s="156"/>
      <c r="F2582" s="156"/>
      <c r="G2582" s="135"/>
      <c r="H2582" s="135"/>
      <c r="I2582" s="135"/>
      <c r="J2582" s="135"/>
      <c r="K2582" s="135"/>
      <c r="L2582" s="135"/>
      <c r="M2582" s="135"/>
      <c r="N2582" s="135"/>
      <c r="O2582" s="135"/>
      <c r="P2582" s="135"/>
    </row>
    <row r="2583" spans="1:16" s="289" customFormat="1">
      <c r="A2583" s="136"/>
      <c r="B2583" s="137"/>
      <c r="C2583" s="288"/>
      <c r="D2583" s="139"/>
      <c r="E2583" s="156"/>
      <c r="F2583" s="156"/>
      <c r="G2583" s="135"/>
      <c r="H2583" s="135"/>
      <c r="I2583" s="135"/>
      <c r="J2583" s="135"/>
      <c r="K2583" s="135"/>
      <c r="L2583" s="135"/>
      <c r="M2583" s="135"/>
      <c r="N2583" s="135"/>
      <c r="O2583" s="135"/>
      <c r="P2583" s="135"/>
    </row>
    <row r="2584" spans="1:16" s="289" customFormat="1">
      <c r="A2584" s="136"/>
      <c r="B2584" s="137"/>
      <c r="C2584" s="288"/>
      <c r="D2584" s="139"/>
      <c r="E2584" s="156"/>
      <c r="F2584" s="156"/>
      <c r="G2584" s="135"/>
      <c r="H2584" s="135"/>
      <c r="I2584" s="135"/>
      <c r="J2584" s="135"/>
      <c r="K2584" s="135"/>
      <c r="L2584" s="135"/>
      <c r="M2584" s="135"/>
      <c r="N2584" s="135"/>
      <c r="O2584" s="135"/>
      <c r="P2584" s="135"/>
    </row>
    <row r="2585" spans="1:16" s="289" customFormat="1">
      <c r="A2585" s="136"/>
      <c r="B2585" s="137"/>
      <c r="C2585" s="288"/>
      <c r="D2585" s="139"/>
      <c r="E2585" s="156"/>
      <c r="F2585" s="156"/>
      <c r="G2585" s="135"/>
      <c r="H2585" s="135"/>
      <c r="I2585" s="135"/>
      <c r="J2585" s="135"/>
      <c r="K2585" s="135"/>
      <c r="L2585" s="135"/>
      <c r="M2585" s="135"/>
      <c r="N2585" s="135"/>
      <c r="O2585" s="135"/>
      <c r="P2585" s="135"/>
    </row>
    <row r="2586" spans="1:16" s="289" customFormat="1">
      <c r="A2586" s="136"/>
      <c r="B2586" s="137"/>
      <c r="C2586" s="288"/>
      <c r="D2586" s="139"/>
      <c r="E2586" s="156"/>
      <c r="F2586" s="156"/>
      <c r="G2586" s="135"/>
      <c r="H2586" s="135"/>
      <c r="I2586" s="135"/>
      <c r="J2586" s="135"/>
      <c r="K2586" s="135"/>
      <c r="L2586" s="135"/>
      <c r="M2586" s="135"/>
      <c r="N2586" s="135"/>
      <c r="O2586" s="135"/>
      <c r="P2586" s="135"/>
    </row>
    <row r="2587" spans="1:16" s="289" customFormat="1">
      <c r="A2587" s="136"/>
      <c r="B2587" s="137"/>
      <c r="C2587" s="288"/>
      <c r="D2587" s="139"/>
      <c r="E2587" s="156"/>
      <c r="F2587" s="156"/>
      <c r="G2587" s="135"/>
      <c r="H2587" s="135"/>
      <c r="I2587" s="135"/>
      <c r="J2587" s="135"/>
      <c r="K2587" s="135"/>
      <c r="L2587" s="135"/>
      <c r="M2587" s="135"/>
      <c r="N2587" s="135"/>
      <c r="O2587" s="135"/>
      <c r="P2587" s="135"/>
    </row>
    <row r="2588" spans="1:16" s="289" customFormat="1">
      <c r="A2588" s="136"/>
      <c r="B2588" s="137"/>
      <c r="C2588" s="288"/>
      <c r="D2588" s="139"/>
      <c r="E2588" s="156"/>
      <c r="F2588" s="156"/>
      <c r="G2588" s="135"/>
      <c r="H2588" s="135"/>
      <c r="I2588" s="135"/>
      <c r="J2588" s="135"/>
      <c r="K2588" s="135"/>
      <c r="L2588" s="135"/>
      <c r="M2588" s="135"/>
      <c r="N2588" s="135"/>
      <c r="O2588" s="135"/>
      <c r="P2588" s="135"/>
    </row>
    <row r="2589" spans="1:16" s="289" customFormat="1">
      <c r="A2589" s="136"/>
      <c r="B2589" s="137"/>
      <c r="C2589" s="288"/>
      <c r="D2589" s="139"/>
      <c r="E2589" s="156"/>
      <c r="F2589" s="156"/>
      <c r="G2589" s="135"/>
      <c r="H2589" s="135"/>
      <c r="I2589" s="135"/>
      <c r="J2589" s="135"/>
      <c r="K2589" s="135"/>
      <c r="L2589" s="135"/>
      <c r="M2589" s="135"/>
      <c r="N2589" s="135"/>
      <c r="O2589" s="135"/>
      <c r="P2589" s="135"/>
    </row>
    <row r="2590" spans="1:16" s="289" customFormat="1">
      <c r="A2590" s="136"/>
      <c r="B2590" s="137"/>
      <c r="C2590" s="288"/>
      <c r="D2590" s="139"/>
      <c r="E2590" s="156"/>
      <c r="F2590" s="156"/>
      <c r="G2590" s="135"/>
      <c r="H2590" s="135"/>
      <c r="I2590" s="135"/>
      <c r="J2590" s="135"/>
      <c r="K2590" s="135"/>
      <c r="L2590" s="135"/>
      <c r="M2590" s="135"/>
      <c r="N2590" s="135"/>
      <c r="O2590" s="135"/>
      <c r="P2590" s="135"/>
    </row>
    <row r="2591" spans="1:16" s="289" customFormat="1">
      <c r="A2591" s="136"/>
      <c r="B2591" s="137"/>
      <c r="C2591" s="288"/>
      <c r="D2591" s="139"/>
      <c r="E2591" s="156"/>
      <c r="F2591" s="156"/>
      <c r="G2591" s="135"/>
      <c r="H2591" s="135"/>
      <c r="I2591" s="135"/>
      <c r="J2591" s="135"/>
      <c r="K2591" s="135"/>
      <c r="L2591" s="135"/>
      <c r="M2591" s="135"/>
      <c r="N2591" s="135"/>
      <c r="O2591" s="135"/>
      <c r="P2591" s="135"/>
    </row>
    <row r="2592" spans="1:16" s="289" customFormat="1">
      <c r="A2592" s="136"/>
      <c r="B2592" s="137"/>
      <c r="C2592" s="288"/>
      <c r="D2592" s="139"/>
      <c r="E2592" s="156"/>
      <c r="F2592" s="156"/>
      <c r="G2592" s="135"/>
      <c r="H2592" s="135"/>
      <c r="I2592" s="135"/>
      <c r="J2592" s="135"/>
      <c r="K2592" s="135"/>
      <c r="L2592" s="135"/>
      <c r="M2592" s="135"/>
      <c r="N2592" s="135"/>
      <c r="O2592" s="135"/>
      <c r="P2592" s="135"/>
    </row>
    <row r="2593" spans="1:16" s="289" customFormat="1">
      <c r="A2593" s="136"/>
      <c r="B2593" s="137"/>
      <c r="C2593" s="288"/>
      <c r="D2593" s="139"/>
      <c r="E2593" s="156"/>
      <c r="F2593" s="156"/>
      <c r="G2593" s="135"/>
      <c r="H2593" s="135"/>
      <c r="I2593" s="135"/>
      <c r="J2593" s="135"/>
      <c r="K2593" s="135"/>
      <c r="L2593" s="135"/>
      <c r="M2593" s="135"/>
      <c r="N2593" s="135"/>
      <c r="O2593" s="135"/>
      <c r="P2593" s="135"/>
    </row>
    <row r="2594" spans="1:16" s="289" customFormat="1">
      <c r="A2594" s="136"/>
      <c r="B2594" s="137"/>
      <c r="C2594" s="288"/>
      <c r="D2594" s="139"/>
      <c r="E2594" s="156"/>
      <c r="F2594" s="156"/>
      <c r="G2594" s="135"/>
      <c r="H2594" s="135"/>
      <c r="I2594" s="135"/>
      <c r="J2594" s="135"/>
      <c r="K2594" s="135"/>
      <c r="L2594" s="135"/>
      <c r="M2594" s="135"/>
      <c r="N2594" s="135"/>
      <c r="O2594" s="135"/>
      <c r="P2594" s="135"/>
    </row>
    <row r="2595" spans="1:16" s="289" customFormat="1">
      <c r="A2595" s="136"/>
      <c r="B2595" s="137"/>
      <c r="C2595" s="288"/>
      <c r="D2595" s="139"/>
      <c r="E2595" s="156"/>
      <c r="F2595" s="156"/>
      <c r="G2595" s="135"/>
      <c r="H2595" s="135"/>
      <c r="I2595" s="135"/>
      <c r="J2595" s="135"/>
      <c r="K2595" s="135"/>
      <c r="L2595" s="135"/>
      <c r="M2595" s="135"/>
      <c r="N2595" s="135"/>
      <c r="O2595" s="135"/>
      <c r="P2595" s="135"/>
    </row>
    <row r="2596" spans="1:16" s="289" customFormat="1">
      <c r="A2596" s="136"/>
      <c r="B2596" s="137"/>
      <c r="C2596" s="288"/>
      <c r="D2596" s="139"/>
      <c r="E2596" s="156"/>
      <c r="F2596" s="156"/>
      <c r="G2596" s="135"/>
      <c r="H2596" s="135"/>
      <c r="I2596" s="135"/>
      <c r="J2596" s="135"/>
      <c r="K2596" s="135"/>
      <c r="L2596" s="135"/>
      <c r="M2596" s="135"/>
      <c r="N2596" s="135"/>
      <c r="O2596" s="135"/>
      <c r="P2596" s="135"/>
    </row>
    <row r="2597" spans="1:16" s="289" customFormat="1">
      <c r="A2597" s="136"/>
      <c r="B2597" s="137"/>
      <c r="C2597" s="288"/>
      <c r="D2597" s="139"/>
      <c r="E2597" s="156"/>
      <c r="F2597" s="156"/>
      <c r="G2597" s="135"/>
      <c r="H2597" s="135"/>
      <c r="I2597" s="135"/>
      <c r="J2597" s="135"/>
      <c r="K2597" s="135"/>
      <c r="L2597" s="135"/>
      <c r="M2597" s="135"/>
      <c r="N2597" s="135"/>
      <c r="O2597" s="135"/>
      <c r="P2597" s="135"/>
    </row>
    <row r="2598" spans="1:16" s="289" customFormat="1">
      <c r="A2598" s="136"/>
      <c r="B2598" s="137"/>
      <c r="C2598" s="288"/>
      <c r="D2598" s="139"/>
      <c r="E2598" s="156"/>
      <c r="F2598" s="156"/>
      <c r="G2598" s="135"/>
      <c r="H2598" s="135"/>
      <c r="I2598" s="135"/>
      <c r="J2598" s="135"/>
      <c r="K2598" s="135"/>
      <c r="L2598" s="135"/>
      <c r="M2598" s="135"/>
      <c r="N2598" s="135"/>
      <c r="O2598" s="135"/>
      <c r="P2598" s="135"/>
    </row>
    <row r="2599" spans="1:16" s="289" customFormat="1">
      <c r="A2599" s="136"/>
      <c r="B2599" s="137"/>
      <c r="C2599" s="288"/>
      <c r="D2599" s="139"/>
      <c r="E2599" s="156"/>
      <c r="F2599" s="156"/>
      <c r="G2599" s="135"/>
      <c r="H2599" s="135"/>
      <c r="I2599" s="135"/>
      <c r="J2599" s="135"/>
      <c r="K2599" s="135"/>
      <c r="L2599" s="135"/>
      <c r="M2599" s="135"/>
      <c r="N2599" s="135"/>
      <c r="O2599" s="135"/>
      <c r="P2599" s="135"/>
    </row>
    <row r="2600" spans="1:16" s="289" customFormat="1">
      <c r="A2600" s="136"/>
      <c r="B2600" s="137"/>
      <c r="C2600" s="288"/>
      <c r="D2600" s="139"/>
      <c r="E2600" s="156"/>
      <c r="F2600" s="156"/>
      <c r="G2600" s="135"/>
      <c r="H2600" s="135"/>
      <c r="I2600" s="135"/>
      <c r="J2600" s="135"/>
      <c r="K2600" s="135"/>
      <c r="L2600" s="135"/>
      <c r="M2600" s="135"/>
      <c r="N2600" s="135"/>
      <c r="O2600" s="135"/>
      <c r="P2600" s="135"/>
    </row>
    <row r="2601" spans="1:16" s="289" customFormat="1">
      <c r="A2601" s="136"/>
      <c r="B2601" s="137"/>
      <c r="C2601" s="288"/>
      <c r="D2601" s="139"/>
      <c r="E2601" s="156"/>
      <c r="F2601" s="156"/>
      <c r="G2601" s="135"/>
      <c r="H2601" s="135"/>
      <c r="I2601" s="135"/>
      <c r="J2601" s="135"/>
      <c r="K2601" s="135"/>
      <c r="L2601" s="135"/>
      <c r="M2601" s="135"/>
      <c r="N2601" s="135"/>
      <c r="O2601" s="135"/>
      <c r="P2601" s="135"/>
    </row>
    <row r="2602" spans="1:16" s="289" customFormat="1">
      <c r="A2602" s="136"/>
      <c r="B2602" s="137"/>
      <c r="C2602" s="288"/>
      <c r="D2602" s="139"/>
      <c r="E2602" s="156"/>
      <c r="F2602" s="156"/>
      <c r="G2602" s="135"/>
      <c r="H2602" s="135"/>
      <c r="I2602" s="135"/>
      <c r="J2602" s="135"/>
      <c r="K2602" s="135"/>
      <c r="L2602" s="135"/>
      <c r="M2602" s="135"/>
      <c r="N2602" s="135"/>
      <c r="O2602" s="135"/>
      <c r="P2602" s="135"/>
    </row>
    <row r="2603" spans="1:16" s="289" customFormat="1">
      <c r="A2603" s="136"/>
      <c r="B2603" s="137"/>
      <c r="C2603" s="288"/>
      <c r="D2603" s="139"/>
      <c r="E2603" s="156"/>
      <c r="F2603" s="156"/>
      <c r="G2603" s="135"/>
      <c r="H2603" s="135"/>
      <c r="I2603" s="135"/>
      <c r="J2603" s="135"/>
      <c r="K2603" s="135"/>
      <c r="L2603" s="135"/>
      <c r="M2603" s="135"/>
      <c r="N2603" s="135"/>
      <c r="O2603" s="135"/>
      <c r="P2603" s="135"/>
    </row>
    <row r="2604" spans="1:16" s="289" customFormat="1">
      <c r="A2604" s="136"/>
      <c r="B2604" s="137"/>
      <c r="C2604" s="288"/>
      <c r="D2604" s="139"/>
      <c r="E2604" s="156"/>
      <c r="F2604" s="156"/>
      <c r="G2604" s="135"/>
      <c r="H2604" s="135"/>
      <c r="I2604" s="135"/>
      <c r="J2604" s="135"/>
      <c r="K2604" s="135"/>
      <c r="L2604" s="135"/>
      <c r="M2604" s="135"/>
      <c r="N2604" s="135"/>
      <c r="O2604" s="135"/>
      <c r="P2604" s="135"/>
    </row>
    <row r="2605" spans="1:16" s="289" customFormat="1">
      <c r="A2605" s="136"/>
      <c r="B2605" s="137"/>
      <c r="C2605" s="288"/>
      <c r="D2605" s="139"/>
      <c r="E2605" s="156"/>
      <c r="F2605" s="156"/>
      <c r="G2605" s="135"/>
      <c r="H2605" s="135"/>
      <c r="I2605" s="135"/>
      <c r="J2605" s="135"/>
      <c r="K2605" s="135"/>
      <c r="L2605" s="135"/>
      <c r="M2605" s="135"/>
      <c r="N2605" s="135"/>
      <c r="O2605" s="135"/>
      <c r="P2605" s="135"/>
    </row>
    <row r="2606" spans="1:16" s="289" customFormat="1">
      <c r="A2606" s="136"/>
      <c r="B2606" s="137"/>
      <c r="C2606" s="288"/>
      <c r="D2606" s="139"/>
      <c r="E2606" s="156"/>
      <c r="F2606" s="156"/>
      <c r="G2606" s="135"/>
      <c r="H2606" s="135"/>
      <c r="I2606" s="135"/>
      <c r="J2606" s="135"/>
      <c r="K2606" s="135"/>
      <c r="L2606" s="135"/>
      <c r="M2606" s="135"/>
      <c r="N2606" s="135"/>
      <c r="O2606" s="135"/>
      <c r="P2606" s="135"/>
    </row>
    <row r="2607" spans="1:16" s="289" customFormat="1">
      <c r="A2607" s="136"/>
      <c r="B2607" s="137"/>
      <c r="C2607" s="288"/>
      <c r="D2607" s="139"/>
      <c r="E2607" s="156"/>
      <c r="F2607" s="156"/>
      <c r="G2607" s="135"/>
      <c r="H2607" s="135"/>
      <c r="I2607" s="135"/>
      <c r="J2607" s="135"/>
      <c r="K2607" s="135"/>
      <c r="L2607" s="135"/>
      <c r="M2607" s="135"/>
      <c r="N2607" s="135"/>
      <c r="O2607" s="135"/>
      <c r="P2607" s="135"/>
    </row>
    <row r="2608" spans="1:16" s="289" customFormat="1">
      <c r="A2608" s="136"/>
      <c r="B2608" s="137"/>
      <c r="C2608" s="288"/>
      <c r="D2608" s="139"/>
      <c r="E2608" s="156"/>
      <c r="F2608" s="156"/>
      <c r="G2608" s="135"/>
      <c r="H2608" s="135"/>
      <c r="I2608" s="135"/>
      <c r="J2608" s="135"/>
      <c r="K2608" s="135"/>
      <c r="L2608" s="135"/>
      <c r="M2608" s="135"/>
      <c r="N2608" s="135"/>
      <c r="O2608" s="135"/>
      <c r="P2608" s="135"/>
    </row>
    <row r="2609" spans="1:16" s="289" customFormat="1">
      <c r="A2609" s="136"/>
      <c r="B2609" s="137"/>
      <c r="C2609" s="288"/>
      <c r="D2609" s="139"/>
      <c r="E2609" s="156"/>
      <c r="F2609" s="156"/>
      <c r="G2609" s="135"/>
      <c r="H2609" s="135"/>
      <c r="I2609" s="135"/>
      <c r="J2609" s="135"/>
      <c r="K2609" s="135"/>
      <c r="L2609" s="135"/>
      <c r="M2609" s="135"/>
      <c r="N2609" s="135"/>
      <c r="O2609" s="135"/>
      <c r="P2609" s="135"/>
    </row>
    <row r="2610" spans="1:16" s="289" customFormat="1">
      <c r="A2610" s="136"/>
      <c r="B2610" s="137"/>
      <c r="C2610" s="288"/>
      <c r="D2610" s="139"/>
      <c r="E2610" s="156"/>
      <c r="F2610" s="156"/>
      <c r="G2610" s="135"/>
      <c r="H2610" s="135"/>
      <c r="I2610" s="135"/>
      <c r="J2610" s="135"/>
      <c r="K2610" s="135"/>
      <c r="L2610" s="135"/>
      <c r="M2610" s="135"/>
      <c r="N2610" s="135"/>
      <c r="O2610" s="135"/>
      <c r="P2610" s="135"/>
    </row>
    <row r="2611" spans="1:16" s="289" customFormat="1">
      <c r="A2611" s="136"/>
      <c r="B2611" s="137"/>
      <c r="C2611" s="288"/>
      <c r="D2611" s="139"/>
      <c r="E2611" s="156"/>
      <c r="F2611" s="156"/>
      <c r="G2611" s="135"/>
      <c r="H2611" s="135"/>
      <c r="I2611" s="135"/>
      <c r="J2611" s="135"/>
      <c r="K2611" s="135"/>
      <c r="L2611" s="135"/>
      <c r="M2611" s="135"/>
      <c r="N2611" s="135"/>
      <c r="O2611" s="135"/>
      <c r="P2611" s="135"/>
    </row>
    <row r="2612" spans="1:16" s="289" customFormat="1">
      <c r="A2612" s="136"/>
      <c r="B2612" s="137"/>
      <c r="C2612" s="288"/>
      <c r="D2612" s="139"/>
      <c r="E2612" s="156"/>
      <c r="F2612" s="156"/>
      <c r="G2612" s="135"/>
      <c r="H2612" s="135"/>
      <c r="I2612" s="135"/>
      <c r="J2612" s="135"/>
      <c r="K2612" s="135"/>
      <c r="L2612" s="135"/>
      <c r="M2612" s="135"/>
      <c r="N2612" s="135"/>
      <c r="O2612" s="135"/>
      <c r="P2612" s="135"/>
    </row>
    <row r="2613" spans="1:16" s="289" customFormat="1">
      <c r="A2613" s="136"/>
      <c r="B2613" s="137"/>
      <c r="C2613" s="288"/>
      <c r="D2613" s="139"/>
      <c r="E2613" s="156"/>
      <c r="F2613" s="156"/>
      <c r="G2613" s="135"/>
      <c r="H2613" s="135"/>
      <c r="I2613" s="135"/>
      <c r="J2613" s="135"/>
      <c r="K2613" s="135"/>
      <c r="L2613" s="135"/>
      <c r="M2613" s="135"/>
      <c r="N2613" s="135"/>
      <c r="O2613" s="135"/>
      <c r="P2613" s="135"/>
    </row>
    <row r="2614" spans="1:16" s="289" customFormat="1">
      <c r="A2614" s="136"/>
      <c r="B2614" s="137"/>
      <c r="C2614" s="288"/>
      <c r="D2614" s="139"/>
      <c r="E2614" s="156"/>
      <c r="F2614" s="156"/>
      <c r="G2614" s="135"/>
      <c r="H2614" s="135"/>
      <c r="I2614" s="135"/>
      <c r="J2614" s="135"/>
      <c r="K2614" s="135"/>
      <c r="L2614" s="135"/>
      <c r="M2614" s="135"/>
      <c r="N2614" s="135"/>
      <c r="O2614" s="135"/>
      <c r="P2614" s="135"/>
    </row>
    <row r="2615" spans="1:16" s="289" customFormat="1">
      <c r="A2615" s="136"/>
      <c r="B2615" s="137"/>
      <c r="C2615" s="288"/>
      <c r="D2615" s="139"/>
      <c r="E2615" s="156"/>
      <c r="F2615" s="156"/>
      <c r="G2615" s="135"/>
      <c r="H2615" s="135"/>
      <c r="I2615" s="135"/>
      <c r="J2615" s="135"/>
      <c r="K2615" s="135"/>
      <c r="L2615" s="135"/>
      <c r="M2615" s="135"/>
      <c r="N2615" s="135"/>
      <c r="O2615" s="135"/>
      <c r="P2615" s="135"/>
    </row>
    <row r="2616" spans="1:16" s="289" customFormat="1">
      <c r="A2616" s="136"/>
      <c r="B2616" s="137"/>
      <c r="C2616" s="288"/>
      <c r="D2616" s="139"/>
      <c r="E2616" s="156"/>
      <c r="F2616" s="156"/>
      <c r="G2616" s="135"/>
      <c r="H2616" s="135"/>
      <c r="I2616" s="135"/>
      <c r="J2616" s="135"/>
      <c r="K2616" s="135"/>
      <c r="L2616" s="135"/>
      <c r="M2616" s="135"/>
      <c r="N2616" s="135"/>
      <c r="O2616" s="135"/>
      <c r="P2616" s="135"/>
    </row>
    <row r="2617" spans="1:16" s="289" customFormat="1">
      <c r="A2617" s="136"/>
      <c r="B2617" s="137"/>
      <c r="C2617" s="288"/>
      <c r="D2617" s="139"/>
      <c r="E2617" s="156"/>
      <c r="F2617" s="156"/>
      <c r="G2617" s="135"/>
      <c r="H2617" s="135"/>
      <c r="I2617" s="135"/>
      <c r="J2617" s="135"/>
      <c r="K2617" s="135"/>
      <c r="L2617" s="135"/>
      <c r="M2617" s="135"/>
      <c r="N2617" s="135"/>
      <c r="O2617" s="135"/>
      <c r="P2617" s="135"/>
    </row>
    <row r="2618" spans="1:16" s="289" customFormat="1">
      <c r="A2618" s="136"/>
      <c r="B2618" s="137"/>
      <c r="C2618" s="288"/>
      <c r="D2618" s="139"/>
      <c r="E2618" s="156"/>
      <c r="F2618" s="156"/>
      <c r="G2618" s="135"/>
      <c r="H2618" s="135"/>
      <c r="I2618" s="135"/>
      <c r="J2618" s="135"/>
      <c r="K2618" s="135"/>
      <c r="L2618" s="135"/>
      <c r="M2618" s="135"/>
      <c r="N2618" s="135"/>
      <c r="O2618" s="135"/>
      <c r="P2618" s="135"/>
    </row>
    <row r="2619" spans="1:16" s="289" customFormat="1">
      <c r="A2619" s="136"/>
      <c r="B2619" s="137"/>
      <c r="C2619" s="288"/>
      <c r="D2619" s="139"/>
      <c r="E2619" s="156"/>
      <c r="F2619" s="156"/>
      <c r="G2619" s="135"/>
      <c r="H2619" s="135"/>
      <c r="I2619" s="135"/>
      <c r="J2619" s="135"/>
      <c r="K2619" s="135"/>
      <c r="L2619" s="135"/>
      <c r="M2619" s="135"/>
      <c r="N2619" s="135"/>
      <c r="O2619" s="135"/>
      <c r="P2619" s="135"/>
    </row>
    <row r="2620" spans="1:16" s="289" customFormat="1">
      <c r="A2620" s="136"/>
      <c r="B2620" s="137"/>
      <c r="C2620" s="288"/>
      <c r="D2620" s="139"/>
      <c r="E2620" s="156"/>
      <c r="F2620" s="156"/>
      <c r="G2620" s="135"/>
      <c r="H2620" s="135"/>
      <c r="I2620" s="135"/>
      <c r="J2620" s="135"/>
      <c r="K2620" s="135"/>
      <c r="L2620" s="135"/>
      <c r="M2620" s="135"/>
      <c r="N2620" s="135"/>
      <c r="O2620" s="135"/>
      <c r="P2620" s="135"/>
    </row>
    <row r="2621" spans="1:16" s="289" customFormat="1">
      <c r="A2621" s="136"/>
      <c r="B2621" s="137"/>
      <c r="C2621" s="288"/>
      <c r="D2621" s="139"/>
      <c r="E2621" s="156"/>
      <c r="F2621" s="156"/>
      <c r="G2621" s="135"/>
      <c r="H2621" s="135"/>
      <c r="I2621" s="135"/>
      <c r="J2621" s="135"/>
      <c r="K2621" s="135"/>
      <c r="L2621" s="135"/>
      <c r="M2621" s="135"/>
      <c r="N2621" s="135"/>
      <c r="O2621" s="135"/>
      <c r="P2621" s="135"/>
    </row>
    <row r="2622" spans="1:16" s="289" customFormat="1">
      <c r="A2622" s="136"/>
      <c r="B2622" s="137"/>
      <c r="C2622" s="288"/>
      <c r="D2622" s="139"/>
      <c r="E2622" s="156"/>
      <c r="F2622" s="156"/>
      <c r="G2622" s="135"/>
      <c r="H2622" s="135"/>
      <c r="I2622" s="135"/>
      <c r="J2622" s="135"/>
      <c r="K2622" s="135"/>
      <c r="L2622" s="135"/>
      <c r="M2622" s="135"/>
      <c r="N2622" s="135"/>
      <c r="O2622" s="135"/>
      <c r="P2622" s="135"/>
    </row>
    <row r="2623" spans="1:16" s="289" customFormat="1">
      <c r="A2623" s="136"/>
      <c r="B2623" s="137"/>
      <c r="C2623" s="288"/>
      <c r="D2623" s="139"/>
      <c r="E2623" s="156"/>
      <c r="F2623" s="156"/>
      <c r="G2623" s="135"/>
      <c r="H2623" s="135"/>
      <c r="I2623" s="135"/>
      <c r="J2623" s="135"/>
      <c r="K2623" s="135"/>
      <c r="L2623" s="135"/>
      <c r="M2623" s="135"/>
      <c r="N2623" s="135"/>
      <c r="O2623" s="135"/>
      <c r="P2623" s="135"/>
    </row>
    <row r="2624" spans="1:16" s="289" customFormat="1">
      <c r="A2624" s="136"/>
      <c r="B2624" s="137"/>
      <c r="C2624" s="288"/>
      <c r="D2624" s="139"/>
      <c r="E2624" s="156"/>
      <c r="F2624" s="156"/>
      <c r="G2624" s="135"/>
      <c r="H2624" s="135"/>
      <c r="I2624" s="135"/>
      <c r="J2624" s="135"/>
      <c r="K2624" s="135"/>
      <c r="L2624" s="135"/>
      <c r="M2624" s="135"/>
      <c r="N2624" s="135"/>
      <c r="O2624" s="135"/>
      <c r="P2624" s="135"/>
    </row>
    <row r="2625" spans="1:16" s="289" customFormat="1">
      <c r="A2625" s="136"/>
      <c r="B2625" s="137"/>
      <c r="C2625" s="288"/>
      <c r="D2625" s="139"/>
      <c r="E2625" s="156"/>
      <c r="F2625" s="156"/>
      <c r="G2625" s="135"/>
      <c r="H2625" s="135"/>
      <c r="I2625" s="135"/>
      <c r="J2625" s="135"/>
      <c r="K2625" s="135"/>
      <c r="L2625" s="135"/>
      <c r="M2625" s="135"/>
      <c r="N2625" s="135"/>
      <c r="O2625" s="135"/>
      <c r="P2625" s="135"/>
    </row>
    <row r="2626" spans="1:16" s="289" customFormat="1">
      <c r="A2626" s="136"/>
      <c r="B2626" s="137"/>
      <c r="C2626" s="288"/>
      <c r="D2626" s="139"/>
      <c r="E2626" s="156"/>
      <c r="F2626" s="156"/>
      <c r="G2626" s="135"/>
      <c r="H2626" s="135"/>
      <c r="I2626" s="135"/>
      <c r="J2626" s="135"/>
      <c r="K2626" s="135"/>
      <c r="L2626" s="135"/>
      <c r="M2626" s="135"/>
      <c r="N2626" s="135"/>
      <c r="O2626" s="135"/>
      <c r="P2626" s="135"/>
    </row>
    <row r="2627" spans="1:16" s="289" customFormat="1">
      <c r="A2627" s="136"/>
      <c r="B2627" s="137"/>
      <c r="C2627" s="288"/>
      <c r="D2627" s="139"/>
      <c r="E2627" s="156"/>
      <c r="F2627" s="156"/>
      <c r="G2627" s="135"/>
      <c r="H2627" s="135"/>
      <c r="I2627" s="135"/>
      <c r="J2627" s="135"/>
      <c r="K2627" s="135"/>
      <c r="L2627" s="135"/>
      <c r="M2627" s="135"/>
      <c r="N2627" s="135"/>
      <c r="O2627" s="135"/>
      <c r="P2627" s="135"/>
    </row>
    <row r="2628" spans="1:16" s="289" customFormat="1">
      <c r="A2628" s="136"/>
      <c r="B2628" s="137"/>
      <c r="C2628" s="288"/>
      <c r="D2628" s="139"/>
      <c r="E2628" s="156"/>
      <c r="F2628" s="156"/>
      <c r="G2628" s="135"/>
      <c r="H2628" s="135"/>
      <c r="I2628" s="135"/>
      <c r="J2628" s="135"/>
      <c r="K2628" s="135"/>
      <c r="L2628" s="135"/>
      <c r="M2628" s="135"/>
      <c r="N2628" s="135"/>
      <c r="O2628" s="135"/>
      <c r="P2628" s="135"/>
    </row>
    <row r="2629" spans="1:16" s="289" customFormat="1">
      <c r="A2629" s="136"/>
      <c r="B2629" s="137"/>
      <c r="C2629" s="288"/>
      <c r="D2629" s="139"/>
      <c r="E2629" s="156"/>
      <c r="F2629" s="156"/>
      <c r="G2629" s="135"/>
      <c r="H2629" s="135"/>
      <c r="I2629" s="135"/>
      <c r="J2629" s="135"/>
      <c r="K2629" s="135"/>
      <c r="L2629" s="135"/>
      <c r="M2629" s="135"/>
      <c r="N2629" s="135"/>
      <c r="O2629" s="135"/>
      <c r="P2629" s="135"/>
    </row>
    <row r="2630" spans="1:16" s="289" customFormat="1">
      <c r="A2630" s="136"/>
      <c r="B2630" s="137"/>
      <c r="C2630" s="288"/>
      <c r="D2630" s="139"/>
      <c r="E2630" s="156"/>
      <c r="F2630" s="156"/>
      <c r="G2630" s="135"/>
      <c r="H2630" s="135"/>
      <c r="I2630" s="135"/>
      <c r="J2630" s="135"/>
      <c r="K2630" s="135"/>
      <c r="L2630" s="135"/>
      <c r="M2630" s="135"/>
      <c r="N2630" s="135"/>
      <c r="O2630" s="135"/>
      <c r="P2630" s="135"/>
    </row>
    <row r="2631" spans="1:16" s="289" customFormat="1">
      <c r="A2631" s="136"/>
      <c r="B2631" s="137"/>
      <c r="C2631" s="288"/>
      <c r="D2631" s="139"/>
      <c r="E2631" s="156"/>
      <c r="F2631" s="156"/>
      <c r="G2631" s="135"/>
      <c r="H2631" s="135"/>
      <c r="I2631" s="135"/>
      <c r="J2631" s="135"/>
      <c r="K2631" s="135"/>
      <c r="L2631" s="135"/>
      <c r="M2631" s="135"/>
      <c r="N2631" s="135"/>
      <c r="O2631" s="135"/>
      <c r="P2631" s="135"/>
    </row>
    <row r="2632" spans="1:16" s="289" customFormat="1">
      <c r="A2632" s="136"/>
      <c r="B2632" s="137"/>
      <c r="C2632" s="288"/>
      <c r="D2632" s="139"/>
      <c r="E2632" s="156"/>
      <c r="F2632" s="156"/>
      <c r="G2632" s="135"/>
      <c r="H2632" s="135"/>
      <c r="I2632" s="135"/>
      <c r="J2632" s="135"/>
      <c r="K2632" s="135"/>
      <c r="L2632" s="135"/>
      <c r="M2632" s="135"/>
      <c r="N2632" s="135"/>
      <c r="O2632" s="135"/>
      <c r="P2632" s="135"/>
    </row>
    <row r="2633" spans="1:16" s="289" customFormat="1">
      <c r="A2633" s="136"/>
      <c r="B2633" s="137"/>
      <c r="C2633" s="288"/>
      <c r="D2633" s="139"/>
      <c r="E2633" s="156"/>
      <c r="F2633" s="156"/>
      <c r="G2633" s="135"/>
      <c r="H2633" s="135"/>
      <c r="I2633" s="135"/>
      <c r="J2633" s="135"/>
      <c r="K2633" s="135"/>
      <c r="L2633" s="135"/>
      <c r="M2633" s="135"/>
      <c r="N2633" s="135"/>
      <c r="O2633" s="135"/>
      <c r="P2633" s="135"/>
    </row>
    <row r="2634" spans="1:16" s="289" customFormat="1">
      <c r="A2634" s="136"/>
      <c r="B2634" s="137"/>
      <c r="C2634" s="288"/>
      <c r="D2634" s="139"/>
      <c r="E2634" s="156"/>
      <c r="F2634" s="156"/>
      <c r="G2634" s="135"/>
      <c r="H2634" s="135"/>
      <c r="I2634" s="135"/>
      <c r="J2634" s="135"/>
      <c r="K2634" s="135"/>
      <c r="L2634" s="135"/>
      <c r="M2634" s="135"/>
      <c r="N2634" s="135"/>
      <c r="O2634" s="135"/>
      <c r="P2634" s="135"/>
    </row>
    <row r="2635" spans="1:16" s="289" customFormat="1">
      <c r="A2635" s="136"/>
      <c r="B2635" s="137"/>
      <c r="C2635" s="288"/>
      <c r="D2635" s="139"/>
      <c r="E2635" s="156"/>
      <c r="F2635" s="156"/>
      <c r="G2635" s="135"/>
      <c r="H2635" s="135"/>
      <c r="I2635" s="135"/>
      <c r="J2635" s="135"/>
      <c r="K2635" s="135"/>
      <c r="L2635" s="135"/>
      <c r="M2635" s="135"/>
      <c r="N2635" s="135"/>
      <c r="O2635" s="135"/>
      <c r="P2635" s="135"/>
    </row>
    <row r="2636" spans="1:16" s="289" customFormat="1">
      <c r="A2636" s="136"/>
      <c r="B2636" s="137"/>
      <c r="C2636" s="288"/>
      <c r="D2636" s="139"/>
      <c r="E2636" s="156"/>
      <c r="F2636" s="156"/>
      <c r="G2636" s="135"/>
      <c r="H2636" s="135"/>
      <c r="I2636" s="135"/>
      <c r="J2636" s="135"/>
      <c r="K2636" s="135"/>
      <c r="L2636" s="135"/>
      <c r="M2636" s="135"/>
      <c r="N2636" s="135"/>
      <c r="O2636" s="135"/>
      <c r="P2636" s="135"/>
    </row>
    <row r="2637" spans="1:16" s="289" customFormat="1">
      <c r="A2637" s="136"/>
      <c r="B2637" s="137"/>
      <c r="C2637" s="288"/>
      <c r="D2637" s="139"/>
      <c r="E2637" s="156"/>
      <c r="F2637" s="156"/>
      <c r="G2637" s="135"/>
      <c r="H2637" s="135"/>
      <c r="I2637" s="135"/>
      <c r="J2637" s="135"/>
      <c r="K2637" s="135"/>
      <c r="L2637" s="135"/>
      <c r="M2637" s="135"/>
      <c r="N2637" s="135"/>
      <c r="O2637" s="135"/>
      <c r="P2637" s="135"/>
    </row>
    <row r="2638" spans="1:16" s="289" customFormat="1">
      <c r="A2638" s="136"/>
      <c r="B2638" s="137"/>
      <c r="C2638" s="288"/>
      <c r="D2638" s="139"/>
      <c r="E2638" s="156"/>
      <c r="F2638" s="156"/>
      <c r="G2638" s="135"/>
      <c r="H2638" s="135"/>
      <c r="I2638" s="135"/>
      <c r="J2638" s="135"/>
      <c r="K2638" s="135"/>
      <c r="L2638" s="135"/>
      <c r="M2638" s="135"/>
      <c r="N2638" s="135"/>
      <c r="O2638" s="135"/>
      <c r="P2638" s="135"/>
    </row>
    <row r="2639" spans="1:16" s="289" customFormat="1">
      <c r="A2639" s="136"/>
      <c r="B2639" s="137"/>
      <c r="C2639" s="288"/>
      <c r="D2639" s="139"/>
      <c r="E2639" s="156"/>
      <c r="F2639" s="156"/>
      <c r="G2639" s="135"/>
      <c r="H2639" s="135"/>
      <c r="I2639" s="135"/>
      <c r="J2639" s="135"/>
      <c r="K2639" s="135"/>
      <c r="L2639" s="135"/>
      <c r="M2639" s="135"/>
      <c r="N2639" s="135"/>
      <c r="O2639" s="135"/>
      <c r="P2639" s="135"/>
    </row>
    <row r="2640" spans="1:16" s="289" customFormat="1">
      <c r="A2640" s="136"/>
      <c r="B2640" s="137"/>
      <c r="C2640" s="288"/>
      <c r="D2640" s="139"/>
      <c r="E2640" s="156"/>
      <c r="F2640" s="156"/>
      <c r="G2640" s="135"/>
      <c r="H2640" s="135"/>
      <c r="I2640" s="135"/>
      <c r="J2640" s="135"/>
      <c r="K2640" s="135"/>
      <c r="L2640" s="135"/>
      <c r="M2640" s="135"/>
      <c r="N2640" s="135"/>
      <c r="O2640" s="135"/>
      <c r="P2640" s="135"/>
    </row>
    <row r="2641" spans="1:16" s="289" customFormat="1">
      <c r="A2641" s="136"/>
      <c r="B2641" s="137"/>
      <c r="C2641" s="288"/>
      <c r="D2641" s="139"/>
      <c r="E2641" s="156"/>
      <c r="F2641" s="156"/>
      <c r="G2641" s="135"/>
      <c r="H2641" s="135"/>
      <c r="I2641" s="135"/>
      <c r="J2641" s="135"/>
      <c r="K2641" s="135"/>
      <c r="L2641" s="135"/>
      <c r="M2641" s="135"/>
      <c r="N2641" s="135"/>
      <c r="O2641" s="135"/>
      <c r="P2641" s="135"/>
    </row>
    <row r="2642" spans="1:16" s="289" customFormat="1">
      <c r="A2642" s="136"/>
      <c r="B2642" s="137"/>
      <c r="C2642" s="288"/>
      <c r="D2642" s="139"/>
      <c r="E2642" s="156"/>
      <c r="F2642" s="156"/>
      <c r="G2642" s="135"/>
      <c r="H2642" s="135"/>
      <c r="I2642" s="135"/>
      <c r="J2642" s="135"/>
      <c r="K2642" s="135"/>
      <c r="L2642" s="135"/>
      <c r="M2642" s="135"/>
      <c r="N2642" s="135"/>
      <c r="O2642" s="135"/>
      <c r="P2642" s="135"/>
    </row>
    <row r="2643" spans="1:16" s="289" customFormat="1">
      <c r="A2643" s="136"/>
      <c r="B2643" s="137"/>
      <c r="C2643" s="288"/>
      <c r="D2643" s="139"/>
      <c r="E2643" s="156"/>
      <c r="F2643" s="156"/>
      <c r="G2643" s="135"/>
      <c r="H2643" s="135"/>
      <c r="I2643" s="135"/>
      <c r="J2643" s="135"/>
      <c r="K2643" s="135"/>
      <c r="L2643" s="135"/>
      <c r="M2643" s="135"/>
      <c r="N2643" s="135"/>
      <c r="O2643" s="135"/>
      <c r="P2643" s="135"/>
    </row>
    <row r="2644" spans="1:16" s="289" customFormat="1">
      <c r="A2644" s="136"/>
      <c r="B2644" s="137"/>
      <c r="C2644" s="288"/>
      <c r="D2644" s="139"/>
      <c r="E2644" s="156"/>
      <c r="F2644" s="156"/>
      <c r="G2644" s="135"/>
      <c r="H2644" s="135"/>
      <c r="I2644" s="135"/>
      <c r="J2644" s="135"/>
      <c r="K2644" s="135"/>
      <c r="L2644" s="135"/>
      <c r="M2644" s="135"/>
      <c r="N2644" s="135"/>
      <c r="O2644" s="135"/>
      <c r="P2644" s="135"/>
    </row>
    <row r="2645" spans="1:16" s="289" customFormat="1">
      <c r="A2645" s="136"/>
      <c r="B2645" s="137"/>
      <c r="C2645" s="288"/>
      <c r="D2645" s="139"/>
      <c r="E2645" s="156"/>
      <c r="F2645" s="156"/>
      <c r="G2645" s="135"/>
      <c r="H2645" s="135"/>
      <c r="I2645" s="135"/>
      <c r="J2645" s="135"/>
      <c r="K2645" s="135"/>
      <c r="L2645" s="135"/>
      <c r="M2645" s="135"/>
      <c r="N2645" s="135"/>
      <c r="O2645" s="135"/>
      <c r="P2645" s="135"/>
    </row>
    <row r="2646" spans="1:16" s="289" customFormat="1">
      <c r="A2646" s="136"/>
      <c r="B2646" s="137"/>
      <c r="C2646" s="288"/>
      <c r="D2646" s="139"/>
      <c r="E2646" s="156"/>
      <c r="F2646" s="156"/>
      <c r="G2646" s="135"/>
      <c r="H2646" s="135"/>
      <c r="I2646" s="135"/>
      <c r="J2646" s="135"/>
      <c r="K2646" s="135"/>
      <c r="L2646" s="135"/>
      <c r="M2646" s="135"/>
      <c r="N2646" s="135"/>
      <c r="O2646" s="135"/>
      <c r="P2646" s="135"/>
    </row>
    <row r="2647" spans="1:16" s="289" customFormat="1">
      <c r="A2647" s="136"/>
      <c r="B2647" s="137"/>
      <c r="C2647" s="288"/>
      <c r="D2647" s="139"/>
      <c r="E2647" s="156"/>
      <c r="F2647" s="156"/>
      <c r="G2647" s="135"/>
      <c r="H2647" s="135"/>
      <c r="I2647" s="135"/>
      <c r="J2647" s="135"/>
      <c r="K2647" s="135"/>
      <c r="L2647" s="135"/>
      <c r="M2647" s="135"/>
      <c r="N2647" s="135"/>
      <c r="O2647" s="135"/>
      <c r="P2647" s="135"/>
    </row>
    <row r="2648" spans="1:16" s="289" customFormat="1">
      <c r="A2648" s="136"/>
      <c r="B2648" s="137"/>
      <c r="C2648" s="288"/>
      <c r="D2648" s="139"/>
      <c r="E2648" s="156"/>
      <c r="F2648" s="156"/>
      <c r="G2648" s="135"/>
      <c r="H2648" s="135"/>
      <c r="I2648" s="135"/>
      <c r="J2648" s="135"/>
      <c r="K2648" s="135"/>
      <c r="L2648" s="135"/>
      <c r="M2648" s="135"/>
      <c r="N2648" s="135"/>
      <c r="O2648" s="135"/>
      <c r="P2648" s="135"/>
    </row>
    <row r="2649" spans="1:16" s="289" customFormat="1">
      <c r="A2649" s="136"/>
      <c r="B2649" s="137"/>
      <c r="C2649" s="288"/>
      <c r="D2649" s="139"/>
      <c r="E2649" s="156"/>
      <c r="F2649" s="156"/>
      <c r="G2649" s="135"/>
      <c r="H2649" s="135"/>
      <c r="I2649" s="135"/>
      <c r="J2649" s="135"/>
      <c r="K2649" s="135"/>
      <c r="L2649" s="135"/>
      <c r="M2649" s="135"/>
      <c r="N2649" s="135"/>
      <c r="O2649" s="135"/>
      <c r="P2649" s="135"/>
    </row>
    <row r="2650" spans="1:16" s="289" customFormat="1">
      <c r="A2650" s="136"/>
      <c r="B2650" s="137"/>
      <c r="C2650" s="288"/>
      <c r="D2650" s="139"/>
      <c r="E2650" s="156"/>
      <c r="F2650" s="156"/>
      <c r="G2650" s="135"/>
      <c r="H2650" s="135"/>
      <c r="I2650" s="135"/>
      <c r="J2650" s="135"/>
      <c r="K2650" s="135"/>
      <c r="L2650" s="135"/>
      <c r="M2650" s="135"/>
      <c r="N2650" s="135"/>
      <c r="O2650" s="135"/>
      <c r="P2650" s="135"/>
    </row>
    <row r="2651" spans="1:16" s="289" customFormat="1">
      <c r="A2651" s="136"/>
      <c r="B2651" s="137"/>
      <c r="C2651" s="288"/>
      <c r="D2651" s="139"/>
      <c r="E2651" s="156"/>
      <c r="F2651" s="156"/>
      <c r="G2651" s="135"/>
      <c r="H2651" s="135"/>
      <c r="I2651" s="135"/>
      <c r="J2651" s="135"/>
      <c r="K2651" s="135"/>
      <c r="L2651" s="135"/>
      <c r="M2651" s="135"/>
      <c r="N2651" s="135"/>
      <c r="O2651" s="135"/>
      <c r="P2651" s="135"/>
    </row>
    <row r="2652" spans="1:16" s="289" customFormat="1">
      <c r="A2652" s="136"/>
      <c r="B2652" s="137"/>
      <c r="C2652" s="288"/>
      <c r="D2652" s="139"/>
      <c r="E2652" s="156"/>
      <c r="F2652" s="156"/>
      <c r="G2652" s="135"/>
      <c r="H2652" s="135"/>
      <c r="I2652" s="135"/>
      <c r="J2652" s="135"/>
      <c r="K2652" s="135"/>
      <c r="L2652" s="135"/>
      <c r="M2652" s="135"/>
      <c r="N2652" s="135"/>
      <c r="O2652" s="135"/>
      <c r="P2652" s="135"/>
    </row>
    <row r="2653" spans="1:16" s="289" customFormat="1">
      <c r="A2653" s="136"/>
      <c r="B2653" s="137"/>
      <c r="C2653" s="288"/>
      <c r="D2653" s="139"/>
      <c r="E2653" s="156"/>
      <c r="F2653" s="156"/>
      <c r="G2653" s="135"/>
      <c r="H2653" s="135"/>
      <c r="I2653" s="135"/>
      <c r="J2653" s="135"/>
      <c r="K2653" s="135"/>
      <c r="L2653" s="135"/>
      <c r="M2653" s="135"/>
      <c r="N2653" s="135"/>
      <c r="O2653" s="135"/>
      <c r="P2653" s="135"/>
    </row>
    <row r="2654" spans="1:16" s="289" customFormat="1">
      <c r="A2654" s="136"/>
      <c r="B2654" s="137"/>
      <c r="C2654" s="288"/>
      <c r="D2654" s="139"/>
      <c r="E2654" s="156"/>
      <c r="F2654" s="156"/>
      <c r="G2654" s="135"/>
      <c r="H2654" s="135"/>
      <c r="I2654" s="135"/>
      <c r="J2654" s="135"/>
      <c r="K2654" s="135"/>
      <c r="L2654" s="135"/>
      <c r="M2654" s="135"/>
      <c r="N2654" s="135"/>
      <c r="O2654" s="135"/>
      <c r="P2654" s="135"/>
    </row>
    <row r="2655" spans="1:16" s="289" customFormat="1">
      <c r="A2655" s="136"/>
      <c r="B2655" s="137"/>
      <c r="C2655" s="288"/>
      <c r="D2655" s="139"/>
      <c r="E2655" s="156"/>
      <c r="F2655" s="156"/>
      <c r="G2655" s="135"/>
      <c r="H2655" s="135"/>
      <c r="I2655" s="135"/>
      <c r="J2655" s="135"/>
      <c r="K2655" s="135"/>
      <c r="L2655" s="135"/>
      <c r="M2655" s="135"/>
      <c r="N2655" s="135"/>
      <c r="O2655" s="135"/>
      <c r="P2655" s="135"/>
    </row>
    <row r="2656" spans="1:16" s="289" customFormat="1">
      <c r="A2656" s="136"/>
      <c r="B2656" s="137"/>
      <c r="C2656" s="288"/>
      <c r="D2656" s="139"/>
      <c r="E2656" s="156"/>
      <c r="F2656" s="156"/>
      <c r="G2656" s="135"/>
      <c r="H2656" s="135"/>
      <c r="I2656" s="135"/>
      <c r="J2656" s="135"/>
      <c r="K2656" s="135"/>
      <c r="L2656" s="135"/>
      <c r="M2656" s="135"/>
      <c r="N2656" s="135"/>
      <c r="O2656" s="135"/>
      <c r="P2656" s="135"/>
    </row>
    <row r="2657" spans="1:16" s="289" customFormat="1">
      <c r="A2657" s="136"/>
      <c r="B2657" s="137"/>
      <c r="C2657" s="288"/>
      <c r="D2657" s="139"/>
      <c r="E2657" s="156"/>
      <c r="F2657" s="156"/>
      <c r="G2657" s="135"/>
      <c r="H2657" s="135"/>
      <c r="I2657" s="135"/>
      <c r="J2657" s="135"/>
      <c r="K2657" s="135"/>
      <c r="L2657" s="135"/>
      <c r="M2657" s="135"/>
      <c r="N2657" s="135"/>
      <c r="O2657" s="135"/>
      <c r="P2657" s="135"/>
    </row>
    <row r="2658" spans="1:16" s="289" customFormat="1">
      <c r="A2658" s="136"/>
      <c r="B2658" s="137"/>
      <c r="C2658" s="288"/>
      <c r="D2658" s="139"/>
      <c r="E2658" s="156"/>
      <c r="F2658" s="156"/>
      <c r="G2658" s="135"/>
      <c r="H2658" s="135"/>
      <c r="I2658" s="135"/>
      <c r="J2658" s="135"/>
      <c r="K2658" s="135"/>
      <c r="L2658" s="135"/>
      <c r="M2658" s="135"/>
      <c r="N2658" s="135"/>
      <c r="O2658" s="135"/>
      <c r="P2658" s="135"/>
    </row>
    <row r="2659" spans="1:16" s="289" customFormat="1">
      <c r="A2659" s="136"/>
      <c r="B2659" s="137"/>
      <c r="C2659" s="288"/>
      <c r="D2659" s="139"/>
      <c r="E2659" s="156"/>
      <c r="F2659" s="156"/>
      <c r="G2659" s="135"/>
      <c r="H2659" s="135"/>
      <c r="I2659" s="135"/>
      <c r="J2659" s="135"/>
      <c r="K2659" s="135"/>
      <c r="L2659" s="135"/>
      <c r="M2659" s="135"/>
      <c r="N2659" s="135"/>
      <c r="O2659" s="135"/>
      <c r="P2659" s="135"/>
    </row>
    <row r="2660" spans="1:16" s="289" customFormat="1">
      <c r="A2660" s="136"/>
      <c r="B2660" s="137"/>
      <c r="C2660" s="288"/>
      <c r="D2660" s="139"/>
      <c r="E2660" s="156"/>
      <c r="F2660" s="156"/>
      <c r="G2660" s="135"/>
      <c r="H2660" s="135"/>
      <c r="I2660" s="135"/>
      <c r="J2660" s="135"/>
      <c r="K2660" s="135"/>
      <c r="L2660" s="135"/>
      <c r="M2660" s="135"/>
      <c r="N2660" s="135"/>
      <c r="O2660" s="135"/>
      <c r="P2660" s="135"/>
    </row>
    <row r="2661" spans="1:16" s="289" customFormat="1">
      <c r="A2661" s="136"/>
      <c r="B2661" s="137"/>
      <c r="C2661" s="288"/>
      <c r="D2661" s="139"/>
      <c r="E2661" s="156"/>
      <c r="F2661" s="156"/>
      <c r="G2661" s="135"/>
      <c r="H2661" s="135"/>
      <c r="I2661" s="135"/>
      <c r="J2661" s="135"/>
      <c r="K2661" s="135"/>
      <c r="L2661" s="135"/>
      <c r="M2661" s="135"/>
      <c r="N2661" s="135"/>
      <c r="O2661" s="135"/>
      <c r="P2661" s="135"/>
    </row>
    <row r="2662" spans="1:16" s="289" customFormat="1">
      <c r="A2662" s="136"/>
      <c r="B2662" s="137"/>
      <c r="C2662" s="288"/>
      <c r="D2662" s="139"/>
      <c r="E2662" s="156"/>
      <c r="F2662" s="156"/>
      <c r="G2662" s="135"/>
      <c r="H2662" s="135"/>
      <c r="I2662" s="135"/>
      <c r="J2662" s="135"/>
      <c r="K2662" s="135"/>
      <c r="L2662" s="135"/>
      <c r="M2662" s="135"/>
      <c r="N2662" s="135"/>
      <c r="O2662" s="135"/>
      <c r="P2662" s="135"/>
    </row>
    <row r="2663" spans="1:16" s="289" customFormat="1">
      <c r="A2663" s="136"/>
      <c r="B2663" s="137"/>
      <c r="C2663" s="288"/>
      <c r="D2663" s="139"/>
      <c r="E2663" s="156"/>
      <c r="F2663" s="156"/>
      <c r="G2663" s="135"/>
      <c r="H2663" s="135"/>
      <c r="I2663" s="135"/>
      <c r="J2663" s="135"/>
      <c r="K2663" s="135"/>
      <c r="L2663" s="135"/>
      <c r="M2663" s="135"/>
      <c r="N2663" s="135"/>
      <c r="O2663" s="135"/>
      <c r="P2663" s="135"/>
    </row>
    <row r="2664" spans="1:16" s="289" customFormat="1">
      <c r="A2664" s="136"/>
      <c r="B2664" s="137"/>
      <c r="C2664" s="288"/>
      <c r="D2664" s="139"/>
      <c r="E2664" s="156"/>
      <c r="F2664" s="156"/>
      <c r="G2664" s="135"/>
      <c r="H2664" s="135"/>
      <c r="I2664" s="135"/>
      <c r="J2664" s="135"/>
      <c r="K2664" s="135"/>
      <c r="L2664" s="135"/>
      <c r="M2664" s="135"/>
      <c r="N2664" s="135"/>
      <c r="O2664" s="135"/>
      <c r="P2664" s="135"/>
    </row>
    <row r="2665" spans="1:16" s="289" customFormat="1">
      <c r="A2665" s="136"/>
      <c r="B2665" s="137"/>
      <c r="C2665" s="288"/>
      <c r="D2665" s="139"/>
      <c r="E2665" s="156"/>
      <c r="F2665" s="156"/>
      <c r="G2665" s="135"/>
      <c r="H2665" s="135"/>
      <c r="I2665" s="135"/>
      <c r="J2665" s="135"/>
      <c r="K2665" s="135"/>
      <c r="L2665" s="135"/>
      <c r="M2665" s="135"/>
      <c r="N2665" s="135"/>
      <c r="O2665" s="135"/>
      <c r="P2665" s="135"/>
    </row>
    <row r="2666" spans="1:16" s="289" customFormat="1">
      <c r="A2666" s="136"/>
      <c r="B2666" s="137"/>
      <c r="C2666" s="288"/>
      <c r="D2666" s="139"/>
      <c r="E2666" s="156"/>
      <c r="F2666" s="156"/>
      <c r="G2666" s="135"/>
      <c r="H2666" s="135"/>
      <c r="I2666" s="135"/>
      <c r="J2666" s="135"/>
      <c r="K2666" s="135"/>
      <c r="L2666" s="135"/>
      <c r="M2666" s="135"/>
      <c r="N2666" s="135"/>
      <c r="O2666" s="135"/>
      <c r="P2666" s="135"/>
    </row>
    <row r="2667" spans="1:16" s="289" customFormat="1">
      <c r="A2667" s="136"/>
      <c r="B2667" s="137"/>
      <c r="C2667" s="288"/>
      <c r="D2667" s="139"/>
      <c r="E2667" s="156"/>
      <c r="F2667" s="156"/>
      <c r="G2667" s="135"/>
      <c r="H2667" s="135"/>
      <c r="I2667" s="135"/>
      <c r="J2667" s="135"/>
      <c r="K2667" s="135"/>
      <c r="L2667" s="135"/>
      <c r="M2667" s="135"/>
      <c r="N2667" s="135"/>
      <c r="O2667" s="135"/>
      <c r="P2667" s="135"/>
    </row>
    <row r="2668" spans="1:16" s="289" customFormat="1">
      <c r="A2668" s="136"/>
      <c r="B2668" s="137"/>
      <c r="C2668" s="288"/>
      <c r="D2668" s="139"/>
      <c r="E2668" s="156"/>
      <c r="F2668" s="156"/>
      <c r="G2668" s="135"/>
      <c r="H2668" s="135"/>
      <c r="I2668" s="135"/>
      <c r="J2668" s="135"/>
      <c r="K2668" s="135"/>
      <c r="L2668" s="135"/>
      <c r="M2668" s="135"/>
      <c r="N2668" s="135"/>
      <c r="O2668" s="135"/>
      <c r="P2668" s="135"/>
    </row>
    <row r="2669" spans="1:16" s="289" customFormat="1">
      <c r="A2669" s="136"/>
      <c r="B2669" s="137"/>
      <c r="C2669" s="288"/>
      <c r="D2669" s="139"/>
      <c r="E2669" s="156"/>
      <c r="F2669" s="156"/>
      <c r="G2669" s="135"/>
      <c r="H2669" s="135"/>
      <c r="I2669" s="135"/>
      <c r="J2669" s="135"/>
      <c r="K2669" s="135"/>
      <c r="L2669" s="135"/>
      <c r="M2669" s="135"/>
      <c r="N2669" s="135"/>
      <c r="O2669" s="135"/>
      <c r="P2669" s="135"/>
    </row>
    <row r="2670" spans="1:16" s="289" customFormat="1">
      <c r="A2670" s="136"/>
      <c r="B2670" s="137"/>
      <c r="C2670" s="288"/>
      <c r="D2670" s="139"/>
      <c r="E2670" s="156"/>
      <c r="F2670" s="156"/>
      <c r="G2670" s="135"/>
      <c r="H2670" s="135"/>
      <c r="I2670" s="135"/>
      <c r="J2670" s="135"/>
      <c r="K2670" s="135"/>
      <c r="L2670" s="135"/>
      <c r="M2670" s="135"/>
      <c r="N2670" s="135"/>
      <c r="O2670" s="135"/>
      <c r="P2670" s="135"/>
    </row>
    <row r="2671" spans="1:16" s="289" customFormat="1">
      <c r="A2671" s="136"/>
      <c r="B2671" s="137"/>
      <c r="C2671" s="288"/>
      <c r="D2671" s="139"/>
      <c r="E2671" s="156"/>
      <c r="F2671" s="156"/>
      <c r="G2671" s="135"/>
      <c r="H2671" s="135"/>
      <c r="I2671" s="135"/>
      <c r="J2671" s="135"/>
      <c r="K2671" s="135"/>
      <c r="L2671" s="135"/>
      <c r="M2671" s="135"/>
      <c r="N2671" s="135"/>
      <c r="O2671" s="135"/>
      <c r="P2671" s="135"/>
    </row>
    <row r="2672" spans="1:16" s="289" customFormat="1">
      <c r="A2672" s="136"/>
      <c r="B2672" s="137"/>
      <c r="C2672" s="288"/>
      <c r="D2672" s="139"/>
      <c r="E2672" s="156"/>
      <c r="F2672" s="156"/>
      <c r="G2672" s="135"/>
      <c r="H2672" s="135"/>
      <c r="I2672" s="135"/>
      <c r="J2672" s="135"/>
      <c r="K2672" s="135"/>
      <c r="L2672" s="135"/>
      <c r="M2672" s="135"/>
      <c r="N2672" s="135"/>
      <c r="O2672" s="135"/>
      <c r="P2672" s="135"/>
    </row>
    <row r="2673" spans="1:16" s="289" customFormat="1">
      <c r="A2673" s="136"/>
      <c r="B2673" s="137"/>
      <c r="C2673" s="288"/>
      <c r="D2673" s="139"/>
      <c r="E2673" s="156"/>
      <c r="F2673" s="156"/>
      <c r="G2673" s="135"/>
      <c r="H2673" s="135"/>
      <c r="I2673" s="135"/>
      <c r="J2673" s="135"/>
      <c r="K2673" s="135"/>
      <c r="L2673" s="135"/>
      <c r="M2673" s="135"/>
      <c r="N2673" s="135"/>
      <c r="O2673" s="135"/>
      <c r="P2673" s="135"/>
    </row>
    <row r="2674" spans="1:16" s="289" customFormat="1">
      <c r="A2674" s="136"/>
      <c r="B2674" s="137"/>
      <c r="C2674" s="288"/>
      <c r="D2674" s="139"/>
      <c r="E2674" s="156"/>
      <c r="F2674" s="156"/>
      <c r="G2674" s="135"/>
      <c r="H2674" s="135"/>
      <c r="I2674" s="135"/>
      <c r="J2674" s="135"/>
      <c r="K2674" s="135"/>
      <c r="L2674" s="135"/>
      <c r="M2674" s="135"/>
      <c r="N2674" s="135"/>
      <c r="O2674" s="135"/>
      <c r="P2674" s="135"/>
    </row>
    <row r="2675" spans="1:16" s="289" customFormat="1">
      <c r="A2675" s="136"/>
      <c r="B2675" s="137"/>
      <c r="C2675" s="288"/>
      <c r="D2675" s="139"/>
      <c r="E2675" s="156"/>
      <c r="F2675" s="156"/>
      <c r="G2675" s="135"/>
      <c r="H2675" s="135"/>
      <c r="I2675" s="135"/>
      <c r="J2675" s="135"/>
      <c r="K2675" s="135"/>
      <c r="L2675" s="135"/>
      <c r="M2675" s="135"/>
      <c r="N2675" s="135"/>
      <c r="O2675" s="135"/>
      <c r="P2675" s="135"/>
    </row>
    <row r="2676" spans="1:16" s="289" customFormat="1">
      <c r="A2676" s="136"/>
      <c r="B2676" s="137"/>
      <c r="C2676" s="288"/>
      <c r="D2676" s="139"/>
      <c r="E2676" s="156"/>
      <c r="F2676" s="156"/>
      <c r="G2676" s="135"/>
      <c r="H2676" s="135"/>
      <c r="I2676" s="135"/>
      <c r="J2676" s="135"/>
      <c r="K2676" s="135"/>
      <c r="L2676" s="135"/>
      <c r="M2676" s="135"/>
      <c r="N2676" s="135"/>
      <c r="O2676" s="135"/>
      <c r="P2676" s="135"/>
    </row>
    <row r="2677" spans="1:16" s="289" customFormat="1">
      <c r="A2677" s="136"/>
      <c r="B2677" s="137"/>
      <c r="C2677" s="288"/>
      <c r="D2677" s="139"/>
      <c r="E2677" s="156"/>
      <c r="F2677" s="156"/>
      <c r="G2677" s="135"/>
      <c r="H2677" s="135"/>
      <c r="I2677" s="135"/>
      <c r="J2677" s="135"/>
      <c r="K2677" s="135"/>
      <c r="L2677" s="135"/>
      <c r="M2677" s="135"/>
      <c r="N2677" s="135"/>
      <c r="O2677" s="135"/>
      <c r="P2677" s="135"/>
    </row>
    <row r="2678" spans="1:16" s="289" customFormat="1">
      <c r="A2678" s="136"/>
      <c r="B2678" s="137"/>
      <c r="C2678" s="288"/>
      <c r="D2678" s="139"/>
      <c r="E2678" s="156"/>
      <c r="F2678" s="156"/>
      <c r="G2678" s="135"/>
      <c r="H2678" s="135"/>
      <c r="I2678" s="135"/>
      <c r="J2678" s="135"/>
      <c r="K2678" s="135"/>
      <c r="L2678" s="135"/>
      <c r="M2678" s="135"/>
      <c r="N2678" s="135"/>
      <c r="O2678" s="135"/>
      <c r="P2678" s="135"/>
    </row>
    <row r="2679" spans="1:16" s="289" customFormat="1">
      <c r="A2679" s="136"/>
      <c r="B2679" s="137"/>
      <c r="C2679" s="288"/>
      <c r="D2679" s="139"/>
      <c r="E2679" s="156"/>
      <c r="F2679" s="156"/>
      <c r="G2679" s="135"/>
      <c r="H2679" s="135"/>
      <c r="I2679" s="135"/>
      <c r="J2679" s="135"/>
      <c r="K2679" s="135"/>
      <c r="L2679" s="135"/>
      <c r="M2679" s="135"/>
      <c r="N2679" s="135"/>
      <c r="O2679" s="135"/>
      <c r="P2679" s="135"/>
    </row>
    <row r="2680" spans="1:16" s="289" customFormat="1">
      <c r="A2680" s="136"/>
      <c r="B2680" s="137"/>
      <c r="C2680" s="288"/>
      <c r="D2680" s="139"/>
      <c r="E2680" s="156"/>
      <c r="F2680" s="156"/>
      <c r="G2680" s="135"/>
      <c r="H2680" s="135"/>
      <c r="I2680" s="135"/>
      <c r="J2680" s="135"/>
      <c r="K2680" s="135"/>
      <c r="L2680" s="135"/>
      <c r="M2680" s="135"/>
      <c r="N2680" s="135"/>
      <c r="O2680" s="135"/>
      <c r="P2680" s="135"/>
    </row>
    <row r="2681" spans="1:16" s="289" customFormat="1">
      <c r="A2681" s="136"/>
      <c r="B2681" s="137"/>
      <c r="C2681" s="288"/>
      <c r="D2681" s="139"/>
      <c r="E2681" s="156"/>
      <c r="F2681" s="156"/>
      <c r="G2681" s="135"/>
      <c r="H2681" s="135"/>
      <c r="I2681" s="135"/>
      <c r="J2681" s="135"/>
      <c r="K2681" s="135"/>
      <c r="L2681" s="135"/>
      <c r="M2681" s="135"/>
      <c r="N2681" s="135"/>
      <c r="O2681" s="135"/>
      <c r="P2681" s="135"/>
    </row>
    <row r="2682" spans="1:16" s="289" customFormat="1">
      <c r="A2682" s="136"/>
      <c r="B2682" s="137"/>
      <c r="C2682" s="288"/>
      <c r="D2682" s="139"/>
      <c r="E2682" s="156"/>
      <c r="F2682" s="156"/>
      <c r="G2682" s="135"/>
      <c r="H2682" s="135"/>
      <c r="I2682" s="135"/>
      <c r="J2682" s="135"/>
      <c r="K2682" s="135"/>
      <c r="L2682" s="135"/>
      <c r="M2682" s="135"/>
      <c r="N2682" s="135"/>
      <c r="O2682" s="135"/>
      <c r="P2682" s="135"/>
    </row>
    <row r="2683" spans="1:16" s="289" customFormat="1">
      <c r="A2683" s="136"/>
      <c r="B2683" s="137"/>
      <c r="C2683" s="288"/>
      <c r="D2683" s="139"/>
      <c r="E2683" s="156"/>
      <c r="F2683" s="156"/>
      <c r="G2683" s="135"/>
      <c r="H2683" s="135"/>
      <c r="I2683" s="135"/>
      <c r="J2683" s="135"/>
      <c r="K2683" s="135"/>
      <c r="L2683" s="135"/>
      <c r="M2683" s="135"/>
      <c r="N2683" s="135"/>
      <c r="O2683" s="135"/>
      <c r="P2683" s="135"/>
    </row>
    <row r="2684" spans="1:16" s="289" customFormat="1">
      <c r="A2684" s="136"/>
      <c r="B2684" s="137"/>
      <c r="C2684" s="288"/>
      <c r="D2684" s="139"/>
      <c r="E2684" s="156"/>
      <c r="F2684" s="156"/>
      <c r="G2684" s="135"/>
      <c r="H2684" s="135"/>
      <c r="I2684" s="135"/>
      <c r="J2684" s="135"/>
      <c r="K2684" s="135"/>
      <c r="L2684" s="135"/>
      <c r="M2684" s="135"/>
      <c r="N2684" s="135"/>
      <c r="O2684" s="135"/>
      <c r="P2684" s="135"/>
    </row>
    <row r="2685" spans="1:16" s="289" customFormat="1">
      <c r="A2685" s="136"/>
      <c r="B2685" s="137"/>
      <c r="C2685" s="288"/>
      <c r="D2685" s="139"/>
      <c r="E2685" s="156"/>
      <c r="F2685" s="156"/>
      <c r="G2685" s="135"/>
      <c r="H2685" s="135"/>
      <c r="I2685" s="135"/>
      <c r="J2685" s="135"/>
      <c r="K2685" s="135"/>
      <c r="L2685" s="135"/>
      <c r="M2685" s="135"/>
      <c r="N2685" s="135"/>
      <c r="O2685" s="135"/>
      <c r="P2685" s="135"/>
    </row>
    <row r="2686" spans="1:16" s="289" customFormat="1">
      <c r="A2686" s="136"/>
      <c r="B2686" s="137"/>
      <c r="C2686" s="288"/>
      <c r="D2686" s="139"/>
      <c r="E2686" s="156"/>
      <c r="F2686" s="156"/>
      <c r="G2686" s="135"/>
      <c r="H2686" s="135"/>
      <c r="I2686" s="135"/>
      <c r="J2686" s="135"/>
      <c r="K2686" s="135"/>
      <c r="L2686" s="135"/>
      <c r="M2686" s="135"/>
      <c r="N2686" s="135"/>
      <c r="O2686" s="135"/>
      <c r="P2686" s="135"/>
    </row>
    <row r="2687" spans="1:16" s="289" customFormat="1">
      <c r="A2687" s="136"/>
      <c r="B2687" s="137"/>
      <c r="C2687" s="288"/>
      <c r="D2687" s="139"/>
      <c r="E2687" s="156"/>
      <c r="F2687" s="156"/>
      <c r="G2687" s="135"/>
      <c r="H2687" s="135"/>
      <c r="I2687" s="135"/>
      <c r="J2687" s="135"/>
      <c r="K2687" s="135"/>
      <c r="L2687" s="135"/>
      <c r="M2687" s="135"/>
      <c r="N2687" s="135"/>
      <c r="O2687" s="135"/>
      <c r="P2687" s="135"/>
    </row>
    <row r="2688" spans="1:16" s="289" customFormat="1">
      <c r="A2688" s="136"/>
      <c r="B2688" s="137"/>
      <c r="C2688" s="288"/>
      <c r="D2688" s="139"/>
      <c r="E2688" s="156"/>
      <c r="F2688" s="156"/>
      <c r="G2688" s="135"/>
      <c r="H2688" s="135"/>
      <c r="I2688" s="135"/>
      <c r="J2688" s="135"/>
      <c r="K2688" s="135"/>
      <c r="L2688" s="135"/>
      <c r="M2688" s="135"/>
      <c r="N2688" s="135"/>
      <c r="O2688" s="135"/>
      <c r="P2688" s="135"/>
    </row>
    <row r="2689" spans="1:16" s="289" customFormat="1">
      <c r="A2689" s="136"/>
      <c r="B2689" s="137"/>
      <c r="C2689" s="288"/>
      <c r="D2689" s="139"/>
      <c r="E2689" s="156"/>
      <c r="F2689" s="156"/>
      <c r="G2689" s="135"/>
      <c r="H2689" s="135"/>
      <c r="I2689" s="135"/>
      <c r="J2689" s="135"/>
      <c r="K2689" s="135"/>
      <c r="L2689" s="135"/>
      <c r="M2689" s="135"/>
      <c r="N2689" s="135"/>
      <c r="O2689" s="135"/>
      <c r="P2689" s="135"/>
    </row>
    <row r="2690" spans="1:16" s="289" customFormat="1">
      <c r="A2690" s="136"/>
      <c r="B2690" s="137"/>
      <c r="C2690" s="288"/>
      <c r="D2690" s="139"/>
      <c r="E2690" s="156"/>
      <c r="F2690" s="156"/>
      <c r="G2690" s="135"/>
      <c r="H2690" s="135"/>
      <c r="I2690" s="135"/>
      <c r="J2690" s="135"/>
      <c r="K2690" s="135"/>
      <c r="L2690" s="135"/>
      <c r="M2690" s="135"/>
      <c r="N2690" s="135"/>
      <c r="O2690" s="135"/>
      <c r="P2690" s="135"/>
    </row>
    <row r="2691" spans="1:16" s="289" customFormat="1">
      <c r="A2691" s="136"/>
      <c r="B2691" s="137"/>
      <c r="C2691" s="288"/>
      <c r="D2691" s="139"/>
      <c r="E2691" s="156"/>
      <c r="F2691" s="156"/>
      <c r="G2691" s="135"/>
      <c r="H2691" s="135"/>
      <c r="I2691" s="135"/>
      <c r="J2691" s="135"/>
      <c r="K2691" s="135"/>
      <c r="L2691" s="135"/>
      <c r="M2691" s="135"/>
      <c r="N2691" s="135"/>
      <c r="O2691" s="135"/>
      <c r="P2691" s="135"/>
    </row>
    <row r="2692" spans="1:16" s="289" customFormat="1">
      <c r="A2692" s="136"/>
      <c r="B2692" s="137"/>
      <c r="C2692" s="288"/>
      <c r="D2692" s="139"/>
      <c r="E2692" s="156"/>
      <c r="F2692" s="156"/>
      <c r="G2692" s="135"/>
      <c r="H2692" s="135"/>
      <c r="I2692" s="135"/>
      <c r="J2692" s="135"/>
      <c r="K2692" s="135"/>
      <c r="L2692" s="135"/>
      <c r="M2692" s="135"/>
      <c r="N2692" s="135"/>
      <c r="O2692" s="135"/>
      <c r="P2692" s="135"/>
    </row>
    <row r="2693" spans="1:16" s="289" customFormat="1">
      <c r="A2693" s="136"/>
      <c r="B2693" s="137"/>
      <c r="C2693" s="288"/>
      <c r="D2693" s="139"/>
      <c r="E2693" s="156"/>
      <c r="F2693" s="156"/>
      <c r="G2693" s="135"/>
      <c r="H2693" s="135"/>
      <c r="I2693" s="135"/>
      <c r="J2693" s="135"/>
      <c r="K2693" s="135"/>
      <c r="L2693" s="135"/>
      <c r="M2693" s="135"/>
      <c r="N2693" s="135"/>
      <c r="O2693" s="135"/>
      <c r="P2693" s="135"/>
    </row>
    <row r="2694" spans="1:16" s="289" customFormat="1">
      <c r="A2694" s="136"/>
      <c r="B2694" s="137"/>
      <c r="C2694" s="288"/>
      <c r="D2694" s="139"/>
      <c r="E2694" s="156"/>
      <c r="F2694" s="156"/>
      <c r="G2694" s="135"/>
      <c r="H2694" s="135"/>
      <c r="I2694" s="135"/>
      <c r="J2694" s="135"/>
      <c r="K2694" s="135"/>
      <c r="L2694" s="135"/>
      <c r="M2694" s="135"/>
      <c r="N2694" s="135"/>
      <c r="O2694" s="135"/>
      <c r="P2694" s="135"/>
    </row>
    <row r="2695" spans="1:16" s="289" customFormat="1">
      <c r="A2695" s="136"/>
      <c r="B2695" s="137"/>
      <c r="C2695" s="288"/>
      <c r="D2695" s="139"/>
      <c r="E2695" s="156"/>
      <c r="F2695" s="156"/>
      <c r="G2695" s="135"/>
      <c r="H2695" s="135"/>
      <c r="I2695" s="135"/>
      <c r="J2695" s="135"/>
      <c r="K2695" s="135"/>
      <c r="L2695" s="135"/>
      <c r="M2695" s="135"/>
      <c r="N2695" s="135"/>
      <c r="O2695" s="135"/>
      <c r="P2695" s="135"/>
    </row>
    <row r="2696" spans="1:16" s="289" customFormat="1">
      <c r="A2696" s="136"/>
      <c r="B2696" s="137"/>
      <c r="C2696" s="288"/>
      <c r="D2696" s="139"/>
      <c r="E2696" s="156"/>
      <c r="F2696" s="156"/>
      <c r="G2696" s="135"/>
      <c r="H2696" s="135"/>
      <c r="I2696" s="135"/>
      <c r="J2696" s="135"/>
      <c r="K2696" s="135"/>
      <c r="L2696" s="135"/>
      <c r="M2696" s="135"/>
      <c r="N2696" s="135"/>
      <c r="O2696" s="135"/>
      <c r="P2696" s="135"/>
    </row>
    <row r="2697" spans="1:16" s="289" customFormat="1">
      <c r="A2697" s="136"/>
      <c r="B2697" s="137"/>
      <c r="C2697" s="288"/>
      <c r="D2697" s="139"/>
      <c r="E2697" s="156"/>
      <c r="F2697" s="156"/>
      <c r="G2697" s="135"/>
      <c r="H2697" s="135"/>
      <c r="I2697" s="135"/>
      <c r="J2697" s="135"/>
      <c r="K2697" s="135"/>
      <c r="L2697" s="135"/>
      <c r="M2697" s="135"/>
      <c r="N2697" s="135"/>
      <c r="O2697" s="135"/>
      <c r="P2697" s="135"/>
    </row>
    <row r="2698" spans="1:16" s="289" customFormat="1">
      <c r="A2698" s="136"/>
      <c r="B2698" s="137"/>
      <c r="C2698" s="288"/>
      <c r="D2698" s="139"/>
      <c r="E2698" s="156"/>
      <c r="F2698" s="156"/>
      <c r="G2698" s="135"/>
      <c r="H2698" s="135"/>
      <c r="I2698" s="135"/>
      <c r="J2698" s="135"/>
      <c r="K2698" s="135"/>
      <c r="L2698" s="135"/>
      <c r="M2698" s="135"/>
      <c r="N2698" s="135"/>
      <c r="O2698" s="135"/>
      <c r="P2698" s="135"/>
    </row>
    <row r="2699" spans="1:16" s="289" customFormat="1">
      <c r="A2699" s="136"/>
      <c r="B2699" s="137"/>
      <c r="C2699" s="288"/>
      <c r="D2699" s="139"/>
      <c r="E2699" s="156"/>
      <c r="F2699" s="156"/>
      <c r="G2699" s="135"/>
      <c r="H2699" s="135"/>
      <c r="I2699" s="135"/>
      <c r="J2699" s="135"/>
      <c r="K2699" s="135"/>
      <c r="L2699" s="135"/>
      <c r="M2699" s="135"/>
      <c r="N2699" s="135"/>
      <c r="O2699" s="135"/>
      <c r="P2699" s="135"/>
    </row>
    <row r="2700" spans="1:16" s="289" customFormat="1">
      <c r="A2700" s="136"/>
      <c r="B2700" s="137"/>
      <c r="C2700" s="288"/>
      <c r="D2700" s="139"/>
      <c r="E2700" s="156"/>
      <c r="F2700" s="156"/>
      <c r="G2700" s="135"/>
      <c r="H2700" s="135"/>
      <c r="I2700" s="135"/>
      <c r="J2700" s="135"/>
      <c r="K2700" s="135"/>
      <c r="L2700" s="135"/>
      <c r="M2700" s="135"/>
      <c r="N2700" s="135"/>
      <c r="O2700" s="135"/>
      <c r="P2700" s="135"/>
    </row>
    <row r="2701" spans="1:16" s="289" customFormat="1">
      <c r="A2701" s="136"/>
      <c r="B2701" s="137"/>
      <c r="C2701" s="288"/>
      <c r="D2701" s="139"/>
      <c r="E2701" s="156"/>
      <c r="F2701" s="156"/>
      <c r="G2701" s="135"/>
      <c r="H2701" s="135"/>
      <c r="I2701" s="135"/>
      <c r="J2701" s="135"/>
      <c r="K2701" s="135"/>
      <c r="L2701" s="135"/>
      <c r="M2701" s="135"/>
      <c r="N2701" s="135"/>
      <c r="O2701" s="135"/>
      <c r="P2701" s="135"/>
    </row>
    <row r="2702" spans="1:16" s="289" customFormat="1">
      <c r="A2702" s="136"/>
      <c r="B2702" s="137"/>
      <c r="C2702" s="288"/>
      <c r="D2702" s="139"/>
      <c r="E2702" s="156"/>
      <c r="F2702" s="156"/>
      <c r="G2702" s="135"/>
      <c r="H2702" s="135"/>
      <c r="I2702" s="135"/>
      <c r="J2702" s="135"/>
      <c r="K2702" s="135"/>
      <c r="L2702" s="135"/>
      <c r="M2702" s="135"/>
      <c r="N2702" s="135"/>
      <c r="O2702" s="135"/>
      <c r="P2702" s="135"/>
    </row>
    <row r="2703" spans="1:16" s="289" customFormat="1">
      <c r="A2703" s="136"/>
      <c r="B2703" s="137"/>
      <c r="C2703" s="288"/>
      <c r="D2703" s="139"/>
      <c r="E2703" s="156"/>
      <c r="F2703" s="156"/>
      <c r="G2703" s="135"/>
      <c r="H2703" s="135"/>
      <c r="I2703" s="135"/>
      <c r="J2703" s="135"/>
      <c r="K2703" s="135"/>
      <c r="L2703" s="135"/>
      <c r="M2703" s="135"/>
      <c r="N2703" s="135"/>
      <c r="O2703" s="135"/>
      <c r="P2703" s="135"/>
    </row>
    <row r="2704" spans="1:16" s="289" customFormat="1">
      <c r="A2704" s="136"/>
      <c r="B2704" s="137"/>
      <c r="C2704" s="288"/>
      <c r="D2704" s="139"/>
      <c r="E2704" s="156"/>
      <c r="F2704" s="156"/>
      <c r="G2704" s="135"/>
      <c r="H2704" s="135"/>
      <c r="I2704" s="135"/>
      <c r="J2704" s="135"/>
      <c r="K2704" s="135"/>
      <c r="L2704" s="135"/>
      <c r="M2704" s="135"/>
      <c r="N2704" s="135"/>
      <c r="O2704" s="135"/>
      <c r="P2704" s="135"/>
    </row>
    <row r="2705" spans="1:16" s="289" customFormat="1">
      <c r="A2705" s="136"/>
      <c r="B2705" s="137"/>
      <c r="C2705" s="288"/>
      <c r="D2705" s="139"/>
      <c r="E2705" s="156"/>
      <c r="F2705" s="156"/>
      <c r="G2705" s="135"/>
      <c r="H2705" s="135"/>
      <c r="I2705" s="135"/>
      <c r="J2705" s="135"/>
      <c r="K2705" s="135"/>
      <c r="L2705" s="135"/>
      <c r="M2705" s="135"/>
      <c r="N2705" s="135"/>
      <c r="O2705" s="135"/>
      <c r="P2705" s="135"/>
    </row>
    <row r="2706" spans="1:16" s="289" customFormat="1">
      <c r="A2706" s="136"/>
      <c r="B2706" s="137"/>
      <c r="C2706" s="288"/>
      <c r="D2706" s="139"/>
      <c r="E2706" s="156"/>
      <c r="F2706" s="156"/>
      <c r="G2706" s="135"/>
      <c r="H2706" s="135"/>
      <c r="I2706" s="135"/>
      <c r="J2706" s="135"/>
      <c r="K2706" s="135"/>
      <c r="L2706" s="135"/>
      <c r="M2706" s="135"/>
      <c r="N2706" s="135"/>
      <c r="O2706" s="135"/>
      <c r="P2706" s="135"/>
    </row>
    <row r="2707" spans="1:16" s="289" customFormat="1">
      <c r="A2707" s="136"/>
      <c r="B2707" s="137"/>
      <c r="C2707" s="288"/>
      <c r="D2707" s="139"/>
      <c r="E2707" s="156"/>
      <c r="F2707" s="156"/>
      <c r="G2707" s="135"/>
      <c r="H2707" s="135"/>
      <c r="I2707" s="135"/>
      <c r="J2707" s="135"/>
      <c r="K2707" s="135"/>
      <c r="L2707" s="135"/>
      <c r="M2707" s="135"/>
      <c r="N2707" s="135"/>
      <c r="O2707" s="135"/>
      <c r="P2707" s="135"/>
    </row>
    <row r="2708" spans="1:16" s="289" customFormat="1">
      <c r="A2708" s="136"/>
      <c r="B2708" s="137"/>
      <c r="C2708" s="288"/>
      <c r="D2708" s="139"/>
      <c r="E2708" s="156"/>
      <c r="F2708" s="156"/>
      <c r="G2708" s="135"/>
      <c r="H2708" s="135"/>
      <c r="I2708" s="135"/>
      <c r="J2708" s="135"/>
      <c r="K2708" s="135"/>
      <c r="L2708" s="135"/>
      <c r="M2708" s="135"/>
      <c r="N2708" s="135"/>
      <c r="O2708" s="135"/>
      <c r="P2708" s="135"/>
    </row>
    <row r="2709" spans="1:16" s="289" customFormat="1">
      <c r="A2709" s="136"/>
      <c r="B2709" s="137"/>
      <c r="C2709" s="288"/>
      <c r="D2709" s="139"/>
      <c r="E2709" s="156"/>
      <c r="F2709" s="156"/>
      <c r="G2709" s="135"/>
      <c r="H2709" s="135"/>
      <c r="I2709" s="135"/>
      <c r="J2709" s="135"/>
      <c r="K2709" s="135"/>
      <c r="L2709" s="135"/>
      <c r="M2709" s="135"/>
      <c r="N2709" s="135"/>
      <c r="O2709" s="135"/>
      <c r="P2709" s="135"/>
    </row>
    <row r="2710" spans="1:16" s="289" customFormat="1">
      <c r="A2710" s="136"/>
      <c r="B2710" s="137"/>
      <c r="C2710" s="288"/>
      <c r="D2710" s="139"/>
      <c r="E2710" s="156"/>
      <c r="F2710" s="156"/>
      <c r="G2710" s="135"/>
      <c r="H2710" s="135"/>
      <c r="I2710" s="135"/>
      <c r="J2710" s="135"/>
      <c r="K2710" s="135"/>
      <c r="L2710" s="135"/>
      <c r="M2710" s="135"/>
      <c r="N2710" s="135"/>
      <c r="O2710" s="135"/>
      <c r="P2710" s="135"/>
    </row>
    <row r="2711" spans="1:16" s="289" customFormat="1">
      <c r="A2711" s="136"/>
      <c r="B2711" s="137"/>
      <c r="C2711" s="288"/>
      <c r="D2711" s="139"/>
      <c r="E2711" s="156"/>
      <c r="F2711" s="156"/>
      <c r="G2711" s="135"/>
      <c r="H2711" s="135"/>
      <c r="I2711" s="135"/>
      <c r="J2711" s="135"/>
      <c r="K2711" s="135"/>
      <c r="L2711" s="135"/>
      <c r="M2711" s="135"/>
      <c r="N2711" s="135"/>
      <c r="O2711" s="135"/>
      <c r="P2711" s="135"/>
    </row>
    <row r="2712" spans="1:16" s="289" customFormat="1">
      <c r="A2712" s="136"/>
      <c r="B2712" s="137"/>
      <c r="C2712" s="288"/>
      <c r="D2712" s="139"/>
      <c r="E2712" s="156"/>
      <c r="F2712" s="156"/>
      <c r="G2712" s="135"/>
      <c r="H2712" s="135"/>
      <c r="I2712" s="135"/>
      <c r="J2712" s="135"/>
      <c r="K2712" s="135"/>
      <c r="L2712" s="135"/>
      <c r="M2712" s="135"/>
      <c r="N2712" s="135"/>
      <c r="O2712" s="135"/>
      <c r="P2712" s="135"/>
    </row>
    <row r="2713" spans="1:16" s="289" customFormat="1">
      <c r="A2713" s="136"/>
      <c r="B2713" s="137"/>
      <c r="C2713" s="288"/>
      <c r="D2713" s="139"/>
      <c r="E2713" s="156"/>
      <c r="F2713" s="156"/>
      <c r="G2713" s="135"/>
      <c r="H2713" s="135"/>
      <c r="I2713" s="135"/>
      <c r="J2713" s="135"/>
      <c r="K2713" s="135"/>
      <c r="L2713" s="135"/>
      <c r="M2713" s="135"/>
      <c r="N2713" s="135"/>
      <c r="O2713" s="135"/>
      <c r="P2713" s="135"/>
    </row>
    <row r="2714" spans="1:16" s="289" customFormat="1">
      <c r="A2714" s="136"/>
      <c r="B2714" s="137"/>
      <c r="C2714" s="288"/>
      <c r="D2714" s="139"/>
      <c r="E2714" s="156"/>
      <c r="F2714" s="156"/>
      <c r="G2714" s="135"/>
      <c r="H2714" s="135"/>
      <c r="I2714" s="135"/>
      <c r="J2714" s="135"/>
      <c r="K2714" s="135"/>
      <c r="L2714" s="135"/>
      <c r="M2714" s="135"/>
      <c r="N2714" s="135"/>
      <c r="O2714" s="135"/>
      <c r="P2714" s="135"/>
    </row>
    <row r="2715" spans="1:16" s="289" customFormat="1">
      <c r="A2715" s="136"/>
      <c r="B2715" s="137"/>
      <c r="C2715" s="288"/>
      <c r="D2715" s="139"/>
      <c r="E2715" s="156"/>
      <c r="F2715" s="156"/>
      <c r="G2715" s="135"/>
      <c r="H2715" s="135"/>
      <c r="I2715" s="135"/>
      <c r="J2715" s="135"/>
      <c r="K2715" s="135"/>
      <c r="L2715" s="135"/>
      <c r="M2715" s="135"/>
      <c r="N2715" s="135"/>
      <c r="O2715" s="135"/>
      <c r="P2715" s="135"/>
    </row>
    <row r="2716" spans="1:16" s="289" customFormat="1">
      <c r="A2716" s="136"/>
      <c r="B2716" s="137"/>
      <c r="C2716" s="288"/>
      <c r="D2716" s="139"/>
      <c r="E2716" s="156"/>
      <c r="F2716" s="156"/>
      <c r="G2716" s="135"/>
      <c r="H2716" s="135"/>
      <c r="I2716" s="135"/>
      <c r="J2716" s="135"/>
      <c r="K2716" s="135"/>
      <c r="L2716" s="135"/>
      <c r="M2716" s="135"/>
      <c r="N2716" s="135"/>
      <c r="O2716" s="135"/>
      <c r="P2716" s="135"/>
    </row>
    <row r="2717" spans="1:16" s="289" customFormat="1">
      <c r="A2717" s="136"/>
      <c r="B2717" s="137"/>
      <c r="C2717" s="288"/>
      <c r="D2717" s="139"/>
      <c r="E2717" s="156"/>
      <c r="F2717" s="156"/>
      <c r="G2717" s="135"/>
      <c r="H2717" s="135"/>
      <c r="I2717" s="135"/>
      <c r="J2717" s="135"/>
      <c r="K2717" s="135"/>
      <c r="L2717" s="135"/>
      <c r="M2717" s="135"/>
      <c r="N2717" s="135"/>
      <c r="O2717" s="135"/>
      <c r="P2717" s="135"/>
    </row>
    <row r="2718" spans="1:16" s="289" customFormat="1">
      <c r="A2718" s="136"/>
      <c r="B2718" s="137"/>
      <c r="C2718" s="288"/>
      <c r="D2718" s="139"/>
      <c r="E2718" s="156"/>
      <c r="F2718" s="156"/>
      <c r="G2718" s="135"/>
      <c r="H2718" s="135"/>
      <c r="I2718" s="135"/>
      <c r="J2718" s="135"/>
      <c r="K2718" s="135"/>
      <c r="L2718" s="135"/>
      <c r="M2718" s="135"/>
      <c r="N2718" s="135"/>
      <c r="O2718" s="135"/>
      <c r="P2718" s="135"/>
    </row>
    <row r="2719" spans="1:16" s="289" customFormat="1">
      <c r="A2719" s="136"/>
      <c r="B2719" s="137"/>
      <c r="C2719" s="288"/>
      <c r="D2719" s="139"/>
      <c r="E2719" s="156"/>
      <c r="F2719" s="156"/>
      <c r="G2719" s="135"/>
      <c r="H2719" s="135"/>
      <c r="I2719" s="135"/>
      <c r="J2719" s="135"/>
      <c r="K2719" s="135"/>
      <c r="L2719" s="135"/>
      <c r="M2719" s="135"/>
      <c r="N2719" s="135"/>
      <c r="O2719" s="135"/>
      <c r="P2719" s="135"/>
    </row>
    <row r="2720" spans="1:16" s="289" customFormat="1">
      <c r="A2720" s="136"/>
      <c r="B2720" s="137"/>
      <c r="C2720" s="288"/>
      <c r="D2720" s="139"/>
      <c r="E2720" s="156"/>
      <c r="F2720" s="156"/>
      <c r="G2720" s="135"/>
      <c r="H2720" s="135"/>
      <c r="I2720" s="135"/>
      <c r="J2720" s="135"/>
      <c r="K2720" s="135"/>
      <c r="L2720" s="135"/>
      <c r="M2720" s="135"/>
      <c r="N2720" s="135"/>
      <c r="O2720" s="135"/>
      <c r="P2720" s="135"/>
    </row>
    <row r="2721" spans="1:16" s="289" customFormat="1">
      <c r="A2721" s="136"/>
      <c r="B2721" s="137"/>
      <c r="C2721" s="288"/>
      <c r="D2721" s="139"/>
      <c r="E2721" s="156"/>
      <c r="F2721" s="156"/>
      <c r="G2721" s="135"/>
      <c r="H2721" s="135"/>
      <c r="I2721" s="135"/>
      <c r="J2721" s="135"/>
      <c r="K2721" s="135"/>
      <c r="L2721" s="135"/>
      <c r="M2721" s="135"/>
      <c r="N2721" s="135"/>
      <c r="O2721" s="135"/>
      <c r="P2721" s="135"/>
    </row>
    <row r="2722" spans="1:16" s="289" customFormat="1">
      <c r="A2722" s="136"/>
      <c r="B2722" s="137"/>
      <c r="C2722" s="288"/>
      <c r="D2722" s="139"/>
      <c r="E2722" s="156"/>
      <c r="F2722" s="156"/>
      <c r="G2722" s="135"/>
      <c r="H2722" s="135"/>
      <c r="I2722" s="135"/>
      <c r="J2722" s="135"/>
      <c r="K2722" s="135"/>
      <c r="L2722" s="135"/>
      <c r="M2722" s="135"/>
      <c r="N2722" s="135"/>
      <c r="O2722" s="135"/>
      <c r="P2722" s="135"/>
    </row>
    <row r="2723" spans="1:16" s="289" customFormat="1">
      <c r="A2723" s="136"/>
      <c r="B2723" s="137"/>
      <c r="C2723" s="288"/>
      <c r="D2723" s="139"/>
      <c r="E2723" s="156"/>
      <c r="F2723" s="156"/>
      <c r="G2723" s="135"/>
      <c r="H2723" s="135"/>
      <c r="I2723" s="135"/>
      <c r="J2723" s="135"/>
      <c r="K2723" s="135"/>
      <c r="L2723" s="135"/>
      <c r="M2723" s="135"/>
      <c r="N2723" s="135"/>
      <c r="O2723" s="135"/>
      <c r="P2723" s="135"/>
    </row>
    <row r="2724" spans="1:16" s="289" customFormat="1">
      <c r="A2724" s="136"/>
      <c r="B2724" s="137"/>
      <c r="C2724" s="288"/>
      <c r="D2724" s="139"/>
      <c r="E2724" s="156"/>
      <c r="F2724" s="156"/>
      <c r="G2724" s="135"/>
      <c r="H2724" s="135"/>
      <c r="I2724" s="135"/>
      <c r="J2724" s="135"/>
      <c r="K2724" s="135"/>
      <c r="L2724" s="135"/>
      <c r="M2724" s="135"/>
      <c r="N2724" s="135"/>
      <c r="O2724" s="135"/>
      <c r="P2724" s="135"/>
    </row>
    <row r="2725" spans="1:16" s="289" customFormat="1">
      <c r="A2725" s="136"/>
      <c r="B2725" s="137"/>
      <c r="C2725" s="288"/>
      <c r="D2725" s="139"/>
      <c r="E2725" s="156"/>
      <c r="F2725" s="156"/>
      <c r="G2725" s="135"/>
      <c r="H2725" s="135"/>
      <c r="I2725" s="135"/>
      <c r="J2725" s="135"/>
      <c r="K2725" s="135"/>
      <c r="L2725" s="135"/>
      <c r="M2725" s="135"/>
      <c r="N2725" s="135"/>
      <c r="O2725" s="135"/>
      <c r="P2725" s="135"/>
    </row>
    <row r="2726" spans="1:16" s="289" customFormat="1">
      <c r="A2726" s="136"/>
      <c r="B2726" s="137"/>
      <c r="C2726" s="288"/>
      <c r="D2726" s="139"/>
      <c r="E2726" s="156"/>
      <c r="F2726" s="156"/>
      <c r="G2726" s="135"/>
      <c r="H2726" s="135"/>
      <c r="I2726" s="135"/>
      <c r="J2726" s="135"/>
      <c r="K2726" s="135"/>
      <c r="L2726" s="135"/>
      <c r="M2726" s="135"/>
      <c r="N2726" s="135"/>
      <c r="O2726" s="135"/>
      <c r="P2726" s="135"/>
    </row>
    <row r="2727" spans="1:16" s="289" customFormat="1">
      <c r="A2727" s="136"/>
      <c r="B2727" s="137"/>
      <c r="C2727" s="288"/>
      <c r="D2727" s="139"/>
      <c r="E2727" s="156"/>
      <c r="F2727" s="156"/>
      <c r="G2727" s="135"/>
      <c r="H2727" s="135"/>
      <c r="I2727" s="135"/>
      <c r="J2727" s="135"/>
      <c r="K2727" s="135"/>
      <c r="L2727" s="135"/>
      <c r="M2727" s="135"/>
      <c r="N2727" s="135"/>
      <c r="O2727" s="135"/>
      <c r="P2727" s="135"/>
    </row>
    <row r="2728" spans="1:16" s="289" customFormat="1">
      <c r="A2728" s="136"/>
      <c r="B2728" s="137"/>
      <c r="C2728" s="288"/>
      <c r="D2728" s="139"/>
      <c r="E2728" s="156"/>
      <c r="F2728" s="156"/>
      <c r="G2728" s="135"/>
      <c r="H2728" s="135"/>
      <c r="I2728" s="135"/>
      <c r="J2728" s="135"/>
      <c r="K2728" s="135"/>
      <c r="L2728" s="135"/>
      <c r="M2728" s="135"/>
      <c r="N2728" s="135"/>
      <c r="O2728" s="135"/>
      <c r="P2728" s="135"/>
    </row>
    <row r="2729" spans="1:16" s="289" customFormat="1">
      <c r="A2729" s="136"/>
      <c r="B2729" s="137"/>
      <c r="C2729" s="288"/>
      <c r="D2729" s="139"/>
      <c r="E2729" s="156"/>
      <c r="F2729" s="156"/>
      <c r="G2729" s="135"/>
      <c r="H2729" s="135"/>
      <c r="I2729" s="135"/>
      <c r="J2729" s="135"/>
      <c r="K2729" s="135"/>
      <c r="L2729" s="135"/>
      <c r="M2729" s="135"/>
      <c r="N2729" s="135"/>
      <c r="O2729" s="135"/>
      <c r="P2729" s="135"/>
    </row>
    <row r="2730" spans="1:16" s="289" customFormat="1">
      <c r="A2730" s="136"/>
      <c r="B2730" s="137"/>
      <c r="C2730" s="288"/>
      <c r="D2730" s="139"/>
      <c r="E2730" s="156"/>
      <c r="F2730" s="156"/>
      <c r="G2730" s="135"/>
      <c r="H2730" s="135"/>
      <c r="I2730" s="135"/>
      <c r="J2730" s="135"/>
      <c r="K2730" s="135"/>
      <c r="L2730" s="135"/>
      <c r="M2730" s="135"/>
      <c r="N2730" s="135"/>
      <c r="O2730" s="135"/>
      <c r="P2730" s="135"/>
    </row>
    <row r="2731" spans="1:16" s="289" customFormat="1">
      <c r="A2731" s="136"/>
      <c r="B2731" s="137"/>
      <c r="C2731" s="288"/>
      <c r="D2731" s="139"/>
      <c r="E2731" s="156"/>
      <c r="F2731" s="156"/>
      <c r="G2731" s="135"/>
      <c r="H2731" s="135"/>
      <c r="I2731" s="135"/>
      <c r="J2731" s="135"/>
      <c r="K2731" s="135"/>
      <c r="L2731" s="135"/>
      <c r="M2731" s="135"/>
      <c r="N2731" s="135"/>
      <c r="O2731" s="135"/>
      <c r="P2731" s="135"/>
    </row>
    <row r="2732" spans="1:16" s="289" customFormat="1">
      <c r="A2732" s="136"/>
      <c r="B2732" s="137"/>
      <c r="C2732" s="288"/>
      <c r="D2732" s="139"/>
      <c r="E2732" s="156"/>
      <c r="F2732" s="156"/>
      <c r="G2732" s="135"/>
      <c r="H2732" s="135"/>
      <c r="I2732" s="135"/>
      <c r="J2732" s="135"/>
      <c r="K2732" s="135"/>
      <c r="L2732" s="135"/>
      <c r="M2732" s="135"/>
      <c r="N2732" s="135"/>
      <c r="O2732" s="135"/>
      <c r="P2732" s="135"/>
    </row>
    <row r="2733" spans="1:16" s="289" customFormat="1">
      <c r="A2733" s="136"/>
      <c r="B2733" s="137"/>
      <c r="C2733" s="288"/>
      <c r="D2733" s="139"/>
      <c r="E2733" s="156"/>
      <c r="F2733" s="156"/>
      <c r="G2733" s="135"/>
      <c r="H2733" s="135"/>
      <c r="I2733" s="135"/>
      <c r="J2733" s="135"/>
      <c r="K2733" s="135"/>
      <c r="L2733" s="135"/>
      <c r="M2733" s="135"/>
      <c r="N2733" s="135"/>
      <c r="O2733" s="135"/>
      <c r="P2733" s="135"/>
    </row>
    <row r="2734" spans="1:16" s="289" customFormat="1">
      <c r="A2734" s="136"/>
      <c r="B2734" s="137"/>
      <c r="C2734" s="288"/>
      <c r="D2734" s="139"/>
      <c r="E2734" s="156"/>
      <c r="F2734" s="156"/>
      <c r="G2734" s="135"/>
      <c r="H2734" s="135"/>
      <c r="I2734" s="135"/>
      <c r="J2734" s="135"/>
      <c r="K2734" s="135"/>
      <c r="L2734" s="135"/>
      <c r="M2734" s="135"/>
      <c r="N2734" s="135"/>
      <c r="O2734" s="135"/>
      <c r="P2734" s="135"/>
    </row>
    <row r="2735" spans="1:16" s="289" customFormat="1">
      <c r="A2735" s="136"/>
      <c r="B2735" s="137"/>
      <c r="C2735" s="288"/>
      <c r="D2735" s="139"/>
      <c r="E2735" s="156"/>
      <c r="F2735" s="156"/>
      <c r="G2735" s="135"/>
      <c r="H2735" s="135"/>
      <c r="I2735" s="135"/>
      <c r="J2735" s="135"/>
      <c r="K2735" s="135"/>
      <c r="L2735" s="135"/>
      <c r="M2735" s="135"/>
      <c r="N2735" s="135"/>
      <c r="O2735" s="135"/>
      <c r="P2735" s="135"/>
    </row>
    <row r="2736" spans="1:16" s="289" customFormat="1">
      <c r="A2736" s="136"/>
      <c r="B2736" s="137"/>
      <c r="C2736" s="288"/>
      <c r="D2736" s="139"/>
      <c r="E2736" s="156"/>
      <c r="F2736" s="156"/>
      <c r="G2736" s="135"/>
      <c r="H2736" s="135"/>
      <c r="I2736" s="135"/>
      <c r="J2736" s="135"/>
      <c r="K2736" s="135"/>
      <c r="L2736" s="135"/>
      <c r="M2736" s="135"/>
      <c r="N2736" s="135"/>
      <c r="O2736" s="135"/>
      <c r="P2736" s="135"/>
    </row>
    <row r="2737" spans="1:16" s="289" customFormat="1">
      <c r="A2737" s="136"/>
      <c r="B2737" s="137"/>
      <c r="C2737" s="288"/>
      <c r="D2737" s="139"/>
      <c r="E2737" s="156"/>
      <c r="F2737" s="156"/>
      <c r="G2737" s="135"/>
      <c r="H2737" s="135"/>
      <c r="I2737" s="135"/>
      <c r="J2737" s="135"/>
      <c r="K2737" s="135"/>
      <c r="L2737" s="135"/>
      <c r="M2737" s="135"/>
      <c r="N2737" s="135"/>
      <c r="O2737" s="135"/>
      <c r="P2737" s="135"/>
    </row>
    <row r="2738" spans="1:16" s="289" customFormat="1">
      <c r="A2738" s="136"/>
      <c r="B2738" s="137"/>
      <c r="C2738" s="288"/>
      <c r="D2738" s="139"/>
      <c r="E2738" s="156"/>
      <c r="F2738" s="156"/>
      <c r="G2738" s="135"/>
      <c r="H2738" s="135"/>
      <c r="I2738" s="135"/>
      <c r="J2738" s="135"/>
      <c r="K2738" s="135"/>
      <c r="L2738" s="135"/>
      <c r="M2738" s="135"/>
      <c r="N2738" s="135"/>
      <c r="O2738" s="135"/>
      <c r="P2738" s="135"/>
    </row>
    <row r="2739" spans="1:16" s="289" customFormat="1">
      <c r="A2739" s="136"/>
      <c r="B2739" s="137"/>
      <c r="C2739" s="288"/>
      <c r="D2739" s="139"/>
      <c r="E2739" s="156"/>
      <c r="F2739" s="156"/>
      <c r="G2739" s="135"/>
      <c r="H2739" s="135"/>
      <c r="I2739" s="135"/>
      <c r="J2739" s="135"/>
      <c r="K2739" s="135"/>
      <c r="L2739" s="135"/>
      <c r="M2739" s="135"/>
      <c r="N2739" s="135"/>
      <c r="O2739" s="135"/>
      <c r="P2739" s="135"/>
    </row>
    <row r="2740" spans="1:16" s="289" customFormat="1">
      <c r="A2740" s="136"/>
      <c r="B2740" s="137"/>
      <c r="C2740" s="288"/>
      <c r="D2740" s="139"/>
      <c r="E2740" s="156"/>
      <c r="F2740" s="156"/>
      <c r="G2740" s="135"/>
      <c r="H2740" s="135"/>
      <c r="I2740" s="135"/>
      <c r="J2740" s="135"/>
      <c r="K2740" s="135"/>
      <c r="L2740" s="135"/>
      <c r="M2740" s="135"/>
      <c r="N2740" s="135"/>
      <c r="O2740" s="135"/>
      <c r="P2740" s="135"/>
    </row>
    <row r="2741" spans="1:16" s="289" customFormat="1">
      <c r="A2741" s="136"/>
      <c r="B2741" s="137"/>
      <c r="C2741" s="288"/>
      <c r="D2741" s="139"/>
      <c r="E2741" s="156"/>
      <c r="F2741" s="156"/>
      <c r="G2741" s="135"/>
      <c r="H2741" s="135"/>
      <c r="I2741" s="135"/>
      <c r="J2741" s="135"/>
      <c r="K2741" s="135"/>
      <c r="L2741" s="135"/>
      <c r="M2741" s="135"/>
      <c r="N2741" s="135"/>
      <c r="O2741" s="135"/>
      <c r="P2741" s="135"/>
    </row>
    <row r="2742" spans="1:16" s="289" customFormat="1">
      <c r="A2742" s="136"/>
      <c r="B2742" s="137"/>
      <c r="C2742" s="288"/>
      <c r="D2742" s="139"/>
      <c r="E2742" s="156"/>
      <c r="F2742" s="156"/>
      <c r="G2742" s="135"/>
      <c r="H2742" s="135"/>
      <c r="I2742" s="135"/>
      <c r="J2742" s="135"/>
      <c r="K2742" s="135"/>
      <c r="L2742" s="135"/>
      <c r="M2742" s="135"/>
      <c r="N2742" s="135"/>
      <c r="O2742" s="135"/>
      <c r="P2742" s="135"/>
    </row>
    <row r="2743" spans="1:16" s="289" customFormat="1">
      <c r="A2743" s="136"/>
      <c r="B2743" s="137"/>
      <c r="C2743" s="288"/>
      <c r="D2743" s="139"/>
      <c r="E2743" s="156"/>
      <c r="F2743" s="156"/>
      <c r="G2743" s="135"/>
      <c r="H2743" s="135"/>
      <c r="I2743" s="135"/>
      <c r="J2743" s="135"/>
      <c r="K2743" s="135"/>
      <c r="L2743" s="135"/>
      <c r="M2743" s="135"/>
      <c r="N2743" s="135"/>
      <c r="O2743" s="135"/>
      <c r="P2743" s="135"/>
    </row>
    <row r="2744" spans="1:16" s="289" customFormat="1">
      <c r="A2744" s="136"/>
      <c r="B2744" s="137"/>
      <c r="C2744" s="288"/>
      <c r="D2744" s="139"/>
      <c r="E2744" s="156"/>
      <c r="F2744" s="156"/>
      <c r="G2744" s="135"/>
      <c r="H2744" s="135"/>
      <c r="I2744" s="135"/>
      <c r="J2744" s="135"/>
      <c r="K2744" s="135"/>
      <c r="L2744" s="135"/>
      <c r="M2744" s="135"/>
      <c r="N2744" s="135"/>
      <c r="O2744" s="135"/>
      <c r="P2744" s="135"/>
    </row>
    <row r="2745" spans="1:16" s="289" customFormat="1">
      <c r="A2745" s="136"/>
      <c r="B2745" s="137"/>
      <c r="C2745" s="288"/>
      <c r="D2745" s="139"/>
      <c r="E2745" s="156"/>
      <c r="F2745" s="156"/>
      <c r="G2745" s="135"/>
      <c r="H2745" s="135"/>
      <c r="I2745" s="135"/>
      <c r="J2745" s="135"/>
      <c r="K2745" s="135"/>
      <c r="L2745" s="135"/>
      <c r="M2745" s="135"/>
      <c r="N2745" s="135"/>
      <c r="O2745" s="135"/>
      <c r="P2745" s="135"/>
    </row>
    <row r="2746" spans="1:16" s="289" customFormat="1">
      <c r="A2746" s="136"/>
      <c r="B2746" s="137"/>
      <c r="C2746" s="288"/>
      <c r="D2746" s="139"/>
      <c r="E2746" s="156"/>
      <c r="F2746" s="156"/>
      <c r="G2746" s="135"/>
      <c r="H2746" s="135"/>
      <c r="I2746" s="135"/>
      <c r="J2746" s="135"/>
      <c r="K2746" s="135"/>
      <c r="L2746" s="135"/>
      <c r="M2746" s="135"/>
      <c r="N2746" s="135"/>
      <c r="O2746" s="135"/>
      <c r="P2746" s="135"/>
    </row>
    <row r="2747" spans="1:16" s="289" customFormat="1">
      <c r="A2747" s="136"/>
      <c r="B2747" s="137"/>
      <c r="C2747" s="288"/>
      <c r="D2747" s="139"/>
      <c r="E2747" s="156"/>
      <c r="F2747" s="156"/>
      <c r="G2747" s="135"/>
      <c r="H2747" s="135"/>
      <c r="I2747" s="135"/>
      <c r="J2747" s="135"/>
      <c r="K2747" s="135"/>
      <c r="L2747" s="135"/>
      <c r="M2747" s="135"/>
      <c r="N2747" s="135"/>
      <c r="O2747" s="135"/>
      <c r="P2747" s="135"/>
    </row>
    <row r="2748" spans="1:16" s="289" customFormat="1">
      <c r="A2748" s="136"/>
      <c r="B2748" s="137"/>
      <c r="C2748" s="288"/>
      <c r="D2748" s="139"/>
      <c r="E2748" s="156"/>
      <c r="F2748" s="156"/>
      <c r="G2748" s="135"/>
      <c r="H2748" s="135"/>
      <c r="I2748" s="135"/>
      <c r="J2748" s="135"/>
      <c r="K2748" s="135"/>
      <c r="L2748" s="135"/>
      <c r="M2748" s="135"/>
      <c r="N2748" s="135"/>
      <c r="O2748" s="135"/>
      <c r="P2748" s="135"/>
    </row>
    <row r="2749" spans="1:16" s="289" customFormat="1">
      <c r="A2749" s="136"/>
      <c r="B2749" s="137"/>
      <c r="C2749" s="288"/>
      <c r="D2749" s="139"/>
      <c r="E2749" s="156"/>
      <c r="F2749" s="156"/>
      <c r="G2749" s="135"/>
      <c r="H2749" s="135"/>
      <c r="I2749" s="135"/>
      <c r="J2749" s="135"/>
      <c r="K2749" s="135"/>
      <c r="L2749" s="135"/>
      <c r="M2749" s="135"/>
      <c r="N2749" s="135"/>
      <c r="O2749" s="135"/>
      <c r="P2749" s="135"/>
    </row>
    <row r="2750" spans="1:16" s="289" customFormat="1">
      <c r="A2750" s="136"/>
      <c r="B2750" s="137"/>
      <c r="C2750" s="288"/>
      <c r="D2750" s="139"/>
      <c r="E2750" s="156"/>
      <c r="F2750" s="156"/>
      <c r="G2750" s="135"/>
      <c r="H2750" s="135"/>
      <c r="I2750" s="135"/>
      <c r="J2750" s="135"/>
      <c r="K2750" s="135"/>
      <c r="L2750" s="135"/>
      <c r="M2750" s="135"/>
      <c r="N2750" s="135"/>
      <c r="O2750" s="135"/>
      <c r="P2750" s="135"/>
    </row>
    <row r="2751" spans="1:16" s="289" customFormat="1">
      <c r="A2751" s="136"/>
      <c r="B2751" s="137"/>
      <c r="C2751" s="288"/>
      <c r="D2751" s="139"/>
      <c r="E2751" s="156"/>
      <c r="F2751" s="156"/>
      <c r="G2751" s="135"/>
      <c r="H2751" s="135"/>
      <c r="I2751" s="135"/>
      <c r="J2751" s="135"/>
      <c r="K2751" s="135"/>
      <c r="L2751" s="135"/>
      <c r="M2751" s="135"/>
      <c r="N2751" s="135"/>
      <c r="O2751" s="135"/>
      <c r="P2751" s="135"/>
    </row>
    <row r="2752" spans="1:16" s="289" customFormat="1">
      <c r="A2752" s="136"/>
      <c r="B2752" s="137"/>
      <c r="C2752" s="288"/>
      <c r="D2752" s="139"/>
      <c r="E2752" s="156"/>
      <c r="F2752" s="156"/>
      <c r="G2752" s="135"/>
      <c r="H2752" s="135"/>
      <c r="I2752" s="135"/>
      <c r="J2752" s="135"/>
      <c r="K2752" s="135"/>
      <c r="L2752" s="135"/>
      <c r="M2752" s="135"/>
      <c r="N2752" s="135"/>
      <c r="O2752" s="135"/>
      <c r="P2752" s="135"/>
    </row>
    <row r="2753" spans="1:16" s="289" customFormat="1">
      <c r="A2753" s="136"/>
      <c r="B2753" s="137"/>
      <c r="C2753" s="288"/>
      <c r="D2753" s="139"/>
      <c r="E2753" s="156"/>
      <c r="F2753" s="156"/>
      <c r="G2753" s="135"/>
      <c r="H2753" s="135"/>
      <c r="I2753" s="135"/>
      <c r="J2753" s="135"/>
      <c r="K2753" s="135"/>
      <c r="L2753" s="135"/>
      <c r="M2753" s="135"/>
      <c r="N2753" s="135"/>
      <c r="O2753" s="135"/>
      <c r="P2753" s="135"/>
    </row>
    <row r="2754" spans="1:16" s="289" customFormat="1">
      <c r="A2754" s="136"/>
      <c r="B2754" s="137"/>
      <c r="C2754" s="288"/>
      <c r="D2754" s="139"/>
      <c r="E2754" s="156"/>
      <c r="F2754" s="156"/>
      <c r="G2754" s="135"/>
      <c r="H2754" s="135"/>
      <c r="I2754" s="135"/>
      <c r="J2754" s="135"/>
      <c r="K2754" s="135"/>
      <c r="L2754" s="135"/>
      <c r="M2754" s="135"/>
      <c r="N2754" s="135"/>
      <c r="O2754" s="135"/>
      <c r="P2754" s="135"/>
    </row>
    <row r="2755" spans="1:16" s="289" customFormat="1">
      <c r="A2755" s="136"/>
      <c r="B2755" s="137"/>
      <c r="C2755" s="288"/>
      <c r="D2755" s="139"/>
      <c r="E2755" s="156"/>
      <c r="F2755" s="156"/>
      <c r="G2755" s="135"/>
      <c r="H2755" s="135"/>
      <c r="I2755" s="135"/>
      <c r="J2755" s="135"/>
      <c r="K2755" s="135"/>
      <c r="L2755" s="135"/>
      <c r="M2755" s="135"/>
      <c r="N2755" s="135"/>
      <c r="O2755" s="135"/>
      <c r="P2755" s="135"/>
    </row>
    <row r="2756" spans="1:16" s="289" customFormat="1">
      <c r="A2756" s="136"/>
      <c r="B2756" s="137"/>
      <c r="C2756" s="288"/>
      <c r="D2756" s="139"/>
      <c r="E2756" s="156"/>
      <c r="F2756" s="156"/>
      <c r="G2756" s="135"/>
      <c r="H2756" s="135"/>
      <c r="I2756" s="135"/>
      <c r="J2756" s="135"/>
      <c r="K2756" s="135"/>
      <c r="L2756" s="135"/>
      <c r="M2756" s="135"/>
      <c r="N2756" s="135"/>
      <c r="O2756" s="135"/>
      <c r="P2756" s="135"/>
    </row>
    <row r="2757" spans="1:16" s="289" customFormat="1">
      <c r="A2757" s="136"/>
      <c r="B2757" s="137"/>
      <c r="C2757" s="288"/>
      <c r="D2757" s="139"/>
      <c r="E2757" s="156"/>
      <c r="F2757" s="156"/>
      <c r="G2757" s="135"/>
      <c r="H2757" s="135"/>
      <c r="I2757" s="135"/>
      <c r="J2757" s="135"/>
      <c r="K2757" s="135"/>
      <c r="L2757" s="135"/>
      <c r="M2757" s="135"/>
      <c r="N2757" s="135"/>
      <c r="O2757" s="135"/>
      <c r="P2757" s="135"/>
    </row>
    <row r="2758" spans="1:16" s="289" customFormat="1">
      <c r="A2758" s="136"/>
      <c r="B2758" s="137"/>
      <c r="C2758" s="288"/>
      <c r="D2758" s="139"/>
      <c r="E2758" s="156"/>
      <c r="F2758" s="156"/>
      <c r="G2758" s="135"/>
      <c r="H2758" s="135"/>
      <c r="I2758" s="135"/>
      <c r="J2758" s="135"/>
      <c r="K2758" s="135"/>
      <c r="L2758" s="135"/>
      <c r="M2758" s="135"/>
      <c r="N2758" s="135"/>
      <c r="O2758" s="135"/>
      <c r="P2758" s="135"/>
    </row>
    <row r="2759" spans="1:16" s="289" customFormat="1">
      <c r="A2759" s="136"/>
      <c r="B2759" s="137"/>
      <c r="C2759" s="288"/>
      <c r="D2759" s="139"/>
      <c r="E2759" s="156"/>
      <c r="F2759" s="156"/>
      <c r="G2759" s="135"/>
      <c r="H2759" s="135"/>
      <c r="I2759" s="135"/>
      <c r="J2759" s="135"/>
      <c r="K2759" s="135"/>
      <c r="L2759" s="135"/>
      <c r="M2759" s="135"/>
      <c r="N2759" s="135"/>
      <c r="O2759" s="135"/>
      <c r="P2759" s="135"/>
    </row>
    <row r="2760" spans="1:16" s="289" customFormat="1">
      <c r="A2760" s="136"/>
      <c r="B2760" s="137"/>
      <c r="C2760" s="288"/>
      <c r="D2760" s="139"/>
      <c r="E2760" s="156"/>
      <c r="F2760" s="156"/>
      <c r="G2760" s="135"/>
      <c r="H2760" s="135"/>
      <c r="I2760" s="135"/>
      <c r="J2760" s="135"/>
      <c r="K2760" s="135"/>
      <c r="L2760" s="135"/>
      <c r="M2760" s="135"/>
      <c r="N2760" s="135"/>
      <c r="O2760" s="135"/>
      <c r="P2760" s="135"/>
    </row>
    <row r="2761" spans="1:16" s="289" customFormat="1">
      <c r="A2761" s="136"/>
      <c r="B2761" s="137"/>
      <c r="C2761" s="288"/>
      <c r="D2761" s="139"/>
      <c r="E2761" s="156"/>
      <c r="F2761" s="156"/>
      <c r="G2761" s="135"/>
      <c r="H2761" s="135"/>
      <c r="I2761" s="135"/>
      <c r="J2761" s="135"/>
      <c r="K2761" s="135"/>
      <c r="L2761" s="135"/>
      <c r="M2761" s="135"/>
      <c r="N2761" s="135"/>
      <c r="O2761" s="135"/>
      <c r="P2761" s="135"/>
    </row>
    <row r="2762" spans="1:16" s="289" customFormat="1">
      <c r="A2762" s="136"/>
      <c r="B2762" s="137"/>
      <c r="C2762" s="288"/>
      <c r="D2762" s="139"/>
      <c r="E2762" s="156"/>
      <c r="F2762" s="156"/>
      <c r="G2762" s="135"/>
      <c r="H2762" s="135"/>
      <c r="I2762" s="135"/>
      <c r="J2762" s="135"/>
      <c r="K2762" s="135"/>
      <c r="L2762" s="135"/>
      <c r="M2762" s="135"/>
      <c r="N2762" s="135"/>
      <c r="O2762" s="135"/>
      <c r="P2762" s="135"/>
    </row>
    <row r="2763" spans="1:16" s="289" customFormat="1">
      <c r="A2763" s="136"/>
      <c r="B2763" s="137"/>
      <c r="C2763" s="288"/>
      <c r="D2763" s="139"/>
      <c r="E2763" s="156"/>
      <c r="F2763" s="156"/>
      <c r="G2763" s="135"/>
      <c r="H2763" s="135"/>
      <c r="I2763" s="135"/>
      <c r="J2763" s="135"/>
      <c r="K2763" s="135"/>
      <c r="L2763" s="135"/>
      <c r="M2763" s="135"/>
      <c r="N2763" s="135"/>
      <c r="O2763" s="135"/>
      <c r="P2763" s="135"/>
    </row>
    <row r="2764" spans="1:16" s="289" customFormat="1">
      <c r="A2764" s="136"/>
      <c r="B2764" s="137"/>
      <c r="C2764" s="288"/>
      <c r="D2764" s="139"/>
      <c r="E2764" s="156"/>
      <c r="F2764" s="156"/>
      <c r="G2764" s="135"/>
      <c r="H2764" s="135"/>
      <c r="I2764" s="135"/>
      <c r="J2764" s="135"/>
      <c r="K2764" s="135"/>
      <c r="L2764" s="135"/>
      <c r="M2764" s="135"/>
      <c r="N2764" s="135"/>
      <c r="O2764" s="135"/>
      <c r="P2764" s="135"/>
    </row>
    <row r="2765" spans="1:16" s="289" customFormat="1">
      <c r="A2765" s="136"/>
      <c r="B2765" s="137"/>
      <c r="C2765" s="288"/>
      <c r="D2765" s="139"/>
      <c r="E2765" s="156"/>
      <c r="F2765" s="156"/>
      <c r="G2765" s="135"/>
      <c r="H2765" s="135"/>
      <c r="I2765" s="135"/>
      <c r="J2765" s="135"/>
      <c r="K2765" s="135"/>
      <c r="L2765" s="135"/>
      <c r="M2765" s="135"/>
      <c r="N2765" s="135"/>
      <c r="O2765" s="135"/>
      <c r="P2765" s="135"/>
    </row>
    <row r="2766" spans="1:16" s="289" customFormat="1">
      <c r="A2766" s="136"/>
      <c r="B2766" s="137"/>
      <c r="C2766" s="288"/>
      <c r="D2766" s="139"/>
      <c r="E2766" s="156"/>
      <c r="F2766" s="156"/>
      <c r="G2766" s="135"/>
      <c r="H2766" s="135"/>
      <c r="I2766" s="135"/>
      <c r="J2766" s="135"/>
      <c r="K2766" s="135"/>
      <c r="L2766" s="135"/>
      <c r="M2766" s="135"/>
      <c r="N2766" s="135"/>
      <c r="O2766" s="135"/>
      <c r="P2766" s="135"/>
    </row>
    <row r="2767" spans="1:16" s="289" customFormat="1">
      <c r="A2767" s="136"/>
      <c r="B2767" s="137"/>
      <c r="C2767" s="288"/>
      <c r="D2767" s="139"/>
      <c r="E2767" s="156"/>
      <c r="F2767" s="156"/>
      <c r="G2767" s="135"/>
      <c r="H2767" s="135"/>
      <c r="I2767" s="135"/>
      <c r="J2767" s="135"/>
      <c r="K2767" s="135"/>
      <c r="L2767" s="135"/>
      <c r="M2767" s="135"/>
      <c r="N2767" s="135"/>
      <c r="O2767" s="135"/>
      <c r="P2767" s="135"/>
    </row>
    <row r="2768" spans="1:16" s="289" customFormat="1">
      <c r="A2768" s="136"/>
      <c r="B2768" s="137"/>
      <c r="C2768" s="288"/>
      <c r="D2768" s="139"/>
      <c r="E2768" s="156"/>
      <c r="F2768" s="156"/>
      <c r="G2768" s="135"/>
      <c r="H2768" s="135"/>
      <c r="I2768" s="135"/>
      <c r="J2768" s="135"/>
      <c r="K2768" s="135"/>
      <c r="L2768" s="135"/>
      <c r="M2768" s="135"/>
      <c r="N2768" s="135"/>
      <c r="O2768" s="135"/>
      <c r="P2768" s="135"/>
    </row>
    <row r="2769" spans="1:16" s="289" customFormat="1">
      <c r="A2769" s="136"/>
      <c r="B2769" s="137"/>
      <c r="C2769" s="288"/>
      <c r="D2769" s="139"/>
      <c r="E2769" s="156"/>
      <c r="F2769" s="156"/>
      <c r="G2769" s="135"/>
      <c r="H2769" s="135"/>
      <c r="I2769" s="135"/>
      <c r="J2769" s="135"/>
      <c r="K2769" s="135"/>
      <c r="L2769" s="135"/>
      <c r="M2769" s="135"/>
      <c r="N2769" s="135"/>
      <c r="O2769" s="135"/>
      <c r="P2769" s="135"/>
    </row>
    <row r="2770" spans="1:16" s="289" customFormat="1">
      <c r="A2770" s="136"/>
      <c r="B2770" s="137"/>
      <c r="C2770" s="288"/>
      <c r="D2770" s="139"/>
      <c r="E2770" s="156"/>
      <c r="F2770" s="156"/>
      <c r="G2770" s="135"/>
      <c r="H2770" s="135"/>
      <c r="I2770" s="135"/>
      <c r="J2770" s="135"/>
      <c r="K2770" s="135"/>
      <c r="L2770" s="135"/>
      <c r="M2770" s="135"/>
      <c r="N2770" s="135"/>
      <c r="O2770" s="135"/>
      <c r="P2770" s="135"/>
    </row>
    <row r="2771" spans="1:16" s="289" customFormat="1">
      <c r="A2771" s="136"/>
      <c r="B2771" s="137"/>
      <c r="C2771" s="288"/>
      <c r="D2771" s="139"/>
      <c r="E2771" s="156"/>
      <c r="F2771" s="156"/>
      <c r="G2771" s="135"/>
      <c r="H2771" s="135"/>
      <c r="I2771" s="135"/>
      <c r="J2771" s="135"/>
      <c r="K2771" s="135"/>
      <c r="L2771" s="135"/>
      <c r="M2771" s="135"/>
      <c r="N2771" s="135"/>
      <c r="O2771" s="135"/>
      <c r="P2771" s="135"/>
    </row>
    <row r="2772" spans="1:16" s="289" customFormat="1">
      <c r="A2772" s="136"/>
      <c r="B2772" s="137"/>
      <c r="C2772" s="288"/>
      <c r="D2772" s="139"/>
      <c r="E2772" s="156"/>
      <c r="F2772" s="156"/>
      <c r="G2772" s="135"/>
      <c r="H2772" s="135"/>
      <c r="I2772" s="135"/>
      <c r="J2772" s="135"/>
      <c r="K2772" s="135"/>
      <c r="L2772" s="135"/>
      <c r="M2772" s="135"/>
      <c r="N2772" s="135"/>
      <c r="O2772" s="135"/>
      <c r="P2772" s="135"/>
    </row>
    <row r="2773" spans="1:16" s="289" customFormat="1">
      <c r="A2773" s="136"/>
      <c r="B2773" s="137"/>
      <c r="C2773" s="288"/>
      <c r="D2773" s="139"/>
      <c r="E2773" s="156"/>
      <c r="F2773" s="156"/>
      <c r="G2773" s="135"/>
      <c r="H2773" s="135"/>
      <c r="I2773" s="135"/>
      <c r="J2773" s="135"/>
      <c r="K2773" s="135"/>
      <c r="L2773" s="135"/>
      <c r="M2773" s="135"/>
      <c r="N2773" s="135"/>
      <c r="O2773" s="135"/>
      <c r="P2773" s="135"/>
    </row>
    <row r="2774" spans="1:16" s="289" customFormat="1">
      <c r="A2774" s="136"/>
      <c r="B2774" s="137"/>
      <c r="C2774" s="288"/>
      <c r="D2774" s="139"/>
      <c r="E2774" s="156"/>
      <c r="F2774" s="156"/>
      <c r="G2774" s="135"/>
      <c r="H2774" s="135"/>
      <c r="I2774" s="135"/>
      <c r="J2774" s="135"/>
      <c r="K2774" s="135"/>
      <c r="L2774" s="135"/>
      <c r="M2774" s="135"/>
      <c r="N2774" s="135"/>
      <c r="O2774" s="135"/>
      <c r="P2774" s="135"/>
    </row>
    <row r="2775" spans="1:16" s="289" customFormat="1">
      <c r="A2775" s="136"/>
      <c r="B2775" s="137"/>
      <c r="C2775" s="288"/>
      <c r="D2775" s="139"/>
      <c r="E2775" s="156"/>
      <c r="F2775" s="156"/>
      <c r="G2775" s="135"/>
      <c r="H2775" s="135"/>
      <c r="I2775" s="135"/>
      <c r="J2775" s="135"/>
      <c r="K2775" s="135"/>
      <c r="L2775" s="135"/>
      <c r="M2775" s="135"/>
      <c r="N2775" s="135"/>
      <c r="O2775" s="135"/>
      <c r="P2775" s="135"/>
    </row>
    <row r="2776" spans="1:16" s="289" customFormat="1">
      <c r="A2776" s="136"/>
      <c r="B2776" s="137"/>
      <c r="C2776" s="288"/>
      <c r="D2776" s="139"/>
      <c r="E2776" s="156"/>
      <c r="F2776" s="156"/>
      <c r="G2776" s="135"/>
      <c r="H2776" s="135"/>
      <c r="I2776" s="135"/>
      <c r="J2776" s="135"/>
      <c r="K2776" s="135"/>
      <c r="L2776" s="135"/>
      <c r="M2776" s="135"/>
      <c r="N2776" s="135"/>
      <c r="O2776" s="135"/>
      <c r="P2776" s="135"/>
    </row>
    <row r="2777" spans="1:16" s="289" customFormat="1">
      <c r="A2777" s="136"/>
      <c r="B2777" s="137"/>
      <c r="C2777" s="288"/>
      <c r="D2777" s="139"/>
      <c r="E2777" s="156"/>
      <c r="F2777" s="156"/>
      <c r="G2777" s="135"/>
      <c r="H2777" s="135"/>
      <c r="I2777" s="135"/>
      <c r="J2777" s="135"/>
      <c r="K2777" s="135"/>
      <c r="L2777" s="135"/>
      <c r="M2777" s="135"/>
      <c r="N2777" s="135"/>
      <c r="O2777" s="135"/>
      <c r="P2777" s="135"/>
    </row>
    <row r="2778" spans="1:16" s="289" customFormat="1">
      <c r="A2778" s="136"/>
      <c r="B2778" s="137"/>
      <c r="C2778" s="288"/>
      <c r="D2778" s="139"/>
      <c r="E2778" s="156"/>
      <c r="F2778" s="156"/>
      <c r="G2778" s="135"/>
      <c r="H2778" s="135"/>
      <c r="I2778" s="135"/>
      <c r="J2778" s="135"/>
      <c r="K2778" s="135"/>
      <c r="L2778" s="135"/>
      <c r="M2778" s="135"/>
      <c r="N2778" s="135"/>
      <c r="O2778" s="135"/>
      <c r="P2778" s="135"/>
    </row>
    <row r="2779" spans="1:16" s="289" customFormat="1">
      <c r="A2779" s="136"/>
      <c r="B2779" s="137"/>
      <c r="C2779" s="288"/>
      <c r="D2779" s="139"/>
      <c r="E2779" s="156"/>
      <c r="F2779" s="156"/>
      <c r="G2779" s="135"/>
      <c r="H2779" s="135"/>
      <c r="I2779" s="135"/>
      <c r="J2779" s="135"/>
      <c r="K2779" s="135"/>
      <c r="L2779" s="135"/>
      <c r="M2779" s="135"/>
      <c r="N2779" s="135"/>
      <c r="O2779" s="135"/>
      <c r="P2779" s="135"/>
    </row>
    <row r="2780" spans="1:16" s="289" customFormat="1">
      <c r="A2780" s="136"/>
      <c r="B2780" s="137"/>
      <c r="C2780" s="288"/>
      <c r="D2780" s="139"/>
      <c r="E2780" s="156"/>
      <c r="F2780" s="156"/>
      <c r="G2780" s="135"/>
      <c r="H2780" s="135"/>
      <c r="I2780" s="135"/>
      <c r="J2780" s="135"/>
      <c r="K2780" s="135"/>
      <c r="L2780" s="135"/>
      <c r="M2780" s="135"/>
      <c r="N2780" s="135"/>
      <c r="O2780" s="135"/>
      <c r="P2780" s="135"/>
    </row>
    <row r="2781" spans="1:16" s="289" customFormat="1">
      <c r="A2781" s="136"/>
      <c r="B2781" s="137"/>
      <c r="C2781" s="288"/>
      <c r="D2781" s="139"/>
      <c r="E2781" s="156"/>
      <c r="F2781" s="156"/>
      <c r="G2781" s="135"/>
      <c r="H2781" s="135"/>
      <c r="I2781" s="135"/>
      <c r="J2781" s="135"/>
      <c r="K2781" s="135"/>
      <c r="L2781" s="135"/>
      <c r="M2781" s="135"/>
      <c r="N2781" s="135"/>
      <c r="O2781" s="135"/>
      <c r="P2781" s="135"/>
    </row>
    <row r="2782" spans="1:16" s="289" customFormat="1">
      <c r="A2782" s="136"/>
      <c r="B2782" s="137"/>
      <c r="C2782" s="288"/>
      <c r="D2782" s="139"/>
      <c r="E2782" s="156"/>
      <c r="F2782" s="156"/>
      <c r="G2782" s="135"/>
      <c r="H2782" s="135"/>
      <c r="I2782" s="135"/>
      <c r="J2782" s="135"/>
      <c r="K2782" s="135"/>
      <c r="L2782" s="135"/>
      <c r="M2782" s="135"/>
      <c r="N2782" s="135"/>
      <c r="O2782" s="135"/>
      <c r="P2782" s="135"/>
    </row>
    <row r="2783" spans="1:16" s="289" customFormat="1">
      <c r="A2783" s="136"/>
      <c r="B2783" s="137"/>
      <c r="C2783" s="288"/>
      <c r="D2783" s="139"/>
      <c r="E2783" s="156"/>
      <c r="F2783" s="156"/>
      <c r="G2783" s="135"/>
      <c r="H2783" s="135"/>
      <c r="I2783" s="135"/>
      <c r="J2783" s="135"/>
      <c r="K2783" s="135"/>
      <c r="L2783" s="135"/>
      <c r="M2783" s="135"/>
      <c r="N2783" s="135"/>
      <c r="O2783" s="135"/>
      <c r="P2783" s="135"/>
    </row>
    <row r="2784" spans="1:16" s="289" customFormat="1">
      <c r="A2784" s="136"/>
      <c r="B2784" s="137"/>
      <c r="C2784" s="288"/>
      <c r="D2784" s="139"/>
      <c r="E2784" s="156"/>
      <c r="F2784" s="156"/>
      <c r="G2784" s="135"/>
      <c r="H2784" s="135"/>
      <c r="I2784" s="135"/>
      <c r="J2784" s="135"/>
      <c r="K2784" s="135"/>
      <c r="L2784" s="135"/>
      <c r="M2784" s="135"/>
      <c r="N2784" s="135"/>
      <c r="O2784" s="135"/>
      <c r="P2784" s="135"/>
    </row>
    <row r="2785" spans="1:16" s="289" customFormat="1">
      <c r="A2785" s="136"/>
      <c r="B2785" s="137"/>
      <c r="C2785" s="288"/>
      <c r="D2785" s="139"/>
      <c r="E2785" s="156"/>
      <c r="F2785" s="156"/>
      <c r="G2785" s="135"/>
      <c r="H2785" s="135"/>
      <c r="I2785" s="135"/>
      <c r="J2785" s="135"/>
      <c r="K2785" s="135"/>
      <c r="L2785" s="135"/>
      <c r="M2785" s="135"/>
      <c r="N2785" s="135"/>
      <c r="O2785" s="135"/>
      <c r="P2785" s="135"/>
    </row>
    <row r="2786" spans="1:16" s="289" customFormat="1">
      <c r="A2786" s="136"/>
      <c r="B2786" s="137"/>
      <c r="C2786" s="288"/>
      <c r="D2786" s="139"/>
      <c r="E2786" s="156"/>
      <c r="F2786" s="156"/>
      <c r="G2786" s="135"/>
      <c r="H2786" s="135"/>
      <c r="I2786" s="135"/>
      <c r="J2786" s="135"/>
      <c r="K2786" s="135"/>
      <c r="L2786" s="135"/>
      <c r="M2786" s="135"/>
      <c r="N2786" s="135"/>
      <c r="O2786" s="135"/>
      <c r="P2786" s="135"/>
    </row>
    <row r="2787" spans="1:16" s="289" customFormat="1">
      <c r="A2787" s="136"/>
      <c r="B2787" s="137"/>
      <c r="C2787" s="288"/>
      <c r="D2787" s="139"/>
      <c r="E2787" s="156"/>
      <c r="F2787" s="156"/>
      <c r="G2787" s="135"/>
      <c r="H2787" s="135"/>
      <c r="I2787" s="135"/>
      <c r="J2787" s="135"/>
      <c r="K2787" s="135"/>
      <c r="L2787" s="135"/>
      <c r="M2787" s="135"/>
      <c r="N2787" s="135"/>
      <c r="O2787" s="135"/>
      <c r="P2787" s="135"/>
    </row>
    <row r="2788" spans="1:16" s="289" customFormat="1">
      <c r="A2788" s="136"/>
      <c r="B2788" s="137"/>
      <c r="C2788" s="288"/>
      <c r="D2788" s="139"/>
      <c r="E2788" s="156"/>
      <c r="F2788" s="156"/>
      <c r="G2788" s="135"/>
      <c r="H2788" s="135"/>
      <c r="I2788" s="135"/>
      <c r="J2788" s="135"/>
      <c r="K2788" s="135"/>
      <c r="L2788" s="135"/>
      <c r="M2788" s="135"/>
      <c r="N2788" s="135"/>
      <c r="O2788" s="135"/>
      <c r="P2788" s="135"/>
    </row>
    <row r="2789" spans="1:16" s="289" customFormat="1">
      <c r="A2789" s="136"/>
      <c r="B2789" s="137"/>
      <c r="C2789" s="288"/>
      <c r="D2789" s="139"/>
      <c r="E2789" s="156"/>
      <c r="F2789" s="156"/>
      <c r="G2789" s="135"/>
      <c r="H2789" s="135"/>
      <c r="I2789" s="135"/>
      <c r="J2789" s="135"/>
      <c r="K2789" s="135"/>
      <c r="L2789" s="135"/>
      <c r="M2789" s="135"/>
      <c r="N2789" s="135"/>
      <c r="O2789" s="135"/>
      <c r="P2789" s="135"/>
    </row>
    <row r="2790" spans="1:16" s="289" customFormat="1">
      <c r="A2790" s="136"/>
      <c r="B2790" s="137"/>
      <c r="C2790" s="288"/>
      <c r="D2790" s="139"/>
      <c r="E2790" s="156"/>
      <c r="F2790" s="156"/>
      <c r="G2790" s="135"/>
      <c r="H2790" s="135"/>
      <c r="I2790" s="135"/>
      <c r="J2790" s="135"/>
      <c r="K2790" s="135"/>
      <c r="L2790" s="135"/>
      <c r="M2790" s="135"/>
      <c r="N2790" s="135"/>
      <c r="O2790" s="135"/>
      <c r="P2790" s="135"/>
    </row>
    <row r="2791" spans="1:16" s="289" customFormat="1">
      <c r="A2791" s="136"/>
      <c r="B2791" s="137"/>
      <c r="C2791" s="288"/>
      <c r="D2791" s="139"/>
      <c r="E2791" s="156"/>
      <c r="F2791" s="156"/>
      <c r="G2791" s="135"/>
      <c r="H2791" s="135"/>
      <c r="I2791" s="135"/>
      <c r="J2791" s="135"/>
      <c r="K2791" s="135"/>
      <c r="L2791" s="135"/>
      <c r="M2791" s="135"/>
      <c r="N2791" s="135"/>
      <c r="O2791" s="135"/>
      <c r="P2791" s="135"/>
    </row>
    <row r="2792" spans="1:16" s="289" customFormat="1">
      <c r="A2792" s="136"/>
      <c r="B2792" s="137"/>
      <c r="C2792" s="288"/>
      <c r="D2792" s="139"/>
      <c r="E2792" s="156"/>
      <c r="F2792" s="156"/>
      <c r="G2792" s="135"/>
      <c r="H2792" s="135"/>
      <c r="I2792" s="135"/>
      <c r="J2792" s="135"/>
      <c r="K2792" s="135"/>
      <c r="L2792" s="135"/>
      <c r="M2792" s="135"/>
      <c r="N2792" s="135"/>
      <c r="O2792" s="135"/>
      <c r="P2792" s="135"/>
    </row>
    <row r="2793" spans="1:16" s="289" customFormat="1">
      <c r="A2793" s="136"/>
      <c r="B2793" s="137"/>
      <c r="C2793" s="288"/>
      <c r="D2793" s="139"/>
      <c r="E2793" s="156"/>
      <c r="F2793" s="156"/>
      <c r="G2793" s="135"/>
      <c r="H2793" s="135"/>
      <c r="I2793" s="135"/>
      <c r="J2793" s="135"/>
      <c r="K2793" s="135"/>
      <c r="L2793" s="135"/>
      <c r="M2793" s="135"/>
      <c r="N2793" s="135"/>
      <c r="O2793" s="135"/>
      <c r="P2793" s="135"/>
    </row>
    <row r="2794" spans="1:16" s="289" customFormat="1">
      <c r="A2794" s="136"/>
      <c r="B2794" s="137"/>
      <c r="C2794" s="288"/>
      <c r="D2794" s="139"/>
      <c r="E2794" s="156"/>
      <c r="F2794" s="156"/>
      <c r="G2794" s="135"/>
      <c r="H2794" s="135"/>
      <c r="I2794" s="135"/>
      <c r="J2794" s="135"/>
      <c r="K2794" s="135"/>
      <c r="L2794" s="135"/>
      <c r="M2794" s="135"/>
      <c r="N2794" s="135"/>
      <c r="O2794" s="135"/>
      <c r="P2794" s="135"/>
    </row>
    <row r="2795" spans="1:16" s="289" customFormat="1">
      <c r="A2795" s="136"/>
      <c r="B2795" s="137"/>
      <c r="C2795" s="288"/>
      <c r="D2795" s="139"/>
      <c r="E2795" s="156"/>
      <c r="F2795" s="156"/>
      <c r="G2795" s="135"/>
      <c r="H2795" s="135"/>
      <c r="I2795" s="135"/>
      <c r="J2795" s="135"/>
      <c r="K2795" s="135"/>
      <c r="L2795" s="135"/>
      <c r="M2795" s="135"/>
      <c r="N2795" s="135"/>
      <c r="O2795" s="135"/>
      <c r="P2795" s="135"/>
    </row>
    <row r="2796" spans="1:16" s="289" customFormat="1">
      <c r="A2796" s="136"/>
      <c r="B2796" s="137"/>
      <c r="C2796" s="288"/>
      <c r="D2796" s="139"/>
      <c r="E2796" s="156"/>
      <c r="F2796" s="156"/>
      <c r="G2796" s="135"/>
      <c r="H2796" s="135"/>
      <c r="I2796" s="135"/>
      <c r="J2796" s="135"/>
      <c r="K2796" s="135"/>
      <c r="L2796" s="135"/>
      <c r="M2796" s="135"/>
      <c r="N2796" s="135"/>
      <c r="O2796" s="135"/>
      <c r="P2796" s="135"/>
    </row>
    <row r="2797" spans="1:16" s="289" customFormat="1">
      <c r="A2797" s="136"/>
      <c r="B2797" s="137"/>
      <c r="C2797" s="288"/>
      <c r="D2797" s="139"/>
      <c r="E2797" s="156"/>
      <c r="F2797" s="156"/>
      <c r="G2797" s="135"/>
      <c r="H2797" s="135"/>
      <c r="I2797" s="135"/>
      <c r="J2797" s="135"/>
      <c r="K2797" s="135"/>
      <c r="L2797" s="135"/>
      <c r="M2797" s="135"/>
      <c r="N2797" s="135"/>
      <c r="O2797" s="135"/>
      <c r="P2797" s="135"/>
    </row>
    <row r="2798" spans="1:16" s="289" customFormat="1">
      <c r="A2798" s="136"/>
      <c r="B2798" s="137"/>
      <c r="C2798" s="288"/>
      <c r="D2798" s="139"/>
      <c r="E2798" s="156"/>
      <c r="F2798" s="156"/>
      <c r="G2798" s="135"/>
      <c r="H2798" s="135"/>
      <c r="I2798" s="135"/>
      <c r="J2798" s="135"/>
      <c r="K2798" s="135"/>
      <c r="L2798" s="135"/>
      <c r="M2798" s="135"/>
      <c r="N2798" s="135"/>
      <c r="O2798" s="135"/>
      <c r="P2798" s="135"/>
    </row>
    <row r="2799" spans="1:16" s="289" customFormat="1">
      <c r="A2799" s="136"/>
      <c r="B2799" s="137"/>
      <c r="C2799" s="288"/>
      <c r="D2799" s="139"/>
      <c r="E2799" s="156"/>
      <c r="F2799" s="156"/>
      <c r="G2799" s="135"/>
      <c r="H2799" s="135"/>
      <c r="I2799" s="135"/>
      <c r="J2799" s="135"/>
      <c r="K2799" s="135"/>
      <c r="L2799" s="135"/>
      <c r="M2799" s="135"/>
      <c r="N2799" s="135"/>
      <c r="O2799" s="135"/>
      <c r="P2799" s="135"/>
    </row>
    <row r="2800" spans="1:16" s="289" customFormat="1">
      <c r="A2800" s="136"/>
      <c r="B2800" s="137"/>
      <c r="C2800" s="288"/>
      <c r="D2800" s="139"/>
      <c r="E2800" s="156"/>
      <c r="F2800" s="156"/>
      <c r="G2800" s="135"/>
      <c r="H2800" s="135"/>
      <c r="I2800" s="135"/>
      <c r="J2800" s="135"/>
      <c r="K2800" s="135"/>
      <c r="L2800" s="135"/>
      <c r="M2800" s="135"/>
      <c r="N2800" s="135"/>
      <c r="O2800" s="135"/>
      <c r="P2800" s="135"/>
    </row>
    <row r="2801" spans="1:16" s="289" customFormat="1">
      <c r="A2801" s="136"/>
      <c r="B2801" s="137"/>
      <c r="C2801" s="288"/>
      <c r="D2801" s="139"/>
      <c r="E2801" s="156"/>
      <c r="F2801" s="156"/>
      <c r="G2801" s="135"/>
      <c r="H2801" s="135"/>
      <c r="I2801" s="135"/>
      <c r="J2801" s="135"/>
      <c r="K2801" s="135"/>
      <c r="L2801" s="135"/>
      <c r="M2801" s="135"/>
      <c r="N2801" s="135"/>
      <c r="O2801" s="135"/>
      <c r="P2801" s="135"/>
    </row>
    <row r="2802" spans="1:16" s="289" customFormat="1">
      <c r="A2802" s="136"/>
      <c r="B2802" s="137"/>
      <c r="C2802" s="288"/>
      <c r="D2802" s="139"/>
      <c r="E2802" s="156"/>
      <c r="F2802" s="156"/>
      <c r="G2802" s="135"/>
      <c r="H2802" s="135"/>
      <c r="I2802" s="135"/>
      <c r="J2802" s="135"/>
      <c r="K2802" s="135"/>
      <c r="L2802" s="135"/>
      <c r="M2802" s="135"/>
      <c r="N2802" s="135"/>
      <c r="O2802" s="135"/>
      <c r="P2802" s="135"/>
    </row>
    <row r="2803" spans="1:16" s="289" customFormat="1">
      <c r="A2803" s="136"/>
      <c r="B2803" s="137"/>
      <c r="C2803" s="288"/>
      <c r="D2803" s="139"/>
      <c r="E2803" s="156"/>
      <c r="F2803" s="156"/>
      <c r="G2803" s="135"/>
      <c r="H2803" s="135"/>
      <c r="I2803" s="135"/>
      <c r="J2803" s="135"/>
      <c r="K2803" s="135"/>
      <c r="L2803" s="135"/>
      <c r="M2803" s="135"/>
      <c r="N2803" s="135"/>
      <c r="O2803" s="135"/>
      <c r="P2803" s="135"/>
    </row>
    <row r="2804" spans="1:16" s="289" customFormat="1">
      <c r="A2804" s="136"/>
      <c r="B2804" s="137"/>
      <c r="C2804" s="288"/>
      <c r="D2804" s="139"/>
      <c r="E2804" s="156"/>
      <c r="F2804" s="156"/>
      <c r="G2804" s="135"/>
      <c r="H2804" s="135"/>
      <c r="I2804" s="135"/>
      <c r="J2804" s="135"/>
      <c r="K2804" s="135"/>
      <c r="L2804" s="135"/>
      <c r="M2804" s="135"/>
      <c r="N2804" s="135"/>
      <c r="O2804" s="135"/>
      <c r="P2804" s="135"/>
    </row>
    <row r="2805" spans="1:16" s="289" customFormat="1">
      <c r="A2805" s="136"/>
      <c r="B2805" s="137"/>
      <c r="C2805" s="288"/>
      <c r="D2805" s="139"/>
      <c r="E2805" s="156"/>
      <c r="F2805" s="156"/>
      <c r="G2805" s="135"/>
      <c r="H2805" s="135"/>
      <c r="I2805" s="135"/>
      <c r="J2805" s="135"/>
      <c r="K2805" s="135"/>
      <c r="L2805" s="135"/>
      <c r="M2805" s="135"/>
      <c r="N2805" s="135"/>
      <c r="O2805" s="135"/>
      <c r="P2805" s="135"/>
    </row>
    <row r="2806" spans="1:16" s="289" customFormat="1">
      <c r="A2806" s="136"/>
      <c r="B2806" s="137"/>
      <c r="C2806" s="288"/>
      <c r="D2806" s="139"/>
      <c r="E2806" s="156"/>
      <c r="F2806" s="156"/>
      <c r="G2806" s="135"/>
      <c r="H2806" s="135"/>
      <c r="I2806" s="135"/>
      <c r="J2806" s="135"/>
      <c r="K2806" s="135"/>
      <c r="L2806" s="135"/>
      <c r="M2806" s="135"/>
      <c r="N2806" s="135"/>
      <c r="O2806" s="135"/>
      <c r="P2806" s="135"/>
    </row>
    <row r="2807" spans="1:16" s="289" customFormat="1">
      <c r="A2807" s="136"/>
      <c r="B2807" s="137"/>
      <c r="C2807" s="288"/>
      <c r="D2807" s="139"/>
      <c r="E2807" s="156"/>
      <c r="F2807" s="156"/>
      <c r="G2807" s="135"/>
      <c r="H2807" s="135"/>
      <c r="I2807" s="135"/>
      <c r="J2807" s="135"/>
      <c r="K2807" s="135"/>
      <c r="L2807" s="135"/>
      <c r="M2807" s="135"/>
      <c r="N2807" s="135"/>
      <c r="O2807" s="135"/>
      <c r="P2807" s="135"/>
    </row>
    <row r="2808" spans="1:16" s="289" customFormat="1">
      <c r="A2808" s="136"/>
      <c r="B2808" s="137"/>
      <c r="C2808" s="288"/>
      <c r="D2808" s="139"/>
      <c r="E2808" s="156"/>
      <c r="F2808" s="156"/>
      <c r="G2808" s="135"/>
      <c r="H2808" s="135"/>
      <c r="I2808" s="135"/>
      <c r="J2808" s="135"/>
      <c r="K2808" s="135"/>
      <c r="L2808" s="135"/>
      <c r="M2808" s="135"/>
      <c r="N2808" s="135"/>
      <c r="O2808" s="135"/>
      <c r="P2808" s="135"/>
    </row>
    <row r="2809" spans="1:16" s="289" customFormat="1">
      <c r="A2809" s="136"/>
      <c r="B2809" s="137"/>
      <c r="C2809" s="288"/>
      <c r="D2809" s="139"/>
      <c r="E2809" s="156"/>
      <c r="F2809" s="156"/>
      <c r="G2809" s="135"/>
      <c r="H2809" s="135"/>
      <c r="I2809" s="135"/>
      <c r="J2809" s="135"/>
      <c r="K2809" s="135"/>
      <c r="L2809" s="135"/>
      <c r="M2809" s="135"/>
      <c r="N2809" s="135"/>
      <c r="O2809" s="135"/>
      <c r="P2809" s="135"/>
    </row>
    <row r="2810" spans="1:16" s="289" customFormat="1">
      <c r="A2810" s="136"/>
      <c r="B2810" s="137"/>
      <c r="C2810" s="288"/>
      <c r="D2810" s="139"/>
      <c r="E2810" s="156"/>
      <c r="F2810" s="156"/>
      <c r="G2810" s="135"/>
      <c r="H2810" s="135"/>
      <c r="I2810" s="135"/>
      <c r="J2810" s="135"/>
      <c r="K2810" s="135"/>
      <c r="L2810" s="135"/>
      <c r="M2810" s="135"/>
      <c r="N2810" s="135"/>
      <c r="O2810" s="135"/>
      <c r="P2810" s="135"/>
    </row>
    <row r="2811" spans="1:16" s="289" customFormat="1">
      <c r="A2811" s="136"/>
      <c r="B2811" s="137"/>
      <c r="C2811" s="288"/>
      <c r="D2811" s="139"/>
      <c r="E2811" s="156"/>
      <c r="F2811" s="156"/>
      <c r="G2811" s="135"/>
      <c r="H2811" s="135"/>
      <c r="I2811" s="135"/>
      <c r="J2811" s="135"/>
      <c r="K2811" s="135"/>
      <c r="L2811" s="135"/>
      <c r="M2811" s="135"/>
      <c r="N2811" s="135"/>
      <c r="O2811" s="135"/>
      <c r="P2811" s="135"/>
    </row>
    <row r="2812" spans="1:16" s="289" customFormat="1">
      <c r="A2812" s="136"/>
      <c r="B2812" s="137"/>
      <c r="C2812" s="288"/>
      <c r="D2812" s="139"/>
      <c r="E2812" s="156"/>
      <c r="F2812" s="156"/>
      <c r="G2812" s="135"/>
      <c r="H2812" s="135"/>
      <c r="I2812" s="135"/>
      <c r="J2812" s="135"/>
      <c r="K2812" s="135"/>
      <c r="L2812" s="135"/>
      <c r="M2812" s="135"/>
      <c r="N2812" s="135"/>
      <c r="O2812" s="135"/>
      <c r="P2812" s="135"/>
    </row>
    <row r="2813" spans="1:16" s="289" customFormat="1">
      <c r="A2813" s="136"/>
      <c r="B2813" s="137"/>
      <c r="C2813" s="288"/>
      <c r="D2813" s="139"/>
      <c r="E2813" s="156"/>
      <c r="F2813" s="156"/>
      <c r="G2813" s="135"/>
      <c r="H2813" s="135"/>
      <c r="I2813" s="135"/>
      <c r="J2813" s="135"/>
      <c r="K2813" s="135"/>
      <c r="L2813" s="135"/>
      <c r="M2813" s="135"/>
      <c r="N2813" s="135"/>
      <c r="O2813" s="135"/>
      <c r="P2813" s="135"/>
    </row>
    <row r="2814" spans="1:16" s="289" customFormat="1">
      <c r="A2814" s="136"/>
      <c r="B2814" s="137"/>
      <c r="C2814" s="288"/>
      <c r="D2814" s="139"/>
      <c r="E2814" s="156"/>
      <c r="F2814" s="156"/>
      <c r="G2814" s="135"/>
      <c r="H2814" s="135"/>
      <c r="I2814" s="135"/>
      <c r="J2814" s="135"/>
      <c r="K2814" s="135"/>
      <c r="L2814" s="135"/>
      <c r="M2814" s="135"/>
      <c r="N2814" s="135"/>
      <c r="O2814" s="135"/>
      <c r="P2814" s="135"/>
    </row>
    <row r="2815" spans="1:16" s="289" customFormat="1">
      <c r="A2815" s="136"/>
      <c r="B2815" s="137"/>
      <c r="C2815" s="288"/>
      <c r="D2815" s="139"/>
      <c r="E2815" s="156"/>
      <c r="F2815" s="156"/>
      <c r="G2815" s="135"/>
      <c r="H2815" s="135"/>
      <c r="I2815" s="135"/>
      <c r="J2815" s="135"/>
      <c r="K2815" s="135"/>
      <c r="L2815" s="135"/>
      <c r="M2815" s="135"/>
      <c r="N2815" s="135"/>
      <c r="O2815" s="135"/>
      <c r="P2815" s="135"/>
    </row>
    <row r="2816" spans="1:16" s="289" customFormat="1">
      <c r="A2816" s="136"/>
      <c r="B2816" s="137"/>
      <c r="C2816" s="288"/>
      <c r="D2816" s="139"/>
      <c r="E2816" s="156"/>
      <c r="F2816" s="156"/>
      <c r="G2816" s="135"/>
      <c r="H2816" s="135"/>
      <c r="I2816" s="135"/>
      <c r="J2816" s="135"/>
      <c r="K2816" s="135"/>
      <c r="L2816" s="135"/>
      <c r="M2816" s="135"/>
      <c r="N2816" s="135"/>
      <c r="O2816" s="135"/>
      <c r="P2816" s="135"/>
    </row>
    <row r="2817" spans="1:16" s="289" customFormat="1">
      <c r="A2817" s="136"/>
      <c r="B2817" s="137"/>
      <c r="C2817" s="288"/>
      <c r="D2817" s="139"/>
      <c r="E2817" s="156"/>
      <c r="F2817" s="156"/>
      <c r="G2817" s="135"/>
      <c r="H2817" s="135"/>
      <c r="I2817" s="135"/>
      <c r="J2817" s="135"/>
      <c r="K2817" s="135"/>
      <c r="L2817" s="135"/>
      <c r="M2817" s="135"/>
      <c r="N2817" s="135"/>
      <c r="O2817" s="135"/>
      <c r="P2817" s="135"/>
    </row>
    <row r="2818" spans="1:16" s="289" customFormat="1">
      <c r="A2818" s="136"/>
      <c r="B2818" s="137"/>
      <c r="C2818" s="288"/>
      <c r="D2818" s="139"/>
      <c r="E2818" s="156"/>
      <c r="F2818" s="156"/>
      <c r="G2818" s="135"/>
      <c r="H2818" s="135"/>
      <c r="I2818" s="135"/>
      <c r="J2818" s="135"/>
      <c r="K2818" s="135"/>
      <c r="L2818" s="135"/>
      <c r="M2818" s="135"/>
      <c r="N2818" s="135"/>
      <c r="O2818" s="135"/>
      <c r="P2818" s="135"/>
    </row>
    <row r="2819" spans="1:16" s="289" customFormat="1">
      <c r="A2819" s="136"/>
      <c r="B2819" s="137"/>
      <c r="C2819" s="288"/>
      <c r="D2819" s="139"/>
      <c r="E2819" s="156"/>
      <c r="F2819" s="156"/>
      <c r="G2819" s="135"/>
      <c r="H2819" s="135"/>
      <c r="I2819" s="135"/>
      <c r="J2819" s="135"/>
      <c r="K2819" s="135"/>
      <c r="L2819" s="135"/>
      <c r="M2819" s="135"/>
      <c r="N2819" s="135"/>
      <c r="O2819" s="135"/>
      <c r="P2819" s="135"/>
    </row>
    <row r="2820" spans="1:16" s="289" customFormat="1">
      <c r="A2820" s="136"/>
      <c r="B2820" s="137"/>
      <c r="C2820" s="288"/>
      <c r="D2820" s="139"/>
      <c r="E2820" s="156"/>
      <c r="F2820" s="156"/>
      <c r="G2820" s="135"/>
      <c r="H2820" s="135"/>
      <c r="I2820" s="135"/>
      <c r="J2820" s="135"/>
      <c r="K2820" s="135"/>
      <c r="L2820" s="135"/>
      <c r="M2820" s="135"/>
      <c r="N2820" s="135"/>
      <c r="O2820" s="135"/>
      <c r="P2820" s="135"/>
    </row>
    <row r="2821" spans="1:16" s="289" customFormat="1">
      <c r="A2821" s="136"/>
      <c r="B2821" s="137"/>
      <c r="C2821" s="288"/>
      <c r="D2821" s="139"/>
      <c r="E2821" s="156"/>
      <c r="F2821" s="156"/>
      <c r="G2821" s="135"/>
      <c r="H2821" s="135"/>
      <c r="I2821" s="135"/>
      <c r="J2821" s="135"/>
      <c r="K2821" s="135"/>
      <c r="L2821" s="135"/>
      <c r="M2821" s="135"/>
      <c r="N2821" s="135"/>
      <c r="O2821" s="135"/>
      <c r="P2821" s="135"/>
    </row>
    <row r="2822" spans="1:16" s="289" customFormat="1">
      <c r="A2822" s="136"/>
      <c r="B2822" s="137"/>
      <c r="C2822" s="288"/>
      <c r="D2822" s="139"/>
      <c r="E2822" s="156"/>
      <c r="F2822" s="156"/>
      <c r="G2822" s="135"/>
      <c r="H2822" s="135"/>
      <c r="I2822" s="135"/>
      <c r="J2822" s="135"/>
      <c r="K2822" s="135"/>
      <c r="L2822" s="135"/>
      <c r="M2822" s="135"/>
      <c r="N2822" s="135"/>
      <c r="O2822" s="135"/>
      <c r="P2822" s="135"/>
    </row>
    <row r="2823" spans="1:16" s="289" customFormat="1">
      <c r="A2823" s="136"/>
      <c r="B2823" s="137"/>
      <c r="C2823" s="288"/>
      <c r="D2823" s="139"/>
      <c r="E2823" s="156"/>
      <c r="F2823" s="156"/>
      <c r="G2823" s="135"/>
      <c r="H2823" s="135"/>
      <c r="I2823" s="135"/>
      <c r="J2823" s="135"/>
      <c r="K2823" s="135"/>
      <c r="L2823" s="135"/>
      <c r="M2823" s="135"/>
      <c r="N2823" s="135"/>
      <c r="O2823" s="135"/>
      <c r="P2823" s="135"/>
    </row>
    <row r="2824" spans="1:16" s="289" customFormat="1">
      <c r="A2824" s="136"/>
      <c r="B2824" s="137"/>
      <c r="C2824" s="288"/>
      <c r="D2824" s="139"/>
      <c r="E2824" s="156"/>
      <c r="F2824" s="156"/>
      <c r="G2824" s="135"/>
      <c r="H2824" s="135"/>
      <c r="I2824" s="135"/>
      <c r="J2824" s="135"/>
      <c r="K2824" s="135"/>
      <c r="L2824" s="135"/>
      <c r="M2824" s="135"/>
      <c r="N2824" s="135"/>
      <c r="O2824" s="135"/>
      <c r="P2824" s="135"/>
    </row>
    <row r="2825" spans="1:16" s="289" customFormat="1">
      <c r="A2825" s="136"/>
      <c r="B2825" s="137"/>
      <c r="C2825" s="288"/>
      <c r="D2825" s="139"/>
      <c r="E2825" s="156"/>
      <c r="F2825" s="156"/>
      <c r="G2825" s="135"/>
      <c r="H2825" s="135"/>
      <c r="I2825" s="135"/>
      <c r="J2825" s="135"/>
      <c r="K2825" s="135"/>
      <c r="L2825" s="135"/>
      <c r="M2825" s="135"/>
      <c r="N2825" s="135"/>
      <c r="O2825" s="135"/>
      <c r="P2825" s="135"/>
    </row>
    <row r="2826" spans="1:16" s="289" customFormat="1">
      <c r="A2826" s="136"/>
      <c r="B2826" s="137"/>
      <c r="C2826" s="288"/>
      <c r="D2826" s="139"/>
      <c r="E2826" s="156"/>
      <c r="F2826" s="156"/>
      <c r="G2826" s="135"/>
      <c r="H2826" s="135"/>
      <c r="I2826" s="135"/>
      <c r="J2826" s="135"/>
      <c r="K2826" s="135"/>
      <c r="L2826" s="135"/>
      <c r="M2826" s="135"/>
      <c r="N2826" s="135"/>
      <c r="O2826" s="135"/>
      <c r="P2826" s="135"/>
    </row>
    <row r="2827" spans="1:16" s="289" customFormat="1">
      <c r="A2827" s="136"/>
      <c r="B2827" s="137"/>
      <c r="C2827" s="288"/>
      <c r="D2827" s="139"/>
      <c r="E2827" s="156"/>
      <c r="F2827" s="156"/>
      <c r="G2827" s="135"/>
      <c r="H2827" s="135"/>
      <c r="I2827" s="135"/>
      <c r="J2827" s="135"/>
      <c r="K2827" s="135"/>
      <c r="L2827" s="135"/>
      <c r="M2827" s="135"/>
      <c r="N2827" s="135"/>
      <c r="O2827" s="135"/>
      <c r="P2827" s="135"/>
    </row>
    <row r="2828" spans="1:16" s="289" customFormat="1">
      <c r="A2828" s="136"/>
      <c r="B2828" s="137"/>
      <c r="C2828" s="288"/>
      <c r="D2828" s="139"/>
      <c r="E2828" s="156"/>
      <c r="F2828" s="156"/>
      <c r="G2828" s="135"/>
      <c r="H2828" s="135"/>
      <c r="I2828" s="135"/>
      <c r="J2828" s="135"/>
      <c r="K2828" s="135"/>
      <c r="L2828" s="135"/>
      <c r="M2828" s="135"/>
      <c r="N2828" s="135"/>
      <c r="O2828" s="135"/>
      <c r="P2828" s="135"/>
    </row>
    <row r="2829" spans="1:16" s="289" customFormat="1">
      <c r="A2829" s="136"/>
      <c r="B2829" s="137"/>
      <c r="C2829" s="288"/>
      <c r="D2829" s="139"/>
      <c r="E2829" s="156"/>
      <c r="F2829" s="156"/>
      <c r="G2829" s="135"/>
      <c r="H2829" s="135"/>
      <c r="I2829" s="135"/>
      <c r="J2829" s="135"/>
      <c r="K2829" s="135"/>
      <c r="L2829" s="135"/>
      <c r="M2829" s="135"/>
      <c r="N2829" s="135"/>
      <c r="O2829" s="135"/>
      <c r="P2829" s="135"/>
    </row>
    <row r="2830" spans="1:16" s="289" customFormat="1">
      <c r="A2830" s="136"/>
      <c r="B2830" s="137"/>
      <c r="C2830" s="288"/>
      <c r="D2830" s="139"/>
      <c r="E2830" s="156"/>
      <c r="F2830" s="156"/>
      <c r="G2830" s="135"/>
      <c r="H2830" s="135"/>
      <c r="I2830" s="135"/>
      <c r="J2830" s="135"/>
      <c r="K2830" s="135"/>
      <c r="L2830" s="135"/>
      <c r="M2830" s="135"/>
      <c r="N2830" s="135"/>
      <c r="O2830" s="135"/>
      <c r="P2830" s="135"/>
    </row>
    <row r="2831" spans="1:16" s="289" customFormat="1">
      <c r="A2831" s="136"/>
      <c r="B2831" s="137"/>
      <c r="C2831" s="288"/>
      <c r="D2831" s="139"/>
      <c r="E2831" s="156"/>
      <c r="F2831" s="156"/>
      <c r="G2831" s="135"/>
      <c r="H2831" s="135"/>
      <c r="I2831" s="135"/>
      <c r="J2831" s="135"/>
      <c r="K2831" s="135"/>
      <c r="L2831" s="135"/>
      <c r="M2831" s="135"/>
      <c r="N2831" s="135"/>
      <c r="O2831" s="135"/>
      <c r="P2831" s="135"/>
    </row>
    <row r="2832" spans="1:16" s="289" customFormat="1">
      <c r="A2832" s="136"/>
      <c r="B2832" s="137"/>
      <c r="C2832" s="288"/>
      <c r="D2832" s="139"/>
      <c r="E2832" s="156"/>
      <c r="F2832" s="156"/>
      <c r="G2832" s="135"/>
      <c r="H2832" s="135"/>
      <c r="I2832" s="135"/>
      <c r="J2832" s="135"/>
      <c r="K2832" s="135"/>
      <c r="L2832" s="135"/>
      <c r="M2832" s="135"/>
      <c r="N2832" s="135"/>
      <c r="O2832" s="135"/>
      <c r="P2832" s="135"/>
    </row>
    <row r="2833" spans="1:16" s="289" customFormat="1">
      <c r="A2833" s="136"/>
      <c r="B2833" s="137"/>
      <c r="C2833" s="288"/>
      <c r="D2833" s="139"/>
      <c r="E2833" s="156"/>
      <c r="F2833" s="156"/>
      <c r="G2833" s="135"/>
      <c r="H2833" s="135"/>
      <c r="I2833" s="135"/>
      <c r="J2833" s="135"/>
      <c r="K2833" s="135"/>
      <c r="L2833" s="135"/>
      <c r="M2833" s="135"/>
      <c r="N2833" s="135"/>
      <c r="O2833" s="135"/>
      <c r="P2833" s="135"/>
    </row>
    <row r="2834" spans="1:16" s="289" customFormat="1">
      <c r="A2834" s="136"/>
      <c r="B2834" s="137"/>
      <c r="C2834" s="288"/>
      <c r="D2834" s="139"/>
      <c r="E2834" s="156"/>
      <c r="F2834" s="156"/>
      <c r="G2834" s="135"/>
      <c r="H2834" s="135"/>
      <c r="I2834" s="135"/>
      <c r="J2834" s="135"/>
      <c r="K2834" s="135"/>
      <c r="L2834" s="135"/>
      <c r="M2834" s="135"/>
      <c r="N2834" s="135"/>
      <c r="O2834" s="135"/>
      <c r="P2834" s="135"/>
    </row>
    <row r="2835" spans="1:16" s="289" customFormat="1">
      <c r="A2835" s="136"/>
      <c r="B2835" s="137"/>
      <c r="C2835" s="288"/>
      <c r="D2835" s="139"/>
      <c r="E2835" s="156"/>
      <c r="F2835" s="156"/>
      <c r="G2835" s="135"/>
      <c r="H2835" s="135"/>
      <c r="I2835" s="135"/>
      <c r="J2835" s="135"/>
      <c r="K2835" s="135"/>
      <c r="L2835" s="135"/>
      <c r="M2835" s="135"/>
      <c r="N2835" s="135"/>
      <c r="O2835" s="135"/>
      <c r="P2835" s="135"/>
    </row>
    <row r="2836" spans="1:16" s="289" customFormat="1">
      <c r="A2836" s="136"/>
      <c r="B2836" s="137"/>
      <c r="C2836" s="288"/>
      <c r="D2836" s="139"/>
      <c r="E2836" s="156"/>
      <c r="F2836" s="156"/>
      <c r="G2836" s="135"/>
      <c r="H2836" s="135"/>
      <c r="I2836" s="135"/>
      <c r="J2836" s="135"/>
      <c r="K2836" s="135"/>
      <c r="L2836" s="135"/>
      <c r="M2836" s="135"/>
      <c r="N2836" s="135"/>
      <c r="O2836" s="135"/>
      <c r="P2836" s="135"/>
    </row>
    <row r="2837" spans="1:16" s="289" customFormat="1">
      <c r="A2837" s="136"/>
      <c r="B2837" s="137"/>
      <c r="C2837" s="288"/>
      <c r="D2837" s="139"/>
      <c r="E2837" s="156"/>
      <c r="F2837" s="156"/>
      <c r="G2837" s="135"/>
      <c r="H2837" s="135"/>
      <c r="I2837" s="135"/>
      <c r="J2837" s="135"/>
      <c r="K2837" s="135"/>
      <c r="L2837" s="135"/>
      <c r="M2837" s="135"/>
      <c r="N2837" s="135"/>
      <c r="O2837" s="135"/>
      <c r="P2837" s="135"/>
    </row>
    <row r="2838" spans="1:16" s="289" customFormat="1">
      <c r="A2838" s="136"/>
      <c r="B2838" s="137"/>
      <c r="C2838" s="288"/>
      <c r="D2838" s="139"/>
      <c r="E2838" s="156"/>
      <c r="F2838" s="156"/>
      <c r="G2838" s="135"/>
      <c r="H2838" s="135"/>
      <c r="I2838" s="135"/>
      <c r="J2838" s="135"/>
      <c r="K2838" s="135"/>
      <c r="L2838" s="135"/>
      <c r="M2838" s="135"/>
      <c r="N2838" s="135"/>
      <c r="O2838" s="135"/>
      <c r="P2838" s="135"/>
    </row>
    <row r="2839" spans="1:16" s="289" customFormat="1">
      <c r="A2839" s="136"/>
      <c r="B2839" s="137"/>
      <c r="C2839" s="288"/>
      <c r="D2839" s="139"/>
      <c r="E2839" s="156"/>
      <c r="F2839" s="156"/>
      <c r="G2839" s="135"/>
      <c r="H2839" s="135"/>
      <c r="I2839" s="135"/>
      <c r="J2839" s="135"/>
      <c r="K2839" s="135"/>
      <c r="L2839" s="135"/>
      <c r="M2839" s="135"/>
      <c r="N2839" s="135"/>
      <c r="O2839" s="135"/>
      <c r="P2839" s="135"/>
    </row>
    <row r="2840" spans="1:16" s="289" customFormat="1">
      <c r="A2840" s="136"/>
      <c r="B2840" s="137"/>
      <c r="C2840" s="288"/>
      <c r="D2840" s="139"/>
      <c r="E2840" s="156"/>
      <c r="F2840" s="156"/>
      <c r="G2840" s="135"/>
      <c r="H2840" s="135"/>
      <c r="I2840" s="135"/>
      <c r="J2840" s="135"/>
      <c r="K2840" s="135"/>
      <c r="L2840" s="135"/>
      <c r="M2840" s="135"/>
      <c r="N2840" s="135"/>
      <c r="O2840" s="135"/>
      <c r="P2840" s="135"/>
    </row>
    <row r="2841" spans="1:16" s="289" customFormat="1">
      <c r="A2841" s="136"/>
      <c r="B2841" s="137"/>
      <c r="C2841" s="288"/>
      <c r="D2841" s="139"/>
      <c r="E2841" s="156"/>
      <c r="F2841" s="156"/>
      <c r="G2841" s="135"/>
      <c r="H2841" s="135"/>
      <c r="I2841" s="135"/>
      <c r="J2841" s="135"/>
      <c r="K2841" s="135"/>
      <c r="L2841" s="135"/>
      <c r="M2841" s="135"/>
      <c r="N2841" s="135"/>
      <c r="O2841" s="135"/>
      <c r="P2841" s="135"/>
    </row>
    <row r="2842" spans="1:16" s="289" customFormat="1">
      <c r="A2842" s="136"/>
      <c r="B2842" s="137"/>
      <c r="C2842" s="288"/>
      <c r="D2842" s="139"/>
      <c r="E2842" s="156"/>
      <c r="F2842" s="156"/>
      <c r="G2842" s="135"/>
      <c r="H2842" s="135"/>
      <c r="I2842" s="135"/>
      <c r="J2842" s="135"/>
      <c r="K2842" s="135"/>
      <c r="L2842" s="135"/>
      <c r="M2842" s="135"/>
      <c r="N2842" s="135"/>
      <c r="O2842" s="135"/>
      <c r="P2842" s="135"/>
    </row>
    <row r="2843" spans="1:16" s="289" customFormat="1">
      <c r="A2843" s="136"/>
      <c r="B2843" s="137"/>
      <c r="C2843" s="288"/>
      <c r="D2843" s="139"/>
      <c r="E2843" s="156"/>
      <c r="F2843" s="156"/>
      <c r="G2843" s="135"/>
      <c r="H2843" s="135"/>
      <c r="I2843" s="135"/>
      <c r="J2843" s="135"/>
      <c r="K2843" s="135"/>
      <c r="L2843" s="135"/>
      <c r="M2843" s="135"/>
      <c r="N2843" s="135"/>
      <c r="O2843" s="135"/>
      <c r="P2843" s="135"/>
    </row>
    <row r="2844" spans="1:16" s="289" customFormat="1">
      <c r="A2844" s="136"/>
      <c r="B2844" s="137"/>
      <c r="C2844" s="288"/>
      <c r="D2844" s="139"/>
      <c r="E2844" s="156"/>
      <c r="F2844" s="156"/>
      <c r="G2844" s="135"/>
      <c r="H2844" s="135"/>
      <c r="I2844" s="135"/>
      <c r="J2844" s="135"/>
      <c r="K2844" s="135"/>
      <c r="L2844" s="135"/>
      <c r="M2844" s="135"/>
      <c r="N2844" s="135"/>
      <c r="O2844" s="135"/>
      <c r="P2844" s="135"/>
    </row>
    <row r="2845" spans="1:16" s="289" customFormat="1">
      <c r="A2845" s="136"/>
      <c r="B2845" s="137"/>
      <c r="C2845" s="288"/>
      <c r="D2845" s="139"/>
      <c r="E2845" s="156"/>
      <c r="F2845" s="156"/>
      <c r="G2845" s="135"/>
      <c r="H2845" s="135"/>
      <c r="I2845" s="135"/>
      <c r="J2845" s="135"/>
      <c r="K2845" s="135"/>
      <c r="L2845" s="135"/>
      <c r="M2845" s="135"/>
      <c r="N2845" s="135"/>
      <c r="O2845" s="135"/>
      <c r="P2845" s="135"/>
    </row>
    <row r="2846" spans="1:16" s="289" customFormat="1">
      <c r="A2846" s="136"/>
      <c r="B2846" s="137"/>
      <c r="C2846" s="288"/>
      <c r="D2846" s="139"/>
      <c r="E2846" s="156"/>
      <c r="F2846" s="156"/>
      <c r="G2846" s="135"/>
      <c r="H2846" s="135"/>
      <c r="I2846" s="135"/>
      <c r="J2846" s="135"/>
      <c r="K2846" s="135"/>
      <c r="L2846" s="135"/>
      <c r="M2846" s="135"/>
      <c r="N2846" s="135"/>
      <c r="O2846" s="135"/>
      <c r="P2846" s="135"/>
    </row>
    <row r="2847" spans="1:16" s="289" customFormat="1">
      <c r="A2847" s="136"/>
      <c r="B2847" s="137"/>
      <c r="C2847" s="288"/>
      <c r="D2847" s="139"/>
      <c r="E2847" s="156"/>
      <c r="F2847" s="156"/>
      <c r="G2847" s="135"/>
      <c r="H2847" s="135"/>
      <c r="I2847" s="135"/>
      <c r="J2847" s="135"/>
      <c r="K2847" s="135"/>
      <c r="L2847" s="135"/>
      <c r="M2847" s="135"/>
      <c r="N2847" s="135"/>
      <c r="O2847" s="135"/>
      <c r="P2847" s="135"/>
    </row>
    <row r="2848" spans="1:16" s="289" customFormat="1">
      <c r="A2848" s="136"/>
      <c r="B2848" s="137"/>
      <c r="C2848" s="288"/>
      <c r="D2848" s="139"/>
      <c r="E2848" s="156"/>
      <c r="F2848" s="156"/>
      <c r="G2848" s="135"/>
      <c r="H2848" s="135"/>
      <c r="I2848" s="135"/>
      <c r="J2848" s="135"/>
      <c r="K2848" s="135"/>
      <c r="L2848" s="135"/>
      <c r="M2848" s="135"/>
      <c r="N2848" s="135"/>
      <c r="O2848" s="135"/>
      <c r="P2848" s="135"/>
    </row>
    <row r="2849" spans="1:16" s="289" customFormat="1">
      <c r="A2849" s="136"/>
      <c r="B2849" s="137"/>
      <c r="C2849" s="288"/>
      <c r="D2849" s="139"/>
      <c r="E2849" s="156"/>
      <c r="F2849" s="156"/>
      <c r="G2849" s="135"/>
      <c r="H2849" s="135"/>
      <c r="I2849" s="135"/>
      <c r="J2849" s="135"/>
      <c r="K2849" s="135"/>
      <c r="L2849" s="135"/>
      <c r="M2849" s="135"/>
      <c r="N2849" s="135"/>
      <c r="O2849" s="135"/>
      <c r="P2849" s="135"/>
    </row>
    <row r="2850" spans="1:16" s="289" customFormat="1">
      <c r="A2850" s="136"/>
      <c r="B2850" s="137"/>
      <c r="C2850" s="288"/>
      <c r="D2850" s="139"/>
      <c r="E2850" s="156"/>
      <c r="F2850" s="156"/>
      <c r="G2850" s="135"/>
      <c r="H2850" s="135"/>
      <c r="I2850" s="135"/>
      <c r="J2850" s="135"/>
      <c r="K2850" s="135"/>
      <c r="L2850" s="135"/>
      <c r="M2850" s="135"/>
      <c r="N2850" s="135"/>
      <c r="O2850" s="135"/>
      <c r="P2850" s="135"/>
    </row>
    <row r="2851" spans="1:16" s="289" customFormat="1">
      <c r="A2851" s="136"/>
      <c r="B2851" s="137"/>
      <c r="C2851" s="288"/>
      <c r="D2851" s="139"/>
      <c r="E2851" s="156"/>
      <c r="F2851" s="156"/>
      <c r="G2851" s="135"/>
      <c r="H2851" s="135"/>
      <c r="I2851" s="135"/>
      <c r="J2851" s="135"/>
      <c r="K2851" s="135"/>
      <c r="L2851" s="135"/>
      <c r="M2851" s="135"/>
      <c r="N2851" s="135"/>
      <c r="O2851" s="135"/>
      <c r="P2851" s="135"/>
    </row>
    <row r="2852" spans="1:16" s="289" customFormat="1">
      <c r="A2852" s="136"/>
      <c r="B2852" s="137"/>
      <c r="C2852" s="288"/>
      <c r="D2852" s="139"/>
      <c r="E2852" s="156"/>
      <c r="F2852" s="156"/>
      <c r="G2852" s="135"/>
      <c r="H2852" s="135"/>
      <c r="I2852" s="135"/>
      <c r="J2852" s="135"/>
      <c r="K2852" s="135"/>
      <c r="L2852" s="135"/>
      <c r="M2852" s="135"/>
      <c r="N2852" s="135"/>
      <c r="O2852" s="135"/>
      <c r="P2852" s="135"/>
    </row>
    <row r="2853" spans="1:16" s="289" customFormat="1">
      <c r="A2853" s="136"/>
      <c r="B2853" s="137"/>
      <c r="C2853" s="288"/>
      <c r="D2853" s="139"/>
      <c r="E2853" s="156"/>
      <c r="F2853" s="156"/>
      <c r="G2853" s="135"/>
      <c r="H2853" s="135"/>
      <c r="I2853" s="135"/>
      <c r="J2853" s="135"/>
      <c r="K2853" s="135"/>
      <c r="L2853" s="135"/>
      <c r="M2853" s="135"/>
      <c r="N2853" s="135"/>
      <c r="O2853" s="135"/>
      <c r="P2853" s="135"/>
    </row>
    <row r="2854" spans="1:16" s="289" customFormat="1">
      <c r="A2854" s="136"/>
      <c r="B2854" s="137"/>
      <c r="C2854" s="288"/>
      <c r="D2854" s="139"/>
      <c r="E2854" s="156"/>
      <c r="F2854" s="156"/>
      <c r="G2854" s="135"/>
      <c r="H2854" s="135"/>
      <c r="I2854" s="135"/>
      <c r="J2854" s="135"/>
      <c r="K2854" s="135"/>
      <c r="L2854" s="135"/>
      <c r="M2854" s="135"/>
      <c r="N2854" s="135"/>
      <c r="O2854" s="135"/>
      <c r="P2854" s="135"/>
    </row>
    <row r="2855" spans="1:16" s="289" customFormat="1">
      <c r="A2855" s="136"/>
      <c r="B2855" s="137"/>
      <c r="C2855" s="288"/>
      <c r="D2855" s="139"/>
      <c r="E2855" s="156"/>
      <c r="F2855" s="156"/>
      <c r="G2855" s="135"/>
      <c r="H2855" s="135"/>
      <c r="I2855" s="135"/>
      <c r="J2855" s="135"/>
      <c r="K2855" s="135"/>
      <c r="L2855" s="135"/>
      <c r="M2855" s="135"/>
      <c r="N2855" s="135"/>
      <c r="O2855" s="135"/>
      <c r="P2855" s="135"/>
    </row>
    <row r="2856" spans="1:16" s="289" customFormat="1">
      <c r="A2856" s="136"/>
      <c r="B2856" s="137"/>
      <c r="C2856" s="288"/>
      <c r="D2856" s="139"/>
      <c r="E2856" s="156"/>
      <c r="F2856" s="156"/>
      <c r="G2856" s="135"/>
      <c r="H2856" s="135"/>
      <c r="I2856" s="135"/>
      <c r="J2856" s="135"/>
      <c r="K2856" s="135"/>
      <c r="L2856" s="135"/>
      <c r="M2856" s="135"/>
      <c r="N2856" s="135"/>
      <c r="O2856" s="135"/>
      <c r="P2856" s="135"/>
    </row>
    <row r="2857" spans="1:16" s="289" customFormat="1">
      <c r="A2857" s="136"/>
      <c r="B2857" s="137"/>
      <c r="C2857" s="288"/>
      <c r="D2857" s="139"/>
      <c r="E2857" s="156"/>
      <c r="F2857" s="156"/>
      <c r="G2857" s="135"/>
      <c r="H2857" s="135"/>
      <c r="I2857" s="135"/>
      <c r="J2857" s="135"/>
      <c r="K2857" s="135"/>
      <c r="L2857" s="135"/>
      <c r="M2857" s="135"/>
      <c r="N2857" s="135"/>
      <c r="O2857" s="135"/>
      <c r="P2857" s="135"/>
    </row>
    <row r="2858" spans="1:16" s="289" customFormat="1">
      <c r="A2858" s="136"/>
      <c r="B2858" s="137"/>
      <c r="C2858" s="288"/>
      <c r="D2858" s="139"/>
      <c r="E2858" s="156"/>
      <c r="F2858" s="156"/>
      <c r="G2858" s="135"/>
      <c r="H2858" s="135"/>
      <c r="I2858" s="135"/>
      <c r="J2858" s="135"/>
      <c r="K2858" s="135"/>
      <c r="L2858" s="135"/>
      <c r="M2858" s="135"/>
      <c r="N2858" s="135"/>
      <c r="O2858" s="135"/>
      <c r="P2858" s="135"/>
    </row>
    <row r="2859" spans="1:16" s="289" customFormat="1">
      <c r="A2859" s="136"/>
      <c r="B2859" s="137"/>
      <c r="C2859" s="288"/>
      <c r="D2859" s="139"/>
      <c r="E2859" s="156"/>
      <c r="F2859" s="156"/>
      <c r="G2859" s="135"/>
      <c r="H2859" s="135"/>
      <c r="I2859" s="135"/>
      <c r="J2859" s="135"/>
      <c r="K2859" s="135"/>
      <c r="L2859" s="135"/>
      <c r="M2859" s="135"/>
      <c r="N2859" s="135"/>
      <c r="O2859" s="135"/>
      <c r="P2859" s="135"/>
    </row>
    <row r="2860" spans="1:16" s="289" customFormat="1">
      <c r="A2860" s="136"/>
      <c r="B2860" s="137"/>
      <c r="C2860" s="288"/>
      <c r="D2860" s="139"/>
      <c r="E2860" s="156"/>
      <c r="F2860" s="156"/>
      <c r="G2860" s="135"/>
      <c r="H2860" s="135"/>
      <c r="I2860" s="135"/>
      <c r="J2860" s="135"/>
      <c r="K2860" s="135"/>
      <c r="L2860" s="135"/>
      <c r="M2860" s="135"/>
      <c r="N2860" s="135"/>
      <c r="O2860" s="135"/>
      <c r="P2860" s="135"/>
    </row>
    <row r="2861" spans="1:16" s="289" customFormat="1">
      <c r="A2861" s="136"/>
      <c r="B2861" s="137"/>
      <c r="C2861" s="288"/>
      <c r="D2861" s="139"/>
      <c r="E2861" s="156"/>
      <c r="F2861" s="156"/>
      <c r="G2861" s="135"/>
      <c r="H2861" s="135"/>
      <c r="I2861" s="135"/>
      <c r="J2861" s="135"/>
      <c r="K2861" s="135"/>
      <c r="L2861" s="135"/>
      <c r="M2861" s="135"/>
      <c r="N2861" s="135"/>
      <c r="O2861" s="135"/>
      <c r="P2861" s="135"/>
    </row>
    <row r="2862" spans="1:16" s="289" customFormat="1">
      <c r="A2862" s="136"/>
      <c r="B2862" s="137"/>
      <c r="C2862" s="288"/>
      <c r="D2862" s="139"/>
      <c r="E2862" s="156"/>
      <c r="F2862" s="156"/>
      <c r="G2862" s="135"/>
      <c r="H2862" s="135"/>
      <c r="I2862" s="135"/>
      <c r="J2862" s="135"/>
      <c r="K2862" s="135"/>
      <c r="L2862" s="135"/>
      <c r="M2862" s="135"/>
      <c r="N2862" s="135"/>
      <c r="O2862" s="135"/>
      <c r="P2862" s="135"/>
    </row>
    <row r="2863" spans="1:16" s="289" customFormat="1">
      <c r="A2863" s="136"/>
      <c r="B2863" s="137"/>
      <c r="C2863" s="288"/>
      <c r="D2863" s="139"/>
      <c r="E2863" s="156"/>
      <c r="F2863" s="156"/>
      <c r="G2863" s="135"/>
      <c r="H2863" s="135"/>
      <c r="I2863" s="135"/>
      <c r="J2863" s="135"/>
      <c r="K2863" s="135"/>
      <c r="L2863" s="135"/>
      <c r="M2863" s="135"/>
      <c r="N2863" s="135"/>
      <c r="O2863" s="135"/>
      <c r="P2863" s="135"/>
    </row>
    <row r="2864" spans="1:16" s="289" customFormat="1">
      <c r="A2864" s="136"/>
      <c r="B2864" s="137"/>
      <c r="C2864" s="288"/>
      <c r="D2864" s="139"/>
      <c r="E2864" s="156"/>
      <c r="F2864" s="156"/>
      <c r="G2864" s="135"/>
      <c r="H2864" s="135"/>
      <c r="I2864" s="135"/>
      <c r="J2864" s="135"/>
      <c r="K2864" s="135"/>
      <c r="L2864" s="135"/>
      <c r="M2864" s="135"/>
      <c r="N2864" s="135"/>
      <c r="O2864" s="135"/>
      <c r="P2864" s="135"/>
    </row>
    <row r="2865" spans="1:16" s="289" customFormat="1">
      <c r="A2865" s="136"/>
      <c r="B2865" s="137"/>
      <c r="C2865" s="288"/>
      <c r="D2865" s="139"/>
      <c r="E2865" s="156"/>
      <c r="F2865" s="156"/>
      <c r="G2865" s="135"/>
      <c r="H2865" s="135"/>
      <c r="I2865" s="135"/>
      <c r="J2865" s="135"/>
      <c r="K2865" s="135"/>
      <c r="L2865" s="135"/>
      <c r="M2865" s="135"/>
      <c r="N2865" s="135"/>
      <c r="O2865" s="135"/>
      <c r="P2865" s="135"/>
    </row>
    <row r="2866" spans="1:16" s="289" customFormat="1">
      <c r="A2866" s="136"/>
      <c r="B2866" s="137"/>
      <c r="C2866" s="288"/>
      <c r="D2866" s="139"/>
      <c r="E2866" s="156"/>
      <c r="F2866" s="156"/>
      <c r="G2866" s="135"/>
      <c r="H2866" s="135"/>
      <c r="I2866" s="135"/>
      <c r="J2866" s="135"/>
      <c r="K2866" s="135"/>
      <c r="L2866" s="135"/>
      <c r="M2866" s="135"/>
      <c r="N2866" s="135"/>
      <c r="O2866" s="135"/>
      <c r="P2866" s="135"/>
    </row>
    <row r="2867" spans="1:16" s="289" customFormat="1">
      <c r="A2867" s="136"/>
      <c r="B2867" s="137"/>
      <c r="C2867" s="288"/>
      <c r="D2867" s="139"/>
      <c r="E2867" s="156"/>
      <c r="F2867" s="156"/>
      <c r="G2867" s="135"/>
      <c r="H2867" s="135"/>
      <c r="I2867" s="135"/>
      <c r="J2867" s="135"/>
      <c r="K2867" s="135"/>
      <c r="L2867" s="135"/>
      <c r="M2867" s="135"/>
      <c r="N2867" s="135"/>
      <c r="O2867" s="135"/>
      <c r="P2867" s="135"/>
    </row>
    <row r="2868" spans="1:16" s="289" customFormat="1">
      <c r="A2868" s="136"/>
      <c r="B2868" s="137"/>
      <c r="C2868" s="288"/>
      <c r="D2868" s="139"/>
      <c r="E2868" s="156"/>
      <c r="F2868" s="156"/>
      <c r="G2868" s="135"/>
      <c r="H2868" s="135"/>
      <c r="I2868" s="135"/>
      <c r="J2868" s="135"/>
      <c r="K2868" s="135"/>
      <c r="L2868" s="135"/>
      <c r="M2868" s="135"/>
      <c r="N2868" s="135"/>
      <c r="O2868" s="135"/>
      <c r="P2868" s="135"/>
    </row>
    <row r="2869" spans="1:16" s="289" customFormat="1">
      <c r="A2869" s="136"/>
      <c r="B2869" s="137"/>
      <c r="C2869" s="288"/>
      <c r="D2869" s="139"/>
      <c r="E2869" s="156"/>
      <c r="F2869" s="156"/>
      <c r="G2869" s="135"/>
      <c r="H2869" s="135"/>
      <c r="I2869" s="135"/>
      <c r="J2869" s="135"/>
      <c r="K2869" s="135"/>
      <c r="L2869" s="135"/>
      <c r="M2869" s="135"/>
      <c r="N2869" s="135"/>
      <c r="O2869" s="135"/>
      <c r="P2869" s="135"/>
    </row>
    <row r="2870" spans="1:16" s="289" customFormat="1">
      <c r="A2870" s="136"/>
      <c r="B2870" s="137"/>
      <c r="C2870" s="288"/>
      <c r="D2870" s="139"/>
      <c r="E2870" s="156"/>
      <c r="F2870" s="156"/>
      <c r="G2870" s="135"/>
      <c r="H2870" s="135"/>
      <c r="I2870" s="135"/>
      <c r="J2870" s="135"/>
      <c r="K2870" s="135"/>
      <c r="L2870" s="135"/>
      <c r="M2870" s="135"/>
      <c r="N2870" s="135"/>
      <c r="O2870" s="135"/>
      <c r="P2870" s="135"/>
    </row>
    <row r="2871" spans="1:16" s="289" customFormat="1">
      <c r="A2871" s="136"/>
      <c r="B2871" s="137"/>
      <c r="C2871" s="288"/>
      <c r="D2871" s="139"/>
      <c r="E2871" s="156"/>
      <c r="F2871" s="156"/>
      <c r="G2871" s="135"/>
      <c r="H2871" s="135"/>
      <c r="I2871" s="135"/>
      <c r="J2871" s="135"/>
      <c r="K2871" s="135"/>
      <c r="L2871" s="135"/>
      <c r="M2871" s="135"/>
      <c r="N2871" s="135"/>
      <c r="O2871" s="135"/>
      <c r="P2871" s="135"/>
    </row>
    <row r="2872" spans="1:16" s="289" customFormat="1">
      <c r="A2872" s="136"/>
      <c r="B2872" s="137"/>
      <c r="C2872" s="288"/>
      <c r="D2872" s="139"/>
      <c r="E2872" s="156"/>
      <c r="F2872" s="156"/>
      <c r="G2872" s="135"/>
      <c r="H2872" s="135"/>
      <c r="I2872" s="135"/>
      <c r="J2872" s="135"/>
      <c r="K2872" s="135"/>
      <c r="L2872" s="135"/>
      <c r="M2872" s="135"/>
      <c r="N2872" s="135"/>
      <c r="O2872" s="135"/>
      <c r="P2872" s="135"/>
    </row>
    <row r="2873" spans="1:16" s="289" customFormat="1">
      <c r="A2873" s="136"/>
      <c r="B2873" s="137"/>
      <c r="C2873" s="288"/>
      <c r="D2873" s="139"/>
      <c r="E2873" s="156"/>
      <c r="F2873" s="156"/>
      <c r="G2873" s="135"/>
      <c r="H2873" s="135"/>
      <c r="I2873" s="135"/>
      <c r="J2873" s="135"/>
      <c r="K2873" s="135"/>
      <c r="L2873" s="135"/>
      <c r="M2873" s="135"/>
      <c r="N2873" s="135"/>
      <c r="O2873" s="135"/>
      <c r="P2873" s="135"/>
    </row>
    <row r="2874" spans="1:16" s="289" customFormat="1">
      <c r="A2874" s="136"/>
      <c r="B2874" s="137"/>
      <c r="C2874" s="288"/>
      <c r="D2874" s="139"/>
      <c r="E2874" s="156"/>
      <c r="F2874" s="156"/>
      <c r="G2874" s="135"/>
      <c r="H2874" s="135"/>
      <c r="I2874" s="135"/>
      <c r="J2874" s="135"/>
      <c r="K2874" s="135"/>
      <c r="L2874" s="135"/>
      <c r="M2874" s="135"/>
      <c r="N2874" s="135"/>
      <c r="O2874" s="135"/>
      <c r="P2874" s="135"/>
    </row>
    <row r="2875" spans="1:16" s="289" customFormat="1">
      <c r="A2875" s="136"/>
      <c r="B2875" s="137"/>
      <c r="C2875" s="288"/>
      <c r="D2875" s="139"/>
      <c r="E2875" s="156"/>
      <c r="F2875" s="156"/>
      <c r="G2875" s="135"/>
      <c r="H2875" s="135"/>
      <c r="I2875" s="135"/>
      <c r="J2875" s="135"/>
      <c r="K2875" s="135"/>
      <c r="L2875" s="135"/>
      <c r="M2875" s="135"/>
      <c r="N2875" s="135"/>
      <c r="O2875" s="135"/>
      <c r="P2875" s="135"/>
    </row>
    <row r="2876" spans="1:16" s="289" customFormat="1">
      <c r="A2876" s="136"/>
      <c r="B2876" s="137"/>
      <c r="C2876" s="288"/>
      <c r="D2876" s="139"/>
      <c r="E2876" s="156"/>
      <c r="F2876" s="156"/>
      <c r="G2876" s="135"/>
      <c r="H2876" s="135"/>
      <c r="I2876" s="135"/>
      <c r="J2876" s="135"/>
      <c r="K2876" s="135"/>
      <c r="L2876" s="135"/>
      <c r="M2876" s="135"/>
      <c r="N2876" s="135"/>
      <c r="O2876" s="135"/>
      <c r="P2876" s="135"/>
    </row>
    <row r="2877" spans="1:16" s="289" customFormat="1">
      <c r="A2877" s="136"/>
      <c r="B2877" s="137"/>
      <c r="C2877" s="288"/>
      <c r="D2877" s="139"/>
      <c r="E2877" s="156"/>
      <c r="F2877" s="156"/>
      <c r="G2877" s="135"/>
      <c r="H2877" s="135"/>
      <c r="I2877" s="135"/>
      <c r="J2877" s="135"/>
      <c r="K2877" s="135"/>
      <c r="L2877" s="135"/>
      <c r="M2877" s="135"/>
      <c r="N2877" s="135"/>
      <c r="O2877" s="135"/>
      <c r="P2877" s="135"/>
    </row>
    <row r="2878" spans="1:16" s="289" customFormat="1">
      <c r="A2878" s="136"/>
      <c r="B2878" s="137"/>
      <c r="C2878" s="288"/>
      <c r="D2878" s="139"/>
      <c r="E2878" s="156"/>
      <c r="F2878" s="156"/>
      <c r="G2878" s="135"/>
      <c r="H2878" s="135"/>
      <c r="I2878" s="135"/>
      <c r="J2878" s="135"/>
      <c r="K2878" s="135"/>
      <c r="L2878" s="135"/>
      <c r="M2878" s="135"/>
      <c r="N2878" s="135"/>
      <c r="O2878" s="135"/>
      <c r="P2878" s="135"/>
    </row>
    <row r="2879" spans="1:16" s="289" customFormat="1">
      <c r="A2879" s="136"/>
      <c r="B2879" s="137"/>
      <c r="C2879" s="288"/>
      <c r="D2879" s="139"/>
      <c r="E2879" s="156"/>
      <c r="F2879" s="156"/>
      <c r="G2879" s="135"/>
      <c r="H2879" s="135"/>
      <c r="I2879" s="135"/>
      <c r="J2879" s="135"/>
      <c r="K2879" s="135"/>
      <c r="L2879" s="135"/>
      <c r="M2879" s="135"/>
      <c r="N2879" s="135"/>
      <c r="O2879" s="135"/>
      <c r="P2879" s="135"/>
    </row>
    <row r="2880" spans="1:16" s="289" customFormat="1">
      <c r="A2880" s="136"/>
      <c r="B2880" s="137"/>
      <c r="C2880" s="288"/>
      <c r="D2880" s="139"/>
      <c r="E2880" s="156"/>
      <c r="F2880" s="156"/>
      <c r="G2880" s="135"/>
      <c r="H2880" s="135"/>
      <c r="I2880" s="135"/>
      <c r="J2880" s="135"/>
      <c r="K2880" s="135"/>
      <c r="L2880" s="135"/>
      <c r="M2880" s="135"/>
      <c r="N2880" s="135"/>
      <c r="O2880" s="135"/>
      <c r="P2880" s="135"/>
    </row>
    <row r="2881" spans="1:16" s="289" customFormat="1">
      <c r="A2881" s="136"/>
      <c r="B2881" s="137"/>
      <c r="C2881" s="288"/>
      <c r="D2881" s="139"/>
      <c r="E2881" s="156"/>
      <c r="F2881" s="156"/>
      <c r="G2881" s="135"/>
      <c r="H2881" s="135"/>
      <c r="I2881" s="135"/>
      <c r="J2881" s="135"/>
      <c r="K2881" s="135"/>
      <c r="L2881" s="135"/>
      <c r="M2881" s="135"/>
      <c r="N2881" s="135"/>
      <c r="O2881" s="135"/>
      <c r="P2881" s="135"/>
    </row>
    <row r="2882" spans="1:16" s="289" customFormat="1">
      <c r="A2882" s="136"/>
      <c r="B2882" s="137"/>
      <c r="C2882" s="288"/>
      <c r="D2882" s="139"/>
      <c r="E2882" s="156"/>
      <c r="F2882" s="156"/>
      <c r="G2882" s="135"/>
      <c r="H2882" s="135"/>
      <c r="I2882" s="135"/>
      <c r="J2882" s="135"/>
      <c r="K2882" s="135"/>
      <c r="L2882" s="135"/>
      <c r="M2882" s="135"/>
      <c r="N2882" s="135"/>
      <c r="O2882" s="135"/>
      <c r="P2882" s="135"/>
    </row>
    <row r="2883" spans="1:16" s="289" customFormat="1">
      <c r="A2883" s="136"/>
      <c r="B2883" s="137"/>
      <c r="C2883" s="288"/>
      <c r="D2883" s="139"/>
      <c r="E2883" s="156"/>
      <c r="F2883" s="156"/>
      <c r="G2883" s="135"/>
      <c r="H2883" s="135"/>
      <c r="I2883" s="135"/>
      <c r="J2883" s="135"/>
      <c r="K2883" s="135"/>
      <c r="L2883" s="135"/>
      <c r="M2883" s="135"/>
      <c r="N2883" s="135"/>
      <c r="O2883" s="135"/>
      <c r="P2883" s="135"/>
    </row>
    <row r="2884" spans="1:16" s="289" customFormat="1">
      <c r="A2884" s="136"/>
      <c r="B2884" s="137"/>
      <c r="C2884" s="288"/>
      <c r="D2884" s="139"/>
      <c r="E2884" s="156"/>
      <c r="F2884" s="156"/>
      <c r="G2884" s="135"/>
      <c r="H2884" s="135"/>
      <c r="I2884" s="135"/>
      <c r="J2884" s="135"/>
      <c r="K2884" s="135"/>
      <c r="L2884" s="135"/>
      <c r="M2884" s="135"/>
      <c r="N2884" s="135"/>
      <c r="O2884" s="135"/>
      <c r="P2884" s="135"/>
    </row>
    <row r="2885" spans="1:16" s="289" customFormat="1">
      <c r="A2885" s="136"/>
      <c r="B2885" s="137"/>
      <c r="C2885" s="288"/>
      <c r="D2885" s="139"/>
      <c r="E2885" s="156"/>
      <c r="F2885" s="156"/>
      <c r="G2885" s="135"/>
      <c r="H2885" s="135"/>
      <c r="I2885" s="135"/>
      <c r="J2885" s="135"/>
      <c r="K2885" s="135"/>
      <c r="L2885" s="135"/>
      <c r="M2885" s="135"/>
      <c r="N2885" s="135"/>
      <c r="O2885" s="135"/>
      <c r="P2885" s="135"/>
    </row>
    <row r="2886" spans="1:16" s="289" customFormat="1">
      <c r="A2886" s="136"/>
      <c r="B2886" s="137"/>
      <c r="C2886" s="288"/>
      <c r="D2886" s="139"/>
      <c r="E2886" s="156"/>
      <c r="F2886" s="156"/>
      <c r="G2886" s="135"/>
      <c r="H2886" s="135"/>
      <c r="I2886" s="135"/>
      <c r="J2886" s="135"/>
      <c r="K2886" s="135"/>
      <c r="L2886" s="135"/>
      <c r="M2886" s="135"/>
      <c r="N2886" s="135"/>
      <c r="O2886" s="135"/>
      <c r="P2886" s="135"/>
    </row>
    <row r="2887" spans="1:16" s="289" customFormat="1">
      <c r="A2887" s="136"/>
      <c r="B2887" s="137"/>
      <c r="C2887" s="288"/>
      <c r="D2887" s="139"/>
      <c r="E2887" s="156"/>
      <c r="F2887" s="156"/>
      <c r="G2887" s="135"/>
      <c r="H2887" s="135"/>
      <c r="I2887" s="135"/>
      <c r="J2887" s="135"/>
      <c r="K2887" s="135"/>
      <c r="L2887" s="135"/>
      <c r="M2887" s="135"/>
      <c r="N2887" s="135"/>
      <c r="O2887" s="135"/>
      <c r="P2887" s="135"/>
    </row>
    <row r="2888" spans="1:16" s="289" customFormat="1">
      <c r="A2888" s="136"/>
      <c r="B2888" s="137"/>
      <c r="C2888" s="288"/>
      <c r="D2888" s="139"/>
      <c r="E2888" s="156"/>
      <c r="F2888" s="156"/>
      <c r="G2888" s="135"/>
      <c r="H2888" s="135"/>
      <c r="I2888" s="135"/>
      <c r="J2888" s="135"/>
      <c r="K2888" s="135"/>
      <c r="L2888" s="135"/>
      <c r="M2888" s="135"/>
      <c r="N2888" s="135"/>
      <c r="O2888" s="135"/>
      <c r="P2888" s="135"/>
    </row>
    <row r="2889" spans="1:16" s="289" customFormat="1">
      <c r="A2889" s="136"/>
      <c r="B2889" s="137"/>
      <c r="C2889" s="288"/>
      <c r="D2889" s="139"/>
      <c r="E2889" s="156"/>
      <c r="F2889" s="156"/>
      <c r="G2889" s="135"/>
      <c r="H2889" s="135"/>
      <c r="I2889" s="135"/>
      <c r="J2889" s="135"/>
      <c r="K2889" s="135"/>
      <c r="L2889" s="135"/>
      <c r="M2889" s="135"/>
      <c r="N2889" s="135"/>
      <c r="O2889" s="135"/>
      <c r="P2889" s="135"/>
    </row>
    <row r="2890" spans="1:16" s="289" customFormat="1">
      <c r="A2890" s="136"/>
      <c r="B2890" s="137"/>
      <c r="C2890" s="288"/>
      <c r="D2890" s="139"/>
      <c r="E2890" s="156"/>
      <c r="F2890" s="156"/>
      <c r="G2890" s="135"/>
      <c r="H2890" s="135"/>
      <c r="I2890" s="135"/>
      <c r="J2890" s="135"/>
      <c r="K2890" s="135"/>
      <c r="L2890" s="135"/>
      <c r="M2890" s="135"/>
      <c r="N2890" s="135"/>
      <c r="O2890" s="135"/>
      <c r="P2890" s="135"/>
    </row>
    <row r="2891" spans="1:16" s="289" customFormat="1">
      <c r="A2891" s="136"/>
      <c r="B2891" s="137"/>
      <c r="C2891" s="288"/>
      <c r="D2891" s="139"/>
      <c r="E2891" s="156"/>
      <c r="F2891" s="156"/>
      <c r="G2891" s="135"/>
      <c r="H2891" s="135"/>
      <c r="I2891" s="135"/>
      <c r="J2891" s="135"/>
      <c r="K2891" s="135"/>
      <c r="L2891" s="135"/>
      <c r="M2891" s="135"/>
      <c r="N2891" s="135"/>
      <c r="O2891" s="135"/>
      <c r="P2891" s="135"/>
    </row>
    <row r="2892" spans="1:16" s="289" customFormat="1">
      <c r="A2892" s="136"/>
      <c r="B2892" s="137"/>
      <c r="C2892" s="288"/>
      <c r="D2892" s="139"/>
      <c r="E2892" s="156"/>
      <c r="F2892" s="156"/>
      <c r="G2892" s="135"/>
      <c r="H2892" s="135"/>
      <c r="I2892" s="135"/>
      <c r="J2892" s="135"/>
      <c r="K2892" s="135"/>
      <c r="L2892" s="135"/>
      <c r="M2892" s="135"/>
      <c r="N2892" s="135"/>
      <c r="O2892" s="135"/>
      <c r="P2892" s="135"/>
    </row>
    <row r="2893" spans="1:16" s="289" customFormat="1">
      <c r="A2893" s="136"/>
      <c r="B2893" s="137"/>
      <c r="C2893" s="288"/>
      <c r="D2893" s="139"/>
      <c r="E2893" s="156"/>
      <c r="F2893" s="156"/>
      <c r="G2893" s="135"/>
      <c r="H2893" s="135"/>
      <c r="I2893" s="135"/>
      <c r="J2893" s="135"/>
      <c r="K2893" s="135"/>
      <c r="L2893" s="135"/>
      <c r="M2893" s="135"/>
      <c r="N2893" s="135"/>
      <c r="O2893" s="135"/>
      <c r="P2893" s="135"/>
    </row>
    <row r="2894" spans="1:16" s="289" customFormat="1">
      <c r="A2894" s="136"/>
      <c r="B2894" s="137"/>
      <c r="C2894" s="288"/>
      <c r="D2894" s="139"/>
      <c r="E2894" s="156"/>
      <c r="F2894" s="156"/>
      <c r="G2894" s="135"/>
      <c r="H2894" s="135"/>
      <c r="I2894" s="135"/>
      <c r="J2894" s="135"/>
      <c r="K2894" s="135"/>
      <c r="L2894" s="135"/>
      <c r="M2894" s="135"/>
      <c r="N2894" s="135"/>
      <c r="O2894" s="135"/>
      <c r="P2894" s="135"/>
    </row>
    <row r="2895" spans="1:16" s="289" customFormat="1">
      <c r="A2895" s="136"/>
      <c r="B2895" s="137"/>
      <c r="C2895" s="288"/>
      <c r="D2895" s="139"/>
      <c r="E2895" s="156"/>
      <c r="F2895" s="156"/>
      <c r="G2895" s="135"/>
      <c r="H2895" s="135"/>
      <c r="I2895" s="135"/>
      <c r="J2895" s="135"/>
      <c r="K2895" s="135"/>
      <c r="L2895" s="135"/>
      <c r="M2895" s="135"/>
      <c r="N2895" s="135"/>
      <c r="O2895" s="135"/>
      <c r="P2895" s="135"/>
    </row>
    <row r="2896" spans="1:16" s="289" customFormat="1">
      <c r="A2896" s="136"/>
      <c r="B2896" s="137"/>
      <c r="C2896" s="288"/>
      <c r="D2896" s="139"/>
      <c r="E2896" s="156"/>
      <c r="F2896" s="156"/>
      <c r="G2896" s="135"/>
      <c r="H2896" s="135"/>
      <c r="I2896" s="135"/>
      <c r="J2896" s="135"/>
      <c r="K2896" s="135"/>
      <c r="L2896" s="135"/>
      <c r="M2896" s="135"/>
      <c r="N2896" s="135"/>
      <c r="O2896" s="135"/>
      <c r="P2896" s="135"/>
    </row>
    <row r="2897" spans="1:16" s="289" customFormat="1">
      <c r="A2897" s="136"/>
      <c r="B2897" s="137"/>
      <c r="C2897" s="288"/>
      <c r="D2897" s="139"/>
      <c r="E2897" s="156"/>
      <c r="F2897" s="156"/>
      <c r="G2897" s="135"/>
      <c r="H2897" s="135"/>
      <c r="I2897" s="135"/>
      <c r="J2897" s="135"/>
      <c r="K2897" s="135"/>
      <c r="L2897" s="135"/>
      <c r="M2897" s="135"/>
      <c r="N2897" s="135"/>
      <c r="O2897" s="135"/>
      <c r="P2897" s="135"/>
    </row>
    <row r="2898" spans="1:16" s="289" customFormat="1">
      <c r="A2898" s="136"/>
      <c r="B2898" s="137"/>
      <c r="C2898" s="288"/>
      <c r="D2898" s="139"/>
      <c r="E2898" s="156"/>
      <c r="F2898" s="156"/>
      <c r="G2898" s="135"/>
      <c r="H2898" s="135"/>
      <c r="I2898" s="135"/>
      <c r="J2898" s="135"/>
      <c r="K2898" s="135"/>
      <c r="L2898" s="135"/>
      <c r="M2898" s="135"/>
      <c r="N2898" s="135"/>
      <c r="O2898" s="135"/>
      <c r="P2898" s="135"/>
    </row>
    <row r="2899" spans="1:16" s="289" customFormat="1">
      <c r="A2899" s="136"/>
      <c r="B2899" s="137"/>
      <c r="C2899" s="288"/>
      <c r="D2899" s="139"/>
      <c r="E2899" s="156"/>
      <c r="F2899" s="156"/>
      <c r="G2899" s="135"/>
      <c r="H2899" s="135"/>
      <c r="I2899" s="135"/>
      <c r="J2899" s="135"/>
      <c r="K2899" s="135"/>
      <c r="L2899" s="135"/>
      <c r="M2899" s="135"/>
      <c r="N2899" s="135"/>
      <c r="O2899" s="135"/>
      <c r="P2899" s="135"/>
    </row>
    <row r="2900" spans="1:16" s="289" customFormat="1">
      <c r="A2900" s="136"/>
      <c r="B2900" s="137"/>
      <c r="C2900" s="288"/>
      <c r="D2900" s="139"/>
      <c r="E2900" s="156"/>
      <c r="F2900" s="156"/>
      <c r="G2900" s="135"/>
      <c r="H2900" s="135"/>
      <c r="I2900" s="135"/>
      <c r="J2900" s="135"/>
      <c r="K2900" s="135"/>
      <c r="L2900" s="135"/>
      <c r="M2900" s="135"/>
      <c r="N2900" s="135"/>
      <c r="O2900" s="135"/>
      <c r="P2900" s="135"/>
    </row>
    <row r="2901" spans="1:16" s="289" customFormat="1">
      <c r="A2901" s="136"/>
      <c r="B2901" s="137"/>
      <c r="C2901" s="288"/>
      <c r="D2901" s="139"/>
      <c r="E2901" s="156"/>
      <c r="F2901" s="156"/>
      <c r="G2901" s="135"/>
      <c r="H2901" s="135"/>
      <c r="I2901" s="135"/>
      <c r="J2901" s="135"/>
      <c r="K2901" s="135"/>
      <c r="L2901" s="135"/>
      <c r="M2901" s="135"/>
      <c r="N2901" s="135"/>
      <c r="O2901" s="135"/>
      <c r="P2901" s="135"/>
    </row>
    <row r="2902" spans="1:16" s="289" customFormat="1">
      <c r="A2902" s="136"/>
      <c r="B2902" s="137"/>
      <c r="C2902" s="288"/>
      <c r="D2902" s="139"/>
      <c r="E2902" s="156"/>
      <c r="F2902" s="156"/>
      <c r="G2902" s="135"/>
      <c r="H2902" s="135"/>
      <c r="I2902" s="135"/>
      <c r="J2902" s="135"/>
      <c r="K2902" s="135"/>
      <c r="L2902" s="135"/>
      <c r="M2902" s="135"/>
      <c r="N2902" s="135"/>
      <c r="O2902" s="135"/>
      <c r="P2902" s="135"/>
    </row>
    <row r="2903" spans="1:16" s="289" customFormat="1">
      <c r="A2903" s="136"/>
      <c r="B2903" s="137"/>
      <c r="C2903" s="288"/>
      <c r="D2903" s="139"/>
      <c r="E2903" s="156"/>
      <c r="F2903" s="156"/>
      <c r="G2903" s="135"/>
      <c r="H2903" s="135"/>
      <c r="I2903" s="135"/>
      <c r="J2903" s="135"/>
      <c r="K2903" s="135"/>
      <c r="L2903" s="135"/>
      <c r="M2903" s="135"/>
      <c r="N2903" s="135"/>
      <c r="O2903" s="135"/>
      <c r="P2903" s="135"/>
    </row>
    <row r="2904" spans="1:16" s="289" customFormat="1">
      <c r="A2904" s="136"/>
      <c r="B2904" s="137"/>
      <c r="C2904" s="288"/>
      <c r="D2904" s="139"/>
      <c r="E2904" s="156"/>
      <c r="F2904" s="156"/>
      <c r="G2904" s="135"/>
      <c r="H2904" s="135"/>
      <c r="I2904" s="135"/>
      <c r="J2904" s="135"/>
      <c r="K2904" s="135"/>
      <c r="L2904" s="135"/>
      <c r="M2904" s="135"/>
      <c r="N2904" s="135"/>
      <c r="O2904" s="135"/>
      <c r="P2904" s="135"/>
    </row>
    <row r="2905" spans="1:16" s="289" customFormat="1">
      <c r="A2905" s="136"/>
      <c r="B2905" s="137"/>
      <c r="C2905" s="288"/>
      <c r="D2905" s="139"/>
      <c r="E2905" s="156"/>
      <c r="F2905" s="156"/>
      <c r="G2905" s="135"/>
      <c r="H2905" s="135"/>
      <c r="I2905" s="135"/>
      <c r="J2905" s="135"/>
      <c r="K2905" s="135"/>
      <c r="L2905" s="135"/>
      <c r="M2905" s="135"/>
      <c r="N2905" s="135"/>
      <c r="O2905" s="135"/>
      <c r="P2905" s="135"/>
    </row>
    <row r="2906" spans="1:16" s="289" customFormat="1">
      <c r="A2906" s="136"/>
      <c r="B2906" s="137"/>
      <c r="C2906" s="288"/>
      <c r="D2906" s="139"/>
      <c r="E2906" s="156"/>
      <c r="F2906" s="156"/>
      <c r="G2906" s="135"/>
      <c r="H2906" s="135"/>
      <c r="I2906" s="135"/>
      <c r="J2906" s="135"/>
      <c r="K2906" s="135"/>
      <c r="L2906" s="135"/>
      <c r="M2906" s="135"/>
      <c r="N2906" s="135"/>
      <c r="O2906" s="135"/>
      <c r="P2906" s="135"/>
    </row>
    <row r="2907" spans="1:16" s="289" customFormat="1">
      <c r="A2907" s="136"/>
      <c r="B2907" s="137"/>
      <c r="C2907" s="288"/>
      <c r="D2907" s="139"/>
      <c r="E2907" s="156"/>
      <c r="F2907" s="156"/>
      <c r="G2907" s="135"/>
      <c r="H2907" s="135"/>
      <c r="I2907" s="135"/>
      <c r="J2907" s="135"/>
      <c r="K2907" s="135"/>
      <c r="L2907" s="135"/>
      <c r="M2907" s="135"/>
      <c r="N2907" s="135"/>
      <c r="O2907" s="135"/>
      <c r="P2907" s="135"/>
    </row>
    <row r="2908" spans="1:16" s="289" customFormat="1">
      <c r="A2908" s="136"/>
      <c r="B2908" s="137"/>
      <c r="C2908" s="288"/>
      <c r="D2908" s="139"/>
      <c r="E2908" s="156"/>
      <c r="F2908" s="156"/>
      <c r="G2908" s="135"/>
      <c r="H2908" s="135"/>
      <c r="I2908" s="135"/>
      <c r="J2908" s="135"/>
      <c r="K2908" s="135"/>
      <c r="L2908" s="135"/>
      <c r="M2908" s="135"/>
      <c r="N2908" s="135"/>
      <c r="O2908" s="135"/>
      <c r="P2908" s="135"/>
    </row>
    <row r="2909" spans="1:16" s="289" customFormat="1">
      <c r="A2909" s="136"/>
      <c r="B2909" s="137"/>
      <c r="C2909" s="288"/>
      <c r="D2909" s="139"/>
      <c r="E2909" s="156"/>
      <c r="F2909" s="156"/>
      <c r="G2909" s="135"/>
      <c r="H2909" s="135"/>
      <c r="I2909" s="135"/>
      <c r="J2909" s="135"/>
      <c r="K2909" s="135"/>
      <c r="L2909" s="135"/>
      <c r="M2909" s="135"/>
      <c r="N2909" s="135"/>
      <c r="O2909" s="135"/>
      <c r="P2909" s="135"/>
    </row>
    <row r="2910" spans="1:16" s="289" customFormat="1">
      <c r="A2910" s="136"/>
      <c r="B2910" s="137"/>
      <c r="C2910" s="288"/>
      <c r="D2910" s="139"/>
      <c r="E2910" s="156"/>
      <c r="F2910" s="156"/>
      <c r="G2910" s="135"/>
      <c r="H2910" s="135"/>
      <c r="I2910" s="135"/>
      <c r="J2910" s="135"/>
      <c r="K2910" s="135"/>
      <c r="L2910" s="135"/>
      <c r="M2910" s="135"/>
      <c r="N2910" s="135"/>
      <c r="O2910" s="135"/>
      <c r="P2910" s="135"/>
    </row>
  </sheetData>
  <sheetProtection password="CF47" sheet="1" objects="1" scenarios="1"/>
  <mergeCells count="3">
    <mergeCell ref="B72:D72"/>
    <mergeCell ref="B95:D95"/>
    <mergeCell ref="B149:D149"/>
  </mergeCells>
  <pageMargins left="0.70866141732283472" right="0.70866141732283472" top="0.74803149606299213" bottom="0.74803149606299213" header="0.31496062992125984" footer="0.31496062992125984"/>
  <pageSetup paperSize="9" firstPageNumber="2" fitToWidth="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W2930"/>
  <sheetViews>
    <sheetView view="pageBreakPreview" topLeftCell="A3" zoomScaleNormal="100" zoomScaleSheetLayoutView="100" workbookViewId="0">
      <selection activeCell="D31" sqref="D31"/>
    </sheetView>
  </sheetViews>
  <sheetFormatPr defaultColWidth="8.5" defaultRowHeight="14.25"/>
  <cols>
    <col min="1" max="1" width="5.5" style="136" customWidth="1"/>
    <col min="2" max="2" width="38.375" style="137" customWidth="1"/>
    <col min="3" max="3" width="6.875" style="154" customWidth="1"/>
    <col min="4" max="4" width="7.125" style="176" customWidth="1"/>
    <col min="5" max="5" width="9.25" style="156" customWidth="1"/>
    <col min="6" max="6" width="12.25" style="156" customWidth="1"/>
    <col min="7" max="7" width="8.5" style="135" hidden="1" customWidth="1"/>
    <col min="8" max="8" width="0.25" style="135" hidden="1" customWidth="1"/>
    <col min="9" max="9" width="16.875" style="135" customWidth="1"/>
    <col min="10" max="10" width="17" style="135" customWidth="1"/>
    <col min="11" max="11" width="11.75" style="135" customWidth="1"/>
    <col min="12" max="13" width="8.5" style="135" customWidth="1"/>
    <col min="14" max="14" width="8" style="135" customWidth="1"/>
    <col min="15" max="16384" width="8.5" style="135"/>
  </cols>
  <sheetData>
    <row r="1" spans="1:8" ht="45" customHeight="1">
      <c r="A1" s="130"/>
      <c r="B1" s="131"/>
      <c r="C1" s="132"/>
      <c r="D1" s="291"/>
      <c r="E1" s="134"/>
      <c r="F1" s="134"/>
    </row>
    <row r="2" spans="1:8">
      <c r="C2" s="138"/>
      <c r="E2" s="140"/>
      <c r="F2" s="140"/>
    </row>
    <row r="3" spans="1:8" ht="25.5">
      <c r="A3" s="141" t="s">
        <v>17</v>
      </c>
      <c r="B3" s="141" t="s">
        <v>18</v>
      </c>
      <c r="C3" s="142" t="s">
        <v>19</v>
      </c>
      <c r="D3" s="143" t="s">
        <v>20</v>
      </c>
      <c r="E3" s="143" t="s">
        <v>21</v>
      </c>
      <c r="F3" s="144" t="s">
        <v>22</v>
      </c>
    </row>
    <row r="4" spans="1:8" ht="18">
      <c r="A4" s="145" t="s">
        <v>3</v>
      </c>
      <c r="B4" s="146" t="s">
        <v>23</v>
      </c>
      <c r="C4" s="147"/>
      <c r="D4" s="292"/>
      <c r="E4" s="149"/>
      <c r="F4" s="150"/>
    </row>
    <row r="5" spans="1:8" ht="18">
      <c r="A5" s="145"/>
      <c r="B5" s="146"/>
      <c r="C5" s="147"/>
      <c r="D5" s="292"/>
      <c r="E5" s="149"/>
      <c r="F5" s="150"/>
    </row>
    <row r="6" spans="1:8" ht="15.75">
      <c r="A6" s="145" t="s">
        <v>161</v>
      </c>
      <c r="B6" s="151" t="s">
        <v>162</v>
      </c>
      <c r="C6" s="147"/>
      <c r="D6" s="292"/>
      <c r="E6" s="149"/>
      <c r="F6" s="150"/>
    </row>
    <row r="7" spans="1:8" s="154" customFormat="1">
      <c r="A7" s="152"/>
      <c r="B7" s="153"/>
      <c r="D7" s="140"/>
      <c r="E7" s="156"/>
      <c r="F7" s="157"/>
    </row>
    <row r="8" spans="1:8" ht="15.75">
      <c r="A8" s="145" t="s">
        <v>26</v>
      </c>
      <c r="B8" s="145" t="s">
        <v>27</v>
      </c>
      <c r="C8" s="147"/>
      <c r="D8" s="292"/>
      <c r="E8" s="149"/>
      <c r="F8" s="150"/>
    </row>
    <row r="9" spans="1:8" ht="15.75">
      <c r="A9" s="145"/>
      <c r="B9" s="145"/>
      <c r="C9" s="147"/>
      <c r="D9" s="292"/>
      <c r="E9" s="149"/>
      <c r="F9" s="150"/>
    </row>
    <row r="10" spans="1:8" ht="25.5">
      <c r="A10" s="158" t="s">
        <v>28</v>
      </c>
      <c r="B10" s="159" t="s">
        <v>29</v>
      </c>
      <c r="C10" s="135" t="s">
        <v>30</v>
      </c>
      <c r="D10" s="161">
        <v>1</v>
      </c>
      <c r="E10" s="304">
        <v>0</v>
      </c>
      <c r="F10" s="162">
        <f>D10*E10</f>
        <v>0</v>
      </c>
    </row>
    <row r="11" spans="1:8">
      <c r="E11" s="140"/>
      <c r="F11" s="163"/>
    </row>
    <row r="12" spans="1:8" s="154" customFormat="1" ht="25.5">
      <c r="A12" s="158" t="s">
        <v>31</v>
      </c>
      <c r="B12" s="159" t="s">
        <v>32</v>
      </c>
      <c r="C12" s="135" t="s">
        <v>33</v>
      </c>
      <c r="D12" s="161">
        <v>74.33</v>
      </c>
      <c r="E12" s="304">
        <v>0</v>
      </c>
      <c r="F12" s="162">
        <f>D12*E12</f>
        <v>0</v>
      </c>
      <c r="H12" s="164"/>
    </row>
    <row r="13" spans="1:8" s="154" customFormat="1">
      <c r="A13" s="158"/>
      <c r="B13" s="152"/>
      <c r="C13" s="135"/>
      <c r="D13" s="161"/>
      <c r="E13" s="161"/>
      <c r="F13" s="162"/>
    </row>
    <row r="14" spans="1:8" s="154" customFormat="1" ht="25.5">
      <c r="A14" s="158" t="s">
        <v>34</v>
      </c>
      <c r="B14" s="159" t="s">
        <v>35</v>
      </c>
      <c r="C14" s="135" t="s">
        <v>30</v>
      </c>
      <c r="D14" s="161">
        <v>2</v>
      </c>
      <c r="E14" s="304">
        <v>0</v>
      </c>
      <c r="F14" s="162">
        <f>D14*E14</f>
        <v>0</v>
      </c>
    </row>
    <row r="15" spans="1:8" s="154" customFormat="1">
      <c r="A15" s="158"/>
      <c r="B15" s="159"/>
      <c r="C15" s="135"/>
      <c r="D15" s="161"/>
      <c r="E15" s="161"/>
      <c r="F15" s="162"/>
    </row>
    <row r="16" spans="1:8" s="167" customFormat="1" ht="25.5">
      <c r="A16" s="165" t="s">
        <v>36</v>
      </c>
      <c r="B16" s="166" t="s">
        <v>37</v>
      </c>
      <c r="D16" s="173"/>
      <c r="E16" s="169"/>
      <c r="F16" s="169"/>
      <c r="G16" s="170"/>
      <c r="H16" s="171"/>
    </row>
    <row r="17" spans="1:12" s="167" customFormat="1">
      <c r="A17" s="165"/>
      <c r="B17" s="166" t="s">
        <v>38</v>
      </c>
      <c r="C17" s="172" t="s">
        <v>30</v>
      </c>
      <c r="D17" s="173">
        <v>0</v>
      </c>
      <c r="E17" s="173"/>
      <c r="F17" s="174">
        <f>+E17*D17</f>
        <v>0</v>
      </c>
      <c r="G17" s="170">
        <v>25</v>
      </c>
      <c r="H17" s="171">
        <f>G17*D17</f>
        <v>0</v>
      </c>
    </row>
    <row r="18" spans="1:12" s="167" customFormat="1">
      <c r="A18" s="165"/>
      <c r="B18" s="166" t="s">
        <v>39</v>
      </c>
      <c r="C18" s="172" t="s">
        <v>30</v>
      </c>
      <c r="D18" s="173">
        <v>1</v>
      </c>
      <c r="E18" s="304">
        <v>0</v>
      </c>
      <c r="F18" s="174">
        <f>+E18*D18</f>
        <v>0</v>
      </c>
      <c r="G18" s="170">
        <v>25</v>
      </c>
      <c r="H18" s="171">
        <f>G18*D18</f>
        <v>25</v>
      </c>
    </row>
    <row r="19" spans="1:12" s="167" customFormat="1">
      <c r="A19" s="165"/>
      <c r="B19" s="166" t="s">
        <v>40</v>
      </c>
      <c r="C19" s="172" t="s">
        <v>30</v>
      </c>
      <c r="D19" s="173">
        <v>1</v>
      </c>
      <c r="E19" s="304">
        <v>0</v>
      </c>
      <c r="F19" s="174">
        <f>+E19*D19</f>
        <v>0</v>
      </c>
      <c r="G19" s="170">
        <v>25</v>
      </c>
      <c r="H19" s="171">
        <f>G19*D19</f>
        <v>25</v>
      </c>
    </row>
    <row r="20" spans="1:12" s="167" customFormat="1">
      <c r="A20" s="165"/>
      <c r="B20" s="166" t="s">
        <v>41</v>
      </c>
      <c r="C20" s="172" t="s">
        <v>30</v>
      </c>
      <c r="D20" s="173">
        <v>1</v>
      </c>
      <c r="E20" s="304">
        <v>0</v>
      </c>
      <c r="F20" s="174">
        <f>+E20*D20</f>
        <v>0</v>
      </c>
      <c r="G20" s="170">
        <v>25</v>
      </c>
      <c r="H20" s="171">
        <f>G20*D20</f>
        <v>25</v>
      </c>
    </row>
    <row r="21" spans="1:12" s="167" customFormat="1">
      <c r="A21" s="165"/>
      <c r="B21" s="166" t="s">
        <v>42</v>
      </c>
      <c r="C21" s="172" t="s">
        <v>30</v>
      </c>
      <c r="D21" s="173">
        <v>2</v>
      </c>
      <c r="E21" s="304">
        <v>0</v>
      </c>
      <c r="F21" s="174">
        <f>+E21*D21</f>
        <v>0</v>
      </c>
      <c r="G21" s="170">
        <v>25</v>
      </c>
      <c r="H21" s="171">
        <f>G21*D21</f>
        <v>50</v>
      </c>
      <c r="L21" s="293"/>
    </row>
    <row r="22" spans="1:12" s="154" customFormat="1">
      <c r="A22" s="158"/>
      <c r="B22" s="159"/>
      <c r="C22" s="135"/>
      <c r="D22" s="161"/>
      <c r="E22" s="161"/>
      <c r="F22" s="162"/>
    </row>
    <row r="23" spans="1:12" s="167" customFormat="1" ht="51">
      <c r="A23" s="165" t="s">
        <v>43</v>
      </c>
      <c r="B23" s="166" t="s">
        <v>44</v>
      </c>
      <c r="C23" s="172"/>
      <c r="D23" s="173"/>
      <c r="E23" s="169"/>
      <c r="F23" s="169"/>
      <c r="G23" s="170"/>
      <c r="H23" s="171"/>
    </row>
    <row r="24" spans="1:12" s="167" customFormat="1">
      <c r="A24" s="165"/>
      <c r="B24" s="166" t="s">
        <v>38</v>
      </c>
      <c r="C24" s="172" t="s">
        <v>30</v>
      </c>
      <c r="D24" s="173">
        <f>D17</f>
        <v>0</v>
      </c>
      <c r="E24" s="173"/>
      <c r="F24" s="174">
        <f>+E24*D24</f>
        <v>0</v>
      </c>
      <c r="G24" s="170">
        <v>150.22999999999999</v>
      </c>
      <c r="H24" s="171">
        <f>G24*D24</f>
        <v>0</v>
      </c>
    </row>
    <row r="25" spans="1:12" s="167" customFormat="1">
      <c r="A25" s="165"/>
      <c r="B25" s="166" t="s">
        <v>39</v>
      </c>
      <c r="C25" s="172" t="s">
        <v>30</v>
      </c>
      <c r="D25" s="173">
        <f>D18</f>
        <v>1</v>
      </c>
      <c r="E25" s="304">
        <v>0</v>
      </c>
      <c r="F25" s="174">
        <f>+E25*D25</f>
        <v>0</v>
      </c>
      <c r="G25" s="170">
        <v>66.67</v>
      </c>
      <c r="H25" s="171">
        <f>G25*D25</f>
        <v>66.67</v>
      </c>
    </row>
    <row r="26" spans="1:12" s="167" customFormat="1">
      <c r="A26" s="165"/>
      <c r="B26" s="166" t="s">
        <v>40</v>
      </c>
      <c r="C26" s="172" t="s">
        <v>30</v>
      </c>
      <c r="D26" s="173">
        <f>D19</f>
        <v>1</v>
      </c>
      <c r="E26" s="304">
        <v>0</v>
      </c>
      <c r="F26" s="174">
        <f>+E26*D26</f>
        <v>0</v>
      </c>
      <c r="G26" s="170">
        <v>120</v>
      </c>
      <c r="H26" s="171">
        <f>G26*D26</f>
        <v>120</v>
      </c>
    </row>
    <row r="27" spans="1:12" s="167" customFormat="1">
      <c r="A27" s="165"/>
      <c r="B27" s="166" t="s">
        <v>45</v>
      </c>
      <c r="C27" s="172" t="s">
        <v>30</v>
      </c>
      <c r="D27" s="173">
        <f>+D20</f>
        <v>1</v>
      </c>
      <c r="E27" s="304">
        <v>0</v>
      </c>
      <c r="F27" s="174">
        <f>+E27*D27</f>
        <v>0</v>
      </c>
      <c r="G27" s="170">
        <v>66.67</v>
      </c>
      <c r="H27" s="171">
        <f>G27*D27</f>
        <v>66.67</v>
      </c>
    </row>
    <row r="28" spans="1:12" s="167" customFormat="1">
      <c r="A28" s="165"/>
      <c r="B28" s="166" t="s">
        <v>42</v>
      </c>
      <c r="C28" s="172" t="s">
        <v>30</v>
      </c>
      <c r="D28" s="173">
        <f>+D21</f>
        <v>2</v>
      </c>
      <c r="E28" s="304">
        <v>0</v>
      </c>
      <c r="F28" s="174">
        <f>+E28*D28</f>
        <v>0</v>
      </c>
      <c r="G28" s="170">
        <v>25</v>
      </c>
      <c r="H28" s="171">
        <f>G28*D28</f>
        <v>50</v>
      </c>
    </row>
    <row r="29" spans="1:12" s="154" customFormat="1">
      <c r="A29" s="158"/>
      <c r="B29" s="159"/>
      <c r="C29" s="135"/>
      <c r="D29" s="161"/>
      <c r="E29" s="161"/>
      <c r="F29" s="162"/>
    </row>
    <row r="30" spans="1:12" s="154" customFormat="1" ht="51">
      <c r="A30" s="158" t="s">
        <v>46</v>
      </c>
      <c r="B30" s="159" t="s">
        <v>47</v>
      </c>
      <c r="C30" s="135"/>
      <c r="D30" s="161"/>
      <c r="E30" s="161"/>
      <c r="F30" s="162"/>
    </row>
    <row r="31" spans="1:12" s="154" customFormat="1" ht="51">
      <c r="A31" s="158"/>
      <c r="B31" s="159" t="s">
        <v>48</v>
      </c>
      <c r="C31" s="135" t="s">
        <v>30</v>
      </c>
      <c r="D31" s="393">
        <v>1</v>
      </c>
      <c r="E31" s="306">
        <v>0</v>
      </c>
      <c r="F31" s="162">
        <f>+E31*D31</f>
        <v>0</v>
      </c>
    </row>
    <row r="32" spans="1:12" s="154" customFormat="1">
      <c r="A32" s="158"/>
      <c r="B32" s="159"/>
      <c r="C32" s="135"/>
      <c r="D32" s="161"/>
      <c r="E32" s="161"/>
      <c r="F32" s="162"/>
    </row>
    <row r="33" spans="1:10" s="154" customFormat="1" ht="38.25">
      <c r="A33" s="158" t="s">
        <v>49</v>
      </c>
      <c r="B33" s="159" t="s">
        <v>50</v>
      </c>
      <c r="C33" s="135" t="s">
        <v>30</v>
      </c>
      <c r="D33" s="161">
        <v>2</v>
      </c>
      <c r="E33" s="304">
        <v>0</v>
      </c>
      <c r="F33" s="162">
        <f>D33*E33</f>
        <v>0</v>
      </c>
    </row>
    <row r="34" spans="1:10" s="154" customFormat="1">
      <c r="A34" s="158"/>
      <c r="B34" s="159"/>
      <c r="C34" s="135"/>
      <c r="D34" s="161"/>
      <c r="E34" s="161"/>
      <c r="F34" s="162"/>
    </row>
    <row r="35" spans="1:10" s="154" customFormat="1" ht="38.25">
      <c r="A35" s="158" t="s">
        <v>51</v>
      </c>
      <c r="B35" s="159" t="s">
        <v>52</v>
      </c>
      <c r="C35" s="135" t="s">
        <v>53</v>
      </c>
      <c r="D35" s="161">
        <v>90</v>
      </c>
      <c r="E35" s="304">
        <v>0</v>
      </c>
      <c r="F35" s="162">
        <f>D35*E35</f>
        <v>0</v>
      </c>
    </row>
    <row r="36" spans="1:10" s="154" customFormat="1">
      <c r="A36" s="158"/>
      <c r="B36" s="175"/>
      <c r="C36" s="135"/>
      <c r="D36" s="161"/>
      <c r="E36" s="176"/>
      <c r="F36" s="162"/>
    </row>
    <row r="37" spans="1:10" s="154" customFormat="1" ht="25.5">
      <c r="A37" s="158" t="s">
        <v>54</v>
      </c>
      <c r="B37" s="159" t="s">
        <v>55</v>
      </c>
      <c r="C37" s="135" t="s">
        <v>33</v>
      </c>
      <c r="D37" s="161">
        <v>3</v>
      </c>
      <c r="E37" s="304">
        <v>0</v>
      </c>
      <c r="F37" s="162">
        <f>D37*E37</f>
        <v>0</v>
      </c>
    </row>
    <row r="38" spans="1:10" s="154" customFormat="1">
      <c r="A38" s="158"/>
      <c r="B38" s="159"/>
      <c r="C38" s="135"/>
      <c r="D38" s="161"/>
      <c r="E38" s="161"/>
      <c r="F38" s="162"/>
    </row>
    <row r="39" spans="1:10" s="154" customFormat="1" ht="25.5">
      <c r="A39" s="158" t="s">
        <v>56</v>
      </c>
      <c r="B39" s="177" t="s">
        <v>57</v>
      </c>
      <c r="C39" s="178" t="s">
        <v>30</v>
      </c>
      <c r="D39" s="180">
        <v>2</v>
      </c>
      <c r="E39" s="305">
        <v>0</v>
      </c>
      <c r="F39" s="181">
        <f>D39*E39</f>
        <v>0</v>
      </c>
    </row>
    <row r="40" spans="1:10" s="154" customFormat="1">
      <c r="A40" s="158"/>
      <c r="B40" s="159"/>
      <c r="C40" s="135"/>
      <c r="D40" s="161"/>
      <c r="E40" s="161"/>
      <c r="F40" s="162"/>
    </row>
    <row r="41" spans="1:10" ht="15">
      <c r="A41" s="158"/>
      <c r="B41" s="182" t="s">
        <v>58</v>
      </c>
      <c r="C41" s="183" t="s">
        <v>59</v>
      </c>
      <c r="D41" s="294"/>
      <c r="E41" s="180"/>
      <c r="F41" s="185">
        <f>SUM(F10:F40)</f>
        <v>0</v>
      </c>
    </row>
    <row r="42" spans="1:10" ht="15">
      <c r="A42" s="158"/>
      <c r="B42" s="186"/>
      <c r="C42" s="187"/>
      <c r="D42" s="295"/>
      <c r="E42" s="244"/>
      <c r="F42" s="189"/>
    </row>
    <row r="43" spans="1:10" ht="15">
      <c r="A43" s="158"/>
      <c r="B43" s="186"/>
      <c r="C43" s="187"/>
      <c r="D43" s="295"/>
      <c r="E43" s="161"/>
      <c r="F43" s="189"/>
      <c r="I43" s="154"/>
      <c r="J43" s="154"/>
    </row>
    <row r="44" spans="1:10" s="154" customFormat="1" ht="15.75">
      <c r="A44" s="145" t="s">
        <v>60</v>
      </c>
      <c r="B44" s="145" t="s">
        <v>61</v>
      </c>
      <c r="C44" s="190"/>
      <c r="D44" s="292"/>
      <c r="E44" s="176"/>
      <c r="F44" s="150"/>
    </row>
    <row r="45" spans="1:10" s="154" customFormat="1">
      <c r="A45" s="158"/>
      <c r="B45" s="191"/>
      <c r="C45" s="192"/>
      <c r="D45" s="161"/>
      <c r="E45" s="176"/>
      <c r="F45" s="162"/>
      <c r="I45" s="135"/>
      <c r="J45" s="135"/>
    </row>
    <row r="46" spans="1:10" ht="51">
      <c r="A46" s="158" t="s">
        <v>28</v>
      </c>
      <c r="B46" s="193" t="s">
        <v>62</v>
      </c>
      <c r="C46" s="192"/>
      <c r="E46" s="161"/>
      <c r="F46" s="157"/>
    </row>
    <row r="47" spans="1:10">
      <c r="A47" s="158"/>
      <c r="B47" s="193"/>
      <c r="C47" s="192"/>
      <c r="E47" s="161"/>
      <c r="F47" s="157"/>
    </row>
    <row r="48" spans="1:10">
      <c r="A48" s="158" t="s">
        <v>63</v>
      </c>
      <c r="B48" s="193" t="s">
        <v>64</v>
      </c>
      <c r="C48" s="192"/>
      <c r="E48" s="161"/>
      <c r="F48" s="157"/>
      <c r="J48" s="194"/>
    </row>
    <row r="49" spans="1:12">
      <c r="B49" s="159" t="s">
        <v>65</v>
      </c>
      <c r="C49" s="192" t="s">
        <v>66</v>
      </c>
      <c r="D49" s="161">
        <f>117.86*0.9</f>
        <v>106.074</v>
      </c>
      <c r="E49" s="304">
        <v>0</v>
      </c>
      <c r="F49" s="162">
        <f>D49*E49</f>
        <v>0</v>
      </c>
      <c r="I49" s="195"/>
      <c r="L49" s="194"/>
    </row>
    <row r="50" spans="1:12">
      <c r="B50" s="159" t="s">
        <v>67</v>
      </c>
      <c r="C50" s="192" t="s">
        <v>66</v>
      </c>
      <c r="D50" s="161">
        <f>117.86*0.1</f>
        <v>11.786000000000001</v>
      </c>
      <c r="E50" s="304">
        <v>0</v>
      </c>
      <c r="F50" s="162">
        <f>D50*E50</f>
        <v>0</v>
      </c>
      <c r="H50" s="195">
        <v>0</v>
      </c>
      <c r="K50" s="195"/>
    </row>
    <row r="51" spans="1:12">
      <c r="C51" s="192"/>
      <c r="E51" s="161"/>
      <c r="F51" s="157"/>
    </row>
    <row r="52" spans="1:12" ht="25.5">
      <c r="A52" s="158" t="s">
        <v>31</v>
      </c>
      <c r="B52" s="196" t="s">
        <v>68</v>
      </c>
      <c r="C52" s="135" t="s">
        <v>53</v>
      </c>
      <c r="D52" s="161">
        <v>186</v>
      </c>
      <c r="E52" s="304">
        <v>0</v>
      </c>
      <c r="F52" s="162">
        <f>D52*E52</f>
        <v>0</v>
      </c>
    </row>
    <row r="53" spans="1:12" ht="12.75">
      <c r="A53" s="158"/>
      <c r="B53" s="196"/>
      <c r="C53" s="135"/>
      <c r="D53" s="161"/>
      <c r="E53" s="161"/>
      <c r="F53" s="162"/>
    </row>
    <row r="54" spans="1:12" ht="12.75">
      <c r="A54" s="158" t="s">
        <v>34</v>
      </c>
      <c r="B54" s="159" t="s">
        <v>69</v>
      </c>
      <c r="C54" s="192" t="s">
        <v>53</v>
      </c>
      <c r="D54" s="161">
        <f>+D12</f>
        <v>74.33</v>
      </c>
      <c r="E54" s="304">
        <v>0</v>
      </c>
      <c r="F54" s="162">
        <f>D54*E54</f>
        <v>0</v>
      </c>
    </row>
    <row r="55" spans="1:12" ht="12.75">
      <c r="A55" s="158"/>
      <c r="B55" s="159"/>
      <c r="C55" s="192"/>
      <c r="D55" s="161"/>
      <c r="E55" s="161"/>
      <c r="F55" s="162"/>
    </row>
    <row r="56" spans="1:12" ht="25.5">
      <c r="A56" s="158" t="s">
        <v>36</v>
      </c>
      <c r="B56" s="67" t="s">
        <v>70</v>
      </c>
      <c r="C56" s="192" t="s">
        <v>66</v>
      </c>
      <c r="D56" s="244">
        <v>11.39</v>
      </c>
      <c r="E56" s="304">
        <v>0</v>
      </c>
      <c r="F56" s="162">
        <f>D56*E56</f>
        <v>0</v>
      </c>
    </row>
    <row r="57" spans="1:12" ht="12.75">
      <c r="A57" s="158"/>
      <c r="B57" s="67"/>
      <c r="C57" s="192"/>
      <c r="D57" s="244"/>
      <c r="E57" s="161"/>
      <c r="F57" s="162"/>
    </row>
    <row r="58" spans="1:12" ht="63.75">
      <c r="A58" s="158" t="s">
        <v>43</v>
      </c>
      <c r="B58" s="159" t="s">
        <v>71</v>
      </c>
      <c r="C58" s="192" t="s">
        <v>66</v>
      </c>
      <c r="D58" s="161">
        <v>34</v>
      </c>
      <c r="E58" s="304">
        <v>0</v>
      </c>
      <c r="F58" s="162">
        <f>D58*E58</f>
        <v>0</v>
      </c>
    </row>
    <row r="59" spans="1:12" ht="12.75">
      <c r="A59" s="158"/>
      <c r="B59" s="159"/>
      <c r="C59" s="192"/>
      <c r="D59" s="161"/>
      <c r="E59" s="161"/>
      <c r="F59" s="162"/>
    </row>
    <row r="60" spans="1:12" ht="25.5">
      <c r="A60" s="158" t="s">
        <v>46</v>
      </c>
      <c r="B60" s="159" t="s">
        <v>72</v>
      </c>
      <c r="C60" s="135" t="s">
        <v>33</v>
      </c>
      <c r="D60" s="161">
        <f>D12</f>
        <v>74.33</v>
      </c>
      <c r="E60" s="304">
        <v>0</v>
      </c>
      <c r="F60" s="162">
        <f>D60*E60</f>
        <v>0</v>
      </c>
    </row>
    <row r="61" spans="1:12" ht="12.75">
      <c r="A61" s="158"/>
      <c r="B61" s="200"/>
      <c r="C61" s="192"/>
      <c r="D61" s="161"/>
      <c r="E61" s="161"/>
      <c r="F61" s="162"/>
    </row>
    <row r="62" spans="1:12" ht="51">
      <c r="A62" s="158" t="s">
        <v>49</v>
      </c>
      <c r="B62" s="159" t="s">
        <v>73</v>
      </c>
      <c r="C62" s="192" t="s">
        <v>66</v>
      </c>
      <c r="D62" s="161">
        <v>35.729999999999997</v>
      </c>
      <c r="E62" s="304">
        <v>0</v>
      </c>
      <c r="F62" s="162">
        <f>D62*E62</f>
        <v>0</v>
      </c>
    </row>
    <row r="63" spans="1:12" ht="12.75">
      <c r="A63" s="158"/>
      <c r="B63" s="159"/>
      <c r="C63" s="192"/>
      <c r="D63" s="161"/>
      <c r="E63" s="161"/>
      <c r="F63" s="162"/>
    </row>
    <row r="64" spans="1:12" ht="12.75">
      <c r="A64" s="158" t="s">
        <v>51</v>
      </c>
      <c r="B64" s="159" t="s">
        <v>216</v>
      </c>
      <c r="C64" s="192" t="s">
        <v>66</v>
      </c>
      <c r="D64" s="161">
        <v>10</v>
      </c>
      <c r="E64" s="304">
        <v>0</v>
      </c>
      <c r="F64" s="162">
        <f>D64*E64</f>
        <v>0</v>
      </c>
    </row>
    <row r="65" spans="1:13" ht="12.75">
      <c r="A65" s="158"/>
      <c r="B65" s="159"/>
      <c r="C65" s="192"/>
      <c r="D65" s="161"/>
      <c r="E65" s="161"/>
      <c r="F65" s="162"/>
      <c r="M65" s="194"/>
    </row>
    <row r="66" spans="1:13" ht="25.5">
      <c r="A66" s="158" t="s">
        <v>54</v>
      </c>
      <c r="B66" s="159" t="s">
        <v>217</v>
      </c>
      <c r="C66" s="192" t="s">
        <v>66</v>
      </c>
      <c r="D66" s="161">
        <v>117.86</v>
      </c>
      <c r="E66" s="304">
        <v>0</v>
      </c>
      <c r="F66" s="162">
        <f>D66*E66</f>
        <v>0</v>
      </c>
      <c r="M66" s="194"/>
    </row>
    <row r="67" spans="1:13" ht="12.75">
      <c r="A67" s="158"/>
      <c r="B67" s="159"/>
      <c r="C67" s="192"/>
      <c r="D67" s="161"/>
      <c r="E67" s="161"/>
      <c r="F67" s="162"/>
    </row>
    <row r="68" spans="1:13" ht="12.75">
      <c r="A68" s="158" t="s">
        <v>56</v>
      </c>
      <c r="B68" s="159" t="s">
        <v>75</v>
      </c>
      <c r="C68" s="202" t="s">
        <v>76</v>
      </c>
      <c r="D68" s="161">
        <v>15</v>
      </c>
      <c r="E68" s="304">
        <v>0</v>
      </c>
      <c r="F68" s="162">
        <f>D68*E68</f>
        <v>0</v>
      </c>
    </row>
    <row r="69" spans="1:13" ht="12.75">
      <c r="A69" s="158"/>
      <c r="B69" s="159"/>
      <c r="C69" s="192"/>
      <c r="D69" s="161"/>
      <c r="E69" s="161"/>
      <c r="F69" s="162"/>
    </row>
    <row r="70" spans="1:13" ht="18.75">
      <c r="A70" s="158"/>
      <c r="B70" s="203" t="s">
        <v>77</v>
      </c>
      <c r="C70" s="183" t="s">
        <v>59</v>
      </c>
      <c r="D70" s="296"/>
      <c r="E70" s="180"/>
      <c r="F70" s="185">
        <f>SUM(F45:F68)</f>
        <v>0</v>
      </c>
    </row>
    <row r="71" spans="1:13" ht="18.75">
      <c r="A71" s="158"/>
      <c r="B71" s="205"/>
      <c r="C71" s="206"/>
      <c r="D71" s="297"/>
      <c r="E71" s="161"/>
      <c r="F71" s="189"/>
    </row>
    <row r="72" spans="1:13" ht="18.75">
      <c r="A72" s="158"/>
      <c r="B72" s="205"/>
      <c r="C72" s="206"/>
      <c r="D72" s="297"/>
      <c r="E72" s="161"/>
      <c r="F72" s="189"/>
    </row>
    <row r="73" spans="1:13" ht="18.75">
      <c r="A73" s="158"/>
      <c r="B73" s="205"/>
      <c r="C73" s="206"/>
      <c r="D73" s="297"/>
      <c r="E73" s="161"/>
      <c r="F73" s="189"/>
    </row>
    <row r="74" spans="1:13" ht="15.75">
      <c r="A74" s="208" t="s">
        <v>78</v>
      </c>
      <c r="B74" s="209" t="s">
        <v>79</v>
      </c>
      <c r="C74" s="192"/>
      <c r="D74" s="161"/>
      <c r="E74" s="161"/>
      <c r="F74" s="162"/>
    </row>
    <row r="75" spans="1:13" ht="15.75">
      <c r="A75" s="208"/>
      <c r="B75" s="388" t="s">
        <v>80</v>
      </c>
      <c r="C75" s="388"/>
      <c r="D75" s="388"/>
      <c r="E75" s="161"/>
      <c r="F75" s="162"/>
    </row>
    <row r="76" spans="1:13" ht="15.75">
      <c r="A76" s="208"/>
      <c r="B76" s="210"/>
      <c r="C76" s="211"/>
      <c r="D76" s="298"/>
      <c r="E76" s="161"/>
      <c r="F76" s="162"/>
    </row>
    <row r="77" spans="1:13" ht="38.25">
      <c r="A77" s="208"/>
      <c r="B77" s="213" t="s">
        <v>81</v>
      </c>
      <c r="C77" s="211"/>
      <c r="D77" s="298"/>
      <c r="E77" s="161"/>
      <c r="F77" s="162"/>
    </row>
    <row r="78" spans="1:13" ht="15.75">
      <c r="A78" s="208"/>
      <c r="B78" s="201"/>
      <c r="C78" s="211"/>
      <c r="D78" s="298"/>
      <c r="E78" s="161"/>
      <c r="F78" s="162"/>
    </row>
    <row r="79" spans="1:13" ht="12.75">
      <c r="A79" s="158" t="s">
        <v>28</v>
      </c>
      <c r="B79" s="159" t="s">
        <v>82</v>
      </c>
      <c r="C79" s="192" t="s">
        <v>83</v>
      </c>
      <c r="D79" s="161">
        <f>D12</f>
        <v>74.33</v>
      </c>
      <c r="E79" s="304">
        <v>0</v>
      </c>
      <c r="F79" s="162">
        <f>D79*E79</f>
        <v>0</v>
      </c>
    </row>
    <row r="80" spans="1:13" ht="12.75">
      <c r="A80" s="158"/>
      <c r="B80" s="200"/>
      <c r="C80" s="135"/>
      <c r="D80" s="161"/>
      <c r="E80" s="161"/>
      <c r="F80" s="162"/>
    </row>
    <row r="81" spans="1:6" ht="51">
      <c r="A81" s="158" t="s">
        <v>31</v>
      </c>
      <c r="B81" s="159" t="s">
        <v>84</v>
      </c>
      <c r="C81" s="192" t="s">
        <v>66</v>
      </c>
      <c r="D81" s="161">
        <v>36.020000000000003</v>
      </c>
      <c r="E81" s="304">
        <v>0</v>
      </c>
      <c r="F81" s="162">
        <f>D81*E81</f>
        <v>0</v>
      </c>
    </row>
    <row r="82" spans="1:6" ht="12.75">
      <c r="A82" s="158"/>
      <c r="B82" s="159"/>
      <c r="C82" s="192"/>
      <c r="D82" s="161"/>
      <c r="E82" s="161"/>
      <c r="F82" s="162"/>
    </row>
    <row r="83" spans="1:6" ht="38.25">
      <c r="A83" s="158" t="s">
        <v>34</v>
      </c>
      <c r="B83" s="214" t="s">
        <v>85</v>
      </c>
      <c r="C83" s="192" t="s">
        <v>53</v>
      </c>
      <c r="D83" s="161">
        <v>90</v>
      </c>
      <c r="E83" s="304">
        <v>0</v>
      </c>
      <c r="F83" s="162">
        <f>D83*E83</f>
        <v>0</v>
      </c>
    </row>
    <row r="84" spans="1:6" ht="12.75">
      <c r="A84" s="158"/>
      <c r="B84" s="159"/>
      <c r="C84" s="192"/>
      <c r="D84" s="161"/>
      <c r="E84" s="161"/>
      <c r="F84" s="162"/>
    </row>
    <row r="85" spans="1:6" ht="38.25">
      <c r="A85" s="158" t="s">
        <v>36</v>
      </c>
      <c r="B85" s="214" t="s">
        <v>86</v>
      </c>
      <c r="C85" s="192" t="s">
        <v>53</v>
      </c>
      <c r="D85" s="161">
        <f>+D83</f>
        <v>90</v>
      </c>
      <c r="E85" s="304">
        <v>0</v>
      </c>
      <c r="F85" s="162">
        <f>D85*E85</f>
        <v>0</v>
      </c>
    </row>
    <row r="86" spans="1:6" ht="12.75">
      <c r="A86" s="158"/>
      <c r="B86" s="159"/>
      <c r="C86" s="135"/>
      <c r="D86" s="161"/>
      <c r="E86" s="161"/>
      <c r="F86" s="162"/>
    </row>
    <row r="87" spans="1:6" ht="63.75">
      <c r="A87" s="158" t="s">
        <v>43</v>
      </c>
      <c r="B87" s="215" t="s">
        <v>87</v>
      </c>
      <c r="C87" s="192" t="s">
        <v>88</v>
      </c>
      <c r="D87" s="161">
        <v>1</v>
      </c>
      <c r="E87" s="304">
        <v>0</v>
      </c>
      <c r="F87" s="162">
        <f>D87*E87</f>
        <v>0</v>
      </c>
    </row>
    <row r="88" spans="1:6" ht="12.75">
      <c r="A88" s="158"/>
      <c r="B88" s="215"/>
      <c r="C88" s="192"/>
      <c r="D88" s="161"/>
      <c r="E88" s="161"/>
      <c r="F88" s="162"/>
    </row>
    <row r="89" spans="1:6" ht="76.5">
      <c r="A89" s="158" t="s">
        <v>46</v>
      </c>
      <c r="B89" s="215" t="s">
        <v>89</v>
      </c>
      <c r="C89" s="192" t="s">
        <v>53</v>
      </c>
      <c r="D89" s="161">
        <f>+D83</f>
        <v>90</v>
      </c>
      <c r="E89" s="304">
        <v>0</v>
      </c>
      <c r="F89" s="162">
        <f>D89*E89</f>
        <v>0</v>
      </c>
    </row>
    <row r="90" spans="1:6" ht="12.75">
      <c r="A90" s="158"/>
      <c r="B90" s="202"/>
      <c r="C90" s="216"/>
      <c r="D90" s="161"/>
      <c r="E90" s="161"/>
      <c r="F90" s="162"/>
    </row>
    <row r="91" spans="1:6" ht="12.75">
      <c r="A91" s="158" t="s">
        <v>49</v>
      </c>
      <c r="B91" s="202" t="s">
        <v>90</v>
      </c>
      <c r="C91" s="192" t="s">
        <v>33</v>
      </c>
      <c r="D91" s="161">
        <f>D12</f>
        <v>74.33</v>
      </c>
      <c r="E91" s="304">
        <v>0</v>
      </c>
      <c r="F91" s="162">
        <f>D91*E91</f>
        <v>0</v>
      </c>
    </row>
    <row r="92" spans="1:6" ht="12.75">
      <c r="A92" s="158"/>
      <c r="B92" s="202"/>
      <c r="C92" s="216"/>
      <c r="D92" s="161"/>
      <c r="E92" s="161"/>
      <c r="F92" s="162"/>
    </row>
    <row r="93" spans="1:6" ht="12.75">
      <c r="A93" s="158" t="s">
        <v>51</v>
      </c>
      <c r="B93" s="202" t="s">
        <v>91</v>
      </c>
      <c r="C93" s="192" t="s">
        <v>33</v>
      </c>
      <c r="D93" s="161">
        <f>D91</f>
        <v>74.33</v>
      </c>
      <c r="E93" s="304">
        <v>0</v>
      </c>
      <c r="F93" s="162">
        <f>D93*E93</f>
        <v>0</v>
      </c>
    </row>
    <row r="94" spans="1:6" ht="12.75">
      <c r="A94" s="158"/>
      <c r="B94" s="159"/>
      <c r="C94" s="135"/>
      <c r="D94" s="161"/>
      <c r="E94" s="161"/>
      <c r="F94" s="162"/>
    </row>
    <row r="95" spans="1:6" ht="12.75">
      <c r="A95" s="158"/>
      <c r="B95" s="159"/>
      <c r="C95" s="135"/>
      <c r="D95" s="161"/>
      <c r="E95" s="161"/>
      <c r="F95" s="162"/>
    </row>
    <row r="96" spans="1:6" ht="18.75">
      <c r="A96" s="158"/>
      <c r="B96" s="203" t="s">
        <v>92</v>
      </c>
      <c r="C96" s="183" t="s">
        <v>59</v>
      </c>
      <c r="D96" s="296"/>
      <c r="E96" s="217"/>
      <c r="F96" s="185">
        <f>SUM(F79:F95)</f>
        <v>0</v>
      </c>
    </row>
    <row r="97" spans="1:10" ht="18.75">
      <c r="A97" s="158"/>
      <c r="B97" s="205"/>
      <c r="C97" s="206"/>
      <c r="D97" s="297"/>
      <c r="E97" s="161"/>
      <c r="F97" s="189"/>
    </row>
    <row r="98" spans="1:10" ht="15.75">
      <c r="A98" s="218" t="s">
        <v>93</v>
      </c>
      <c r="B98" s="389" t="s">
        <v>94</v>
      </c>
      <c r="C98" s="389"/>
      <c r="D98" s="389"/>
      <c r="E98" s="161"/>
      <c r="F98" s="162"/>
    </row>
    <row r="99" spans="1:10" ht="12.75">
      <c r="A99" s="220"/>
      <c r="B99" s="221"/>
      <c r="C99" s="222"/>
      <c r="D99" s="161"/>
      <c r="E99" s="161"/>
      <c r="F99" s="162"/>
      <c r="I99" s="219" t="s">
        <v>309</v>
      </c>
      <c r="J99" s="219" t="s">
        <v>310</v>
      </c>
    </row>
    <row r="100" spans="1:10" ht="25.5">
      <c r="A100" s="220">
        <v>1</v>
      </c>
      <c r="B100" s="224" t="s">
        <v>95</v>
      </c>
      <c r="C100" s="222"/>
      <c r="D100" s="161"/>
      <c r="E100" s="161"/>
      <c r="F100" s="162"/>
      <c r="I100" s="223"/>
      <c r="J100" s="223"/>
    </row>
    <row r="101" spans="1:10" ht="12.75">
      <c r="A101" s="220"/>
      <c r="B101" s="214" t="s">
        <v>96</v>
      </c>
      <c r="C101" s="225" t="s">
        <v>33</v>
      </c>
      <c r="D101" s="161">
        <f>D12</f>
        <v>74.33</v>
      </c>
      <c r="E101" s="304">
        <v>0</v>
      </c>
      <c r="F101" s="162">
        <f>D101*E101</f>
        <v>0</v>
      </c>
      <c r="I101" s="307"/>
      <c r="J101" s="307"/>
    </row>
    <row r="102" spans="1:10" ht="12.75">
      <c r="A102" s="220"/>
      <c r="B102" s="214"/>
      <c r="C102" s="225"/>
      <c r="D102" s="299"/>
      <c r="E102" s="161"/>
      <c r="F102" s="162"/>
      <c r="I102" s="223"/>
      <c r="J102" s="223"/>
    </row>
    <row r="103" spans="1:10" ht="12.75">
      <c r="A103" s="220"/>
      <c r="B103" s="227" t="s">
        <v>97</v>
      </c>
      <c r="C103" s="228"/>
      <c r="D103" s="299"/>
      <c r="E103" s="161"/>
      <c r="F103" s="162"/>
      <c r="I103" s="223"/>
      <c r="J103" s="223"/>
    </row>
    <row r="104" spans="1:10" ht="12.75">
      <c r="A104" s="220"/>
      <c r="B104" s="227" t="s">
        <v>98</v>
      </c>
      <c r="C104" s="229" t="s">
        <v>30</v>
      </c>
      <c r="D104" s="161">
        <v>0</v>
      </c>
      <c r="E104" s="161"/>
      <c r="F104" s="162">
        <f>D104*E104</f>
        <v>0</v>
      </c>
      <c r="I104" s="290"/>
      <c r="J104" s="223"/>
    </row>
    <row r="105" spans="1:10" ht="12.75">
      <c r="A105" s="220"/>
      <c r="B105" s="227" t="s">
        <v>99</v>
      </c>
      <c r="C105" s="229" t="s">
        <v>30</v>
      </c>
      <c r="D105" s="161">
        <v>0</v>
      </c>
      <c r="E105" s="161"/>
      <c r="F105" s="162">
        <f>D105*E105</f>
        <v>0</v>
      </c>
      <c r="I105" s="223"/>
      <c r="J105" s="223"/>
    </row>
    <row r="106" spans="1:10" ht="12.75">
      <c r="A106" s="220"/>
      <c r="B106" s="227" t="s">
        <v>100</v>
      </c>
      <c r="C106" s="229" t="s">
        <v>30</v>
      </c>
      <c r="D106" s="161">
        <v>0</v>
      </c>
      <c r="E106" s="161"/>
      <c r="F106" s="162">
        <f>D106*E106</f>
        <v>0</v>
      </c>
      <c r="I106" s="223"/>
      <c r="J106" s="223"/>
    </row>
    <row r="107" spans="1:10" ht="12.75">
      <c r="A107" s="220"/>
      <c r="B107" s="227" t="s">
        <v>101</v>
      </c>
      <c r="C107" s="229" t="s">
        <v>30</v>
      </c>
      <c r="D107" s="161">
        <v>0</v>
      </c>
      <c r="E107" s="161"/>
      <c r="F107" s="162">
        <f>D107*E107</f>
        <v>0</v>
      </c>
      <c r="I107" s="223"/>
      <c r="J107" s="223"/>
    </row>
    <row r="108" spans="1:10" ht="12.75">
      <c r="A108" s="220"/>
      <c r="B108" s="227" t="s">
        <v>102</v>
      </c>
      <c r="C108" s="229" t="s">
        <v>30</v>
      </c>
      <c r="D108" s="161">
        <v>0</v>
      </c>
      <c r="E108" s="161"/>
      <c r="F108" s="162">
        <f>D108*E108</f>
        <v>0</v>
      </c>
      <c r="I108" s="223"/>
      <c r="J108" s="223"/>
    </row>
    <row r="109" spans="1:10" ht="12.75">
      <c r="A109" s="220"/>
      <c r="B109" s="227"/>
      <c r="C109" s="229"/>
      <c r="D109" s="161"/>
      <c r="E109" s="161"/>
      <c r="F109" s="162"/>
      <c r="I109" s="223"/>
      <c r="J109" s="223"/>
    </row>
    <row r="110" spans="1:10" ht="12.75">
      <c r="A110" s="220"/>
      <c r="B110" s="76" t="s">
        <v>163</v>
      </c>
      <c r="C110" s="228"/>
      <c r="D110" s="161"/>
      <c r="E110" s="161"/>
      <c r="F110" s="162"/>
      <c r="I110" s="223"/>
      <c r="J110" s="223"/>
    </row>
    <row r="111" spans="1:10" ht="12.75">
      <c r="A111" s="220"/>
      <c r="B111" s="227" t="s">
        <v>164</v>
      </c>
      <c r="C111" s="229" t="s">
        <v>30</v>
      </c>
      <c r="D111" s="161">
        <v>0</v>
      </c>
      <c r="E111" s="161"/>
      <c r="F111" s="162">
        <f>D111*E111</f>
        <v>0</v>
      </c>
      <c r="I111" s="223"/>
      <c r="J111" s="223"/>
    </row>
    <row r="112" spans="1:10" ht="12.75">
      <c r="A112" s="220"/>
      <c r="B112" s="227"/>
      <c r="C112" s="229"/>
      <c r="D112" s="161"/>
      <c r="E112" s="161"/>
      <c r="F112" s="162"/>
      <c r="I112" s="223"/>
      <c r="J112" s="223"/>
    </row>
    <row r="113" spans="1:10" ht="12.75">
      <c r="A113" s="220"/>
      <c r="B113" s="230" t="s">
        <v>103</v>
      </c>
      <c r="C113" s="228"/>
      <c r="D113" s="161"/>
      <c r="E113" s="161"/>
      <c r="F113" s="162"/>
      <c r="I113" s="223"/>
      <c r="J113" s="223"/>
    </row>
    <row r="114" spans="1:10" ht="12.75">
      <c r="A114" s="220"/>
      <c r="B114" s="227" t="s">
        <v>104</v>
      </c>
      <c r="C114" s="229" t="s">
        <v>30</v>
      </c>
      <c r="D114" s="161">
        <v>0</v>
      </c>
      <c r="E114" s="161"/>
      <c r="F114" s="162">
        <f>D114*E114</f>
        <v>0</v>
      </c>
      <c r="I114" s="223"/>
      <c r="J114" s="223"/>
    </row>
    <row r="115" spans="1:10" ht="12.75">
      <c r="A115" s="220"/>
      <c r="B115" s="227"/>
      <c r="C115" s="229"/>
      <c r="D115" s="161"/>
      <c r="E115" s="161"/>
      <c r="F115" s="162"/>
      <c r="I115" s="223"/>
      <c r="J115" s="223"/>
    </row>
    <row r="116" spans="1:10" ht="12.75">
      <c r="A116" s="220"/>
      <c r="B116" s="227" t="s">
        <v>165</v>
      </c>
      <c r="C116" s="229" t="s">
        <v>30</v>
      </c>
      <c r="D116" s="161">
        <v>1</v>
      </c>
      <c r="E116" s="304">
        <v>0</v>
      </c>
      <c r="F116" s="162">
        <f>D116*E116</f>
        <v>0</v>
      </c>
      <c r="I116" s="307"/>
      <c r="J116" s="307"/>
    </row>
    <row r="117" spans="1:10" ht="12.75">
      <c r="A117" s="220"/>
      <c r="B117" s="227" t="s">
        <v>105</v>
      </c>
      <c r="C117" s="229" t="s">
        <v>30</v>
      </c>
      <c r="D117" s="161">
        <v>0</v>
      </c>
      <c r="E117" s="161"/>
      <c r="F117" s="162">
        <f>D117*E117</f>
        <v>0</v>
      </c>
      <c r="I117" s="223"/>
      <c r="J117" s="223"/>
    </row>
    <row r="118" spans="1:10" ht="12.75">
      <c r="A118" s="220"/>
      <c r="B118" s="227" t="s">
        <v>106</v>
      </c>
      <c r="C118" s="229" t="s">
        <v>30</v>
      </c>
      <c r="D118" s="161">
        <v>0</v>
      </c>
      <c r="E118" s="161"/>
      <c r="F118" s="162">
        <f>D118*E118</f>
        <v>0</v>
      </c>
      <c r="I118" s="223"/>
      <c r="J118" s="223"/>
    </row>
    <row r="119" spans="1:10" ht="12.75">
      <c r="A119" s="220"/>
      <c r="B119" s="227"/>
      <c r="C119" s="229"/>
      <c r="D119" s="161"/>
      <c r="E119" s="161"/>
      <c r="F119" s="162"/>
      <c r="I119" s="223"/>
      <c r="J119" s="223"/>
    </row>
    <row r="120" spans="1:10" ht="12.75">
      <c r="A120" s="220"/>
      <c r="B120" s="230" t="s">
        <v>166</v>
      </c>
      <c r="C120" s="228"/>
      <c r="D120" s="161"/>
      <c r="E120" s="161"/>
      <c r="F120" s="162"/>
      <c r="I120" s="223"/>
      <c r="J120" s="223"/>
    </row>
    <row r="121" spans="1:10" ht="12.75">
      <c r="A121" s="220"/>
      <c r="B121" s="227" t="s">
        <v>167</v>
      </c>
      <c r="C121" s="229" t="s">
        <v>30</v>
      </c>
      <c r="D121" s="161">
        <v>0</v>
      </c>
      <c r="E121" s="161"/>
      <c r="F121" s="162">
        <f>D121*E121</f>
        <v>0</v>
      </c>
      <c r="I121" s="223"/>
      <c r="J121" s="223"/>
    </row>
    <row r="122" spans="1:10" ht="12.75">
      <c r="A122" s="220"/>
      <c r="B122" s="227"/>
      <c r="C122" s="229"/>
      <c r="D122" s="161"/>
      <c r="E122" s="161"/>
      <c r="F122" s="162"/>
      <c r="I122" s="223"/>
      <c r="J122" s="223"/>
    </row>
    <row r="123" spans="1:10" ht="12.75">
      <c r="A123" s="220"/>
      <c r="B123" s="227" t="s">
        <v>107</v>
      </c>
      <c r="C123" s="229" t="s">
        <v>30</v>
      </c>
      <c r="D123" s="161">
        <v>1</v>
      </c>
      <c r="E123" s="304">
        <v>0</v>
      </c>
      <c r="F123" s="162">
        <f>D123*E123</f>
        <v>0</v>
      </c>
      <c r="I123" s="307"/>
      <c r="J123" s="307"/>
    </row>
    <row r="124" spans="1:10" ht="12.75">
      <c r="A124" s="220"/>
      <c r="B124" s="227" t="s">
        <v>108</v>
      </c>
      <c r="C124" s="229" t="s">
        <v>30</v>
      </c>
      <c r="D124" s="161">
        <v>0</v>
      </c>
      <c r="E124" s="161"/>
      <c r="F124" s="162">
        <f>D124*E124</f>
        <v>0</v>
      </c>
      <c r="I124" s="223"/>
      <c r="J124" s="223"/>
    </row>
    <row r="125" spans="1:10" ht="12.75">
      <c r="A125" s="220"/>
      <c r="B125" s="227" t="s">
        <v>168</v>
      </c>
      <c r="C125" s="229" t="s">
        <v>30</v>
      </c>
      <c r="D125" s="161">
        <v>1</v>
      </c>
      <c r="E125" s="304">
        <v>0</v>
      </c>
      <c r="F125" s="162">
        <f>D125*E125</f>
        <v>0</v>
      </c>
      <c r="I125" s="307"/>
      <c r="J125" s="307"/>
    </row>
    <row r="126" spans="1:10" ht="12.75">
      <c r="A126" s="220"/>
      <c r="B126" s="227"/>
      <c r="C126" s="229"/>
      <c r="D126" s="161"/>
      <c r="E126" s="161"/>
      <c r="F126" s="162"/>
      <c r="I126" s="223"/>
      <c r="J126" s="223"/>
    </row>
    <row r="127" spans="1:10" ht="12.75">
      <c r="A127" s="220"/>
      <c r="B127" s="227" t="s">
        <v>169</v>
      </c>
      <c r="C127" s="229" t="s">
        <v>30</v>
      </c>
      <c r="D127" s="161">
        <v>0</v>
      </c>
      <c r="E127" s="161"/>
      <c r="F127" s="162">
        <f>D127*E127</f>
        <v>0</v>
      </c>
      <c r="I127" s="223"/>
      <c r="J127" s="223"/>
    </row>
    <row r="128" spans="1:10" ht="12.75">
      <c r="A128" s="220"/>
      <c r="B128" s="227" t="s">
        <v>219</v>
      </c>
      <c r="C128" s="229" t="s">
        <v>30</v>
      </c>
      <c r="D128" s="161">
        <v>1</v>
      </c>
      <c r="E128" s="304">
        <v>0</v>
      </c>
      <c r="F128" s="162">
        <f>D128*E128</f>
        <v>0</v>
      </c>
      <c r="I128" s="223"/>
      <c r="J128" s="223"/>
    </row>
    <row r="129" spans="1:10" ht="12.75">
      <c r="A129" s="220"/>
      <c r="B129" s="227"/>
      <c r="C129" s="229"/>
      <c r="D129" s="161"/>
      <c r="E129" s="161"/>
      <c r="F129" s="162"/>
      <c r="I129" s="223"/>
      <c r="J129" s="223"/>
    </row>
    <row r="130" spans="1:10" ht="12.75">
      <c r="A130" s="220"/>
      <c r="B130" s="227" t="s">
        <v>110</v>
      </c>
      <c r="C130" s="229" t="s">
        <v>30</v>
      </c>
      <c r="D130" s="161">
        <v>1</v>
      </c>
      <c r="E130" s="304">
        <v>0</v>
      </c>
      <c r="F130" s="162">
        <f>D130*E130</f>
        <v>0</v>
      </c>
      <c r="I130" s="223"/>
      <c r="J130" s="223"/>
    </row>
    <row r="131" spans="1:10" ht="12.75">
      <c r="A131" s="220"/>
      <c r="B131" s="227"/>
      <c r="C131" s="229"/>
      <c r="D131" s="299"/>
      <c r="E131" s="161"/>
      <c r="F131" s="162"/>
      <c r="I131" s="223"/>
      <c r="J131" s="223"/>
    </row>
    <row r="132" spans="1:10" ht="12.75">
      <c r="A132" s="220"/>
      <c r="B132" s="224" t="s">
        <v>111</v>
      </c>
      <c r="C132" s="228"/>
      <c r="D132" s="161"/>
      <c r="E132" s="161"/>
      <c r="F132" s="162"/>
      <c r="I132" s="223"/>
      <c r="J132" s="223"/>
    </row>
    <row r="133" spans="1:10" ht="12.75">
      <c r="A133" s="220"/>
      <c r="B133" s="224" t="s">
        <v>112</v>
      </c>
      <c r="C133" s="229" t="s">
        <v>30</v>
      </c>
      <c r="D133" s="161">
        <v>1</v>
      </c>
      <c r="E133" s="304">
        <v>0</v>
      </c>
      <c r="F133" s="162">
        <f>D133*E133</f>
        <v>0</v>
      </c>
      <c r="I133" s="223"/>
      <c r="J133" s="223"/>
    </row>
    <row r="134" spans="1:10" ht="12.75">
      <c r="A134" s="220"/>
      <c r="B134" s="231"/>
      <c r="C134" s="228"/>
      <c r="D134" s="161"/>
      <c r="E134" s="161"/>
      <c r="F134" s="162"/>
      <c r="I134" s="223"/>
      <c r="J134" s="223"/>
    </row>
    <row r="135" spans="1:10" ht="12.75">
      <c r="A135" s="220" t="s">
        <v>113</v>
      </c>
      <c r="B135" s="221" t="s">
        <v>114</v>
      </c>
      <c r="C135" s="228"/>
      <c r="D135" s="299"/>
      <c r="E135" s="161"/>
      <c r="F135" s="162"/>
      <c r="I135" s="223"/>
      <c r="J135" s="223"/>
    </row>
    <row r="136" spans="1:10" ht="12.75">
      <c r="A136" s="220"/>
      <c r="B136" s="221"/>
      <c r="C136" s="228"/>
      <c r="D136" s="299"/>
      <c r="E136" s="161"/>
      <c r="F136" s="162"/>
      <c r="I136" s="223"/>
      <c r="J136" s="223"/>
    </row>
    <row r="137" spans="1:10" ht="12.75">
      <c r="A137" s="220">
        <v>1</v>
      </c>
      <c r="B137" s="214" t="s">
        <v>170</v>
      </c>
      <c r="C137" s="222"/>
      <c r="D137" s="299"/>
      <c r="E137" s="161"/>
      <c r="F137" s="162"/>
      <c r="I137" s="223"/>
      <c r="J137" s="223"/>
    </row>
    <row r="138" spans="1:10" ht="12.75">
      <c r="A138" s="220"/>
      <c r="B138" s="214" t="s">
        <v>125</v>
      </c>
      <c r="C138" s="228" t="s">
        <v>30</v>
      </c>
      <c r="D138" s="161">
        <v>0</v>
      </c>
      <c r="E138" s="161"/>
      <c r="F138" s="162">
        <f>D138*E138</f>
        <v>0</v>
      </c>
      <c r="I138" s="223"/>
      <c r="J138" s="223"/>
    </row>
    <row r="139" spans="1:10" ht="12.75">
      <c r="A139" s="220"/>
      <c r="B139" s="221"/>
      <c r="C139" s="228"/>
      <c r="D139" s="161"/>
      <c r="E139" s="161"/>
      <c r="F139" s="233"/>
      <c r="I139" s="223"/>
      <c r="J139" s="223"/>
    </row>
    <row r="140" spans="1:10" ht="51">
      <c r="A140" s="220">
        <v>2</v>
      </c>
      <c r="B140" s="214" t="s">
        <v>115</v>
      </c>
      <c r="C140" s="228"/>
      <c r="D140" s="161"/>
      <c r="E140" s="161"/>
      <c r="F140" s="233"/>
      <c r="I140" s="223"/>
      <c r="J140" s="223"/>
    </row>
    <row r="141" spans="1:10" ht="12.75">
      <c r="A141" s="220"/>
      <c r="B141" s="214" t="s">
        <v>116</v>
      </c>
      <c r="C141" s="228" t="s">
        <v>30</v>
      </c>
      <c r="D141" s="161">
        <v>0</v>
      </c>
      <c r="E141" s="161"/>
      <c r="F141" s="162">
        <f>D141*E141</f>
        <v>0</v>
      </c>
      <c r="I141" s="223"/>
      <c r="J141" s="223"/>
    </row>
    <row r="142" spans="1:10" ht="12.75">
      <c r="A142" s="220"/>
      <c r="B142" s="214" t="s">
        <v>117</v>
      </c>
      <c r="C142" s="228" t="s">
        <v>30</v>
      </c>
      <c r="D142" s="161">
        <v>1</v>
      </c>
      <c r="E142" s="304">
        <v>0</v>
      </c>
      <c r="F142" s="162">
        <f>D142*E142</f>
        <v>0</v>
      </c>
      <c r="I142" s="307"/>
      <c r="J142" s="307"/>
    </row>
    <row r="143" spans="1:10" ht="12.75">
      <c r="A143" s="220"/>
      <c r="B143" s="221"/>
      <c r="C143" s="228"/>
      <c r="D143" s="161"/>
      <c r="E143" s="161"/>
      <c r="F143" s="233"/>
      <c r="I143" s="223"/>
      <c r="J143" s="223"/>
    </row>
    <row r="144" spans="1:10" ht="12.75">
      <c r="A144" s="220">
        <v>3</v>
      </c>
      <c r="B144" s="214" t="s">
        <v>118</v>
      </c>
      <c r="C144" s="228"/>
      <c r="D144" s="161"/>
      <c r="E144" s="161"/>
      <c r="F144" s="233"/>
      <c r="I144" s="223"/>
      <c r="J144" s="223"/>
    </row>
    <row r="145" spans="1:10" ht="12.75">
      <c r="A145" s="220"/>
      <c r="B145" s="214" t="s">
        <v>116</v>
      </c>
      <c r="C145" s="228" t="s">
        <v>30</v>
      </c>
      <c r="D145" s="161">
        <f>+D141</f>
        <v>0</v>
      </c>
      <c r="E145" s="161"/>
      <c r="F145" s="162">
        <f>D145*E145</f>
        <v>0</v>
      </c>
      <c r="I145" s="223"/>
      <c r="J145" s="223"/>
    </row>
    <row r="146" spans="1:10" ht="12.75">
      <c r="A146" s="220"/>
      <c r="B146" s="214" t="s">
        <v>117</v>
      </c>
      <c r="C146" s="228" t="s">
        <v>30</v>
      </c>
      <c r="D146" s="161">
        <f>+D142</f>
        <v>1</v>
      </c>
      <c r="E146" s="304">
        <v>0</v>
      </c>
      <c r="F146" s="162">
        <f>D146*E146</f>
        <v>0</v>
      </c>
      <c r="I146" s="307"/>
      <c r="J146" s="307"/>
    </row>
    <row r="147" spans="1:10" ht="12.75">
      <c r="A147" s="220"/>
      <c r="B147" s="214"/>
      <c r="C147" s="228"/>
      <c r="D147" s="161"/>
      <c r="E147" s="161"/>
      <c r="F147" s="234"/>
      <c r="I147" s="223"/>
      <c r="J147" s="223"/>
    </row>
    <row r="148" spans="1:10" ht="89.25">
      <c r="A148" s="220">
        <v>4</v>
      </c>
      <c r="B148" s="235" t="s">
        <v>119</v>
      </c>
      <c r="C148" s="225" t="s">
        <v>30</v>
      </c>
      <c r="D148" s="161">
        <v>1</v>
      </c>
      <c r="E148" s="304">
        <v>0</v>
      </c>
      <c r="F148" s="162">
        <f>D148*E148</f>
        <v>0</v>
      </c>
      <c r="I148" s="223"/>
      <c r="J148" s="223"/>
    </row>
    <row r="149" spans="1:10" ht="12.75">
      <c r="A149" s="220"/>
      <c r="B149" s="235"/>
      <c r="C149" s="225"/>
      <c r="D149" s="161"/>
      <c r="E149" s="161"/>
      <c r="F149" s="162"/>
      <c r="I149" s="223"/>
      <c r="J149" s="223"/>
    </row>
    <row r="150" spans="1:10" ht="12.75">
      <c r="A150" s="220">
        <v>5</v>
      </c>
      <c r="B150" s="235" t="s">
        <v>171</v>
      </c>
      <c r="C150" s="225" t="s">
        <v>30</v>
      </c>
      <c r="D150" s="161">
        <v>0</v>
      </c>
      <c r="E150" s="161"/>
      <c r="F150" s="162">
        <f>D150*E150</f>
        <v>0</v>
      </c>
      <c r="I150" s="223"/>
      <c r="J150" s="223"/>
    </row>
    <row r="151" spans="1:10" ht="12.75">
      <c r="A151" s="220"/>
      <c r="B151" s="235"/>
      <c r="C151" s="225"/>
      <c r="D151" s="161"/>
      <c r="E151" s="161"/>
      <c r="F151" s="162"/>
      <c r="I151" s="223"/>
      <c r="J151" s="223"/>
    </row>
    <row r="152" spans="1:10" ht="12.75">
      <c r="A152" s="220">
        <v>6</v>
      </c>
      <c r="B152" s="214" t="s">
        <v>120</v>
      </c>
      <c r="C152" s="228"/>
      <c r="D152" s="161"/>
      <c r="E152" s="161"/>
      <c r="F152" s="233"/>
      <c r="I152" s="223"/>
      <c r="J152" s="223"/>
    </row>
    <row r="153" spans="1:10" ht="12.75">
      <c r="A153" s="220"/>
      <c r="B153" s="214" t="s">
        <v>121</v>
      </c>
      <c r="C153" s="228" t="s">
        <v>30</v>
      </c>
      <c r="D153" s="161">
        <v>1</v>
      </c>
      <c r="E153" s="304">
        <v>0</v>
      </c>
      <c r="F153" s="162">
        <f>D153*E153</f>
        <v>0</v>
      </c>
      <c r="I153" s="307"/>
      <c r="J153" s="307"/>
    </row>
    <row r="154" spans="1:10" ht="12.75">
      <c r="A154" s="220"/>
      <c r="B154" s="214"/>
      <c r="C154" s="228"/>
      <c r="D154" s="161"/>
      <c r="E154" s="161"/>
      <c r="F154" s="234"/>
      <c r="I154" s="223"/>
      <c r="J154" s="223"/>
    </row>
    <row r="155" spans="1:10" ht="25.5">
      <c r="A155" s="220">
        <v>7</v>
      </c>
      <c r="B155" s="214" t="s">
        <v>122</v>
      </c>
      <c r="C155" s="228"/>
      <c r="D155" s="161"/>
      <c r="E155" s="161"/>
      <c r="F155" s="233"/>
      <c r="I155" s="223"/>
      <c r="J155" s="223"/>
    </row>
    <row r="156" spans="1:10" ht="12.75">
      <c r="A156" s="220"/>
      <c r="B156" s="214" t="s">
        <v>123</v>
      </c>
      <c r="C156" s="228" t="s">
        <v>30</v>
      </c>
      <c r="D156" s="161">
        <v>0</v>
      </c>
      <c r="E156" s="161"/>
      <c r="F156" s="162">
        <f>D156*E156</f>
        <v>0</v>
      </c>
      <c r="I156" s="223"/>
      <c r="J156" s="223"/>
    </row>
    <row r="157" spans="1:10" ht="12.75">
      <c r="A157" s="220"/>
      <c r="B157" s="214"/>
      <c r="C157" s="228"/>
      <c r="D157" s="161"/>
      <c r="E157" s="161"/>
      <c r="F157" s="234"/>
      <c r="I157" s="223"/>
      <c r="J157" s="223"/>
    </row>
    <row r="158" spans="1:10" ht="38.25">
      <c r="A158" s="220">
        <v>8</v>
      </c>
      <c r="B158" s="214" t="s">
        <v>172</v>
      </c>
      <c r="C158" s="228"/>
      <c r="D158" s="161"/>
      <c r="E158" s="161"/>
      <c r="F158" s="233"/>
      <c r="I158" s="223"/>
      <c r="J158" s="223"/>
    </row>
    <row r="159" spans="1:10" ht="12.75">
      <c r="A159" s="220"/>
      <c r="B159" s="214" t="s">
        <v>125</v>
      </c>
      <c r="C159" s="228" t="s">
        <v>30</v>
      </c>
      <c r="D159" s="161">
        <v>1</v>
      </c>
      <c r="E159" s="304">
        <v>0</v>
      </c>
      <c r="F159" s="162">
        <f>D159*E159</f>
        <v>0</v>
      </c>
      <c r="I159" s="307"/>
      <c r="J159" s="307"/>
    </row>
    <row r="160" spans="1:10" ht="12.75">
      <c r="A160" s="220"/>
      <c r="B160" s="214"/>
      <c r="C160" s="222"/>
      <c r="D160" s="299"/>
      <c r="E160" s="161"/>
      <c r="F160" s="162"/>
      <c r="I160" s="223"/>
      <c r="J160" s="223"/>
    </row>
    <row r="161" spans="1:10" ht="25.5">
      <c r="A161" s="220">
        <v>9</v>
      </c>
      <c r="B161" s="236" t="s">
        <v>126</v>
      </c>
      <c r="C161" s="237"/>
      <c r="D161" s="299"/>
      <c r="E161" s="161"/>
      <c r="F161" s="162"/>
      <c r="I161" s="223"/>
      <c r="J161" s="223"/>
    </row>
    <row r="162" spans="1:10" ht="12.75">
      <c r="A162" s="231"/>
      <c r="B162" s="238"/>
      <c r="C162" s="239"/>
      <c r="D162" s="300"/>
      <c r="E162" s="180"/>
      <c r="F162" s="241">
        <f>SUM(F101:F160)*0.1</f>
        <v>0</v>
      </c>
      <c r="I162" s="223"/>
      <c r="J162" s="223"/>
    </row>
    <row r="163" spans="1:10" ht="12.75">
      <c r="A163" s="231"/>
      <c r="B163" s="242"/>
      <c r="C163" s="243"/>
      <c r="D163" s="299"/>
      <c r="E163" s="244"/>
      <c r="F163" s="234"/>
      <c r="I163" s="223"/>
      <c r="J163" s="223"/>
    </row>
    <row r="164" spans="1:10" ht="15.75">
      <c r="A164" s="220"/>
      <c r="B164" s="389" t="s">
        <v>127</v>
      </c>
      <c r="C164" s="389"/>
      <c r="D164" s="389"/>
      <c r="E164" s="233"/>
      <c r="F164" s="185">
        <f>SUM(F101:F161)</f>
        <v>0</v>
      </c>
      <c r="I164" s="223"/>
      <c r="J164" s="223"/>
    </row>
    <row r="165" spans="1:10" ht="12.75">
      <c r="A165" s="220"/>
      <c r="B165" s="221"/>
      <c r="C165" s="228"/>
      <c r="D165" s="299"/>
      <c r="E165" s="161"/>
      <c r="F165" s="162"/>
      <c r="I165" s="223"/>
      <c r="J165" s="223"/>
    </row>
    <row r="166" spans="1:10" ht="12.75">
      <c r="A166" s="245"/>
      <c r="B166" s="221"/>
      <c r="C166" s="224"/>
      <c r="D166" s="161"/>
      <c r="E166" s="161"/>
      <c r="F166" s="162"/>
      <c r="I166" s="223"/>
      <c r="J166" s="223"/>
    </row>
    <row r="167" spans="1:10" ht="15.75">
      <c r="A167" s="218" t="s">
        <v>128</v>
      </c>
      <c r="B167" s="246" t="s">
        <v>129</v>
      </c>
      <c r="C167" s="243"/>
      <c r="D167" s="299"/>
      <c r="E167" s="161"/>
      <c r="F167" s="162"/>
      <c r="I167" s="223"/>
      <c r="J167" s="223"/>
    </row>
    <row r="168" spans="1:10" ht="12.75">
      <c r="A168" s="135"/>
      <c r="B168" s="247"/>
      <c r="C168" s="243"/>
      <c r="D168" s="299"/>
      <c r="E168" s="161"/>
      <c r="F168" s="162"/>
      <c r="I168" s="223"/>
      <c r="J168" s="223"/>
    </row>
    <row r="169" spans="1:10" ht="25.5">
      <c r="A169" s="220">
        <v>1</v>
      </c>
      <c r="B169" s="214" t="s">
        <v>130</v>
      </c>
      <c r="C169" s="225" t="s">
        <v>30</v>
      </c>
      <c r="D169" s="161">
        <v>4</v>
      </c>
      <c r="E169" s="304">
        <v>0</v>
      </c>
      <c r="F169" s="162">
        <f>D169*E169</f>
        <v>0</v>
      </c>
      <c r="I169" s="223"/>
      <c r="J169" s="223"/>
    </row>
    <row r="170" spans="1:10" ht="12.75">
      <c r="A170" s="220"/>
      <c r="B170" s="247"/>
      <c r="C170" s="248"/>
      <c r="D170" s="161"/>
      <c r="E170" s="161"/>
      <c r="F170" s="162"/>
      <c r="I170" s="223"/>
      <c r="J170" s="223"/>
    </row>
    <row r="171" spans="1:10" ht="39" thickBot="1">
      <c r="A171" s="220">
        <v>2</v>
      </c>
      <c r="B171" s="214" t="s">
        <v>131</v>
      </c>
      <c r="C171" s="225" t="s">
        <v>30</v>
      </c>
      <c r="D171" s="161">
        <f>SUM(D169:D170)</f>
        <v>4</v>
      </c>
      <c r="E171" s="304">
        <v>0</v>
      </c>
      <c r="F171" s="162">
        <f>D171*E171</f>
        <v>0</v>
      </c>
      <c r="G171" s="249">
        <f>SUM(G98:G168)</f>
        <v>0</v>
      </c>
      <c r="I171" s="223"/>
      <c r="J171" s="223"/>
    </row>
    <row r="172" spans="1:10" ht="13.5" thickTop="1">
      <c r="A172" s="220"/>
      <c r="B172" s="247"/>
      <c r="C172" s="248"/>
      <c r="D172" s="161"/>
      <c r="E172" s="161"/>
      <c r="F172" s="162"/>
      <c r="I172" s="223"/>
      <c r="J172" s="223"/>
    </row>
    <row r="173" spans="1:10" ht="38.25">
      <c r="A173" s="220">
        <v>3</v>
      </c>
      <c r="B173" s="214" t="s">
        <v>132</v>
      </c>
      <c r="C173" s="225" t="s">
        <v>30</v>
      </c>
      <c r="D173" s="161">
        <v>0</v>
      </c>
      <c r="E173" s="161"/>
      <c r="F173" s="162">
        <f>D173*E173</f>
        <v>0</v>
      </c>
      <c r="I173" s="223"/>
      <c r="J173" s="223"/>
    </row>
    <row r="174" spans="1:10" ht="12.75">
      <c r="A174" s="220"/>
      <c r="B174" s="247"/>
      <c r="C174" s="248"/>
      <c r="D174" s="161"/>
      <c r="E174" s="161"/>
      <c r="F174" s="162"/>
      <c r="I174" s="223"/>
      <c r="J174" s="223"/>
    </row>
    <row r="175" spans="1:10" ht="38.25">
      <c r="A175" s="220">
        <v>4</v>
      </c>
      <c r="B175" s="214" t="s">
        <v>215</v>
      </c>
      <c r="C175" s="248"/>
      <c r="D175" s="161"/>
      <c r="E175" s="161"/>
      <c r="F175" s="162"/>
      <c r="I175" s="223"/>
      <c r="J175" s="223"/>
    </row>
    <row r="176" spans="1:10" ht="12.75">
      <c r="A176" s="220"/>
      <c r="B176" s="214" t="s">
        <v>133</v>
      </c>
      <c r="C176" s="225" t="s">
        <v>33</v>
      </c>
      <c r="D176" s="161">
        <f>D12</f>
        <v>74.33</v>
      </c>
      <c r="E176" s="304">
        <v>0</v>
      </c>
      <c r="F176" s="162">
        <f>D176*E176</f>
        <v>0</v>
      </c>
      <c r="I176" s="223"/>
      <c r="J176" s="223"/>
    </row>
    <row r="177" spans="1:10" ht="12.75">
      <c r="A177" s="220"/>
      <c r="B177" s="214"/>
      <c r="C177" s="225"/>
      <c r="D177" s="161"/>
      <c r="E177" s="161"/>
      <c r="F177" s="162"/>
      <c r="I177" s="223"/>
      <c r="J177" s="223"/>
    </row>
    <row r="178" spans="1:10" ht="38.25">
      <c r="A178" s="220">
        <v>5</v>
      </c>
      <c r="B178" s="214" t="s">
        <v>134</v>
      </c>
      <c r="C178" s="225" t="s">
        <v>30</v>
      </c>
      <c r="D178" s="161">
        <v>4</v>
      </c>
      <c r="E178" s="304">
        <v>0</v>
      </c>
      <c r="F178" s="162">
        <f>D178*E178</f>
        <v>0</v>
      </c>
      <c r="I178" s="223"/>
      <c r="J178" s="223"/>
    </row>
    <row r="179" spans="1:10" ht="12.75">
      <c r="A179" s="220"/>
      <c r="B179" s="214"/>
      <c r="C179" s="225"/>
      <c r="D179" s="161"/>
      <c r="E179" s="161"/>
      <c r="F179" s="162"/>
      <c r="I179" s="223"/>
      <c r="J179" s="223"/>
    </row>
    <row r="180" spans="1:10" ht="12.75">
      <c r="A180" s="220">
        <v>6</v>
      </c>
      <c r="B180" s="214" t="s">
        <v>135</v>
      </c>
      <c r="C180" s="225" t="s">
        <v>30</v>
      </c>
      <c r="D180" s="161">
        <f>+D142+D141</f>
        <v>1</v>
      </c>
      <c r="E180" s="304">
        <v>0</v>
      </c>
      <c r="F180" s="162">
        <f>D180*E180</f>
        <v>0</v>
      </c>
      <c r="I180" s="223"/>
      <c r="J180" s="223"/>
    </row>
    <row r="181" spans="1:10" ht="12.75">
      <c r="A181" s="220"/>
      <c r="B181" s="214"/>
      <c r="C181" s="225"/>
      <c r="D181" s="161"/>
      <c r="E181" s="161"/>
      <c r="F181" s="162"/>
      <c r="I181" s="223"/>
      <c r="J181" s="223"/>
    </row>
    <row r="182" spans="1:10" ht="12.75">
      <c r="A182" s="220">
        <v>7</v>
      </c>
      <c r="B182" s="214" t="s">
        <v>136</v>
      </c>
      <c r="C182" s="225" t="s">
        <v>30</v>
      </c>
      <c r="D182" s="161">
        <v>2</v>
      </c>
      <c r="E182" s="304">
        <v>0</v>
      </c>
      <c r="F182" s="162">
        <f>D182*E182</f>
        <v>0</v>
      </c>
      <c r="I182" s="223"/>
      <c r="J182" s="223"/>
    </row>
    <row r="183" spans="1:10" ht="12.75">
      <c r="A183" s="220"/>
      <c r="B183" s="214"/>
      <c r="C183" s="225"/>
      <c r="D183" s="161"/>
      <c r="E183" s="161"/>
      <c r="F183" s="162"/>
      <c r="I183" s="223"/>
      <c r="J183" s="223"/>
    </row>
    <row r="184" spans="1:10" ht="38.25">
      <c r="A184" s="220">
        <v>8</v>
      </c>
      <c r="B184" s="214" t="s">
        <v>137</v>
      </c>
      <c r="C184" s="225" t="s">
        <v>30</v>
      </c>
      <c r="D184" s="161">
        <f>+D182</f>
        <v>2</v>
      </c>
      <c r="E184" s="304">
        <v>0</v>
      </c>
      <c r="F184" s="162">
        <f>D184*E184</f>
        <v>0</v>
      </c>
      <c r="I184" s="223"/>
      <c r="J184" s="223"/>
    </row>
    <row r="185" spans="1:10" ht="12.75">
      <c r="A185" s="220"/>
      <c r="B185" s="214"/>
      <c r="C185" s="225"/>
      <c r="D185" s="299"/>
      <c r="E185" s="161"/>
      <c r="F185" s="162"/>
      <c r="I185" s="223"/>
      <c r="J185" s="223"/>
    </row>
    <row r="186" spans="1:10" ht="51">
      <c r="A186" s="158" t="s">
        <v>54</v>
      </c>
      <c r="B186" s="214" t="s">
        <v>138</v>
      </c>
      <c r="C186" s="225" t="s">
        <v>30</v>
      </c>
      <c r="D186" s="161">
        <f>+D159+D156+D153+D142+D141+D123+D108+D107+D106+D105+D104+D111</f>
        <v>4</v>
      </c>
      <c r="E186" s="304">
        <v>0</v>
      </c>
      <c r="F186" s="162">
        <f>D186*E186</f>
        <v>0</v>
      </c>
      <c r="I186" s="223"/>
      <c r="J186" s="223"/>
    </row>
    <row r="187" spans="1:10" ht="12.75">
      <c r="A187" s="158"/>
      <c r="B187" s="214"/>
      <c r="C187" s="225"/>
      <c r="D187" s="161"/>
      <c r="E187" s="161"/>
      <c r="F187" s="162"/>
      <c r="I187" s="223"/>
      <c r="J187" s="223"/>
    </row>
    <row r="188" spans="1:10" ht="51">
      <c r="A188" s="158" t="s">
        <v>56</v>
      </c>
      <c r="B188" s="251" t="s">
        <v>139</v>
      </c>
      <c r="C188" s="248" t="s">
        <v>33</v>
      </c>
      <c r="D188" s="161">
        <v>0</v>
      </c>
      <c r="E188" s="161"/>
      <c r="F188" s="162">
        <f>D188*E188</f>
        <v>0</v>
      </c>
      <c r="I188" s="223"/>
      <c r="J188" s="223"/>
    </row>
    <row r="189" spans="1:10">
      <c r="A189" s="158"/>
      <c r="B189" s="251"/>
      <c r="C189" s="243"/>
      <c r="D189" s="161"/>
      <c r="E189" s="252"/>
      <c r="F189" s="162"/>
      <c r="I189" s="261"/>
      <c r="J189" s="261"/>
    </row>
    <row r="190" spans="1:10" ht="25.5">
      <c r="A190" s="220">
        <v>11</v>
      </c>
      <c r="B190" s="214" t="s">
        <v>140</v>
      </c>
      <c r="C190" s="225" t="s">
        <v>33</v>
      </c>
      <c r="D190" s="161">
        <f>D12</f>
        <v>74.33</v>
      </c>
      <c r="E190" s="304">
        <v>0</v>
      </c>
      <c r="F190" s="162">
        <f>D190*E190</f>
        <v>0</v>
      </c>
    </row>
    <row r="191" spans="1:10" ht="12.75">
      <c r="A191" s="220"/>
      <c r="B191" s="214"/>
      <c r="C191" s="225"/>
      <c r="D191" s="161"/>
      <c r="E191" s="161"/>
      <c r="F191" s="162"/>
      <c r="I191" s="262"/>
      <c r="J191" s="216"/>
    </row>
    <row r="192" spans="1:10" ht="12.75">
      <c r="A192" s="220">
        <v>12</v>
      </c>
      <c r="B192" s="230" t="s">
        <v>141</v>
      </c>
      <c r="C192" s="248" t="s">
        <v>53</v>
      </c>
      <c r="D192" s="160">
        <f>+D194*2</f>
        <v>148.66</v>
      </c>
      <c r="E192" s="304">
        <v>0</v>
      </c>
      <c r="F192" s="162">
        <f>D192*E192</f>
        <v>0</v>
      </c>
      <c r="I192" s="262"/>
      <c r="J192" s="216"/>
    </row>
    <row r="193" spans="1:257" ht="12.75">
      <c r="A193" s="220"/>
      <c r="B193" s="214"/>
      <c r="C193" s="225"/>
      <c r="D193" s="161"/>
      <c r="E193" s="161"/>
      <c r="F193" s="162"/>
      <c r="I193" s="262"/>
      <c r="J193" s="216"/>
    </row>
    <row r="194" spans="1:257" ht="12.75">
      <c r="A194" s="220">
        <v>13</v>
      </c>
      <c r="B194" s="214" t="s">
        <v>142</v>
      </c>
      <c r="C194" s="225" t="s">
        <v>33</v>
      </c>
      <c r="D194" s="161">
        <f>D190</f>
        <v>74.33</v>
      </c>
      <c r="E194" s="304">
        <v>0</v>
      </c>
      <c r="F194" s="162">
        <f>D194*E194</f>
        <v>0</v>
      </c>
      <c r="I194" s="262"/>
      <c r="J194" s="216"/>
    </row>
    <row r="195" spans="1:257" ht="12.75">
      <c r="A195" s="220"/>
      <c r="B195" s="214"/>
      <c r="C195" s="225"/>
      <c r="D195" s="161"/>
      <c r="E195" s="161"/>
      <c r="F195" s="162"/>
      <c r="I195" s="262"/>
      <c r="J195" s="216"/>
    </row>
    <row r="196" spans="1:257" ht="12.75">
      <c r="A196" s="220">
        <v>14</v>
      </c>
      <c r="B196" s="214" t="s">
        <v>143</v>
      </c>
      <c r="C196" s="225" t="s">
        <v>33</v>
      </c>
      <c r="D196" s="161">
        <f>D194</f>
        <v>74.33</v>
      </c>
      <c r="E196" s="304">
        <v>0</v>
      </c>
      <c r="F196" s="162">
        <f>D196*E196</f>
        <v>0</v>
      </c>
    </row>
    <row r="197" spans="1:257" ht="12.75">
      <c r="A197" s="220"/>
      <c r="B197" s="214"/>
      <c r="C197" s="253"/>
      <c r="D197" s="299"/>
      <c r="E197" s="252"/>
      <c r="F197" s="162"/>
    </row>
    <row r="198" spans="1:257">
      <c r="A198" s="220">
        <v>15</v>
      </c>
      <c r="B198" s="254" t="s">
        <v>173</v>
      </c>
      <c r="C198" s="255"/>
      <c r="D198" s="300"/>
      <c r="E198" s="180"/>
      <c r="F198" s="241">
        <f>SUM(F169:F196)*0.1</f>
        <v>0</v>
      </c>
    </row>
    <row r="199" spans="1:257" ht="12.75">
      <c r="A199" s="231"/>
      <c r="B199" s="242"/>
      <c r="C199" s="243"/>
      <c r="D199" s="299"/>
      <c r="E199" s="161"/>
      <c r="F199" s="162"/>
    </row>
    <row r="200" spans="1:257" ht="15.75">
      <c r="A200" s="231"/>
      <c r="B200" s="246" t="s">
        <v>145</v>
      </c>
      <c r="C200" s="224"/>
      <c r="D200" s="301"/>
      <c r="E200" s="161"/>
      <c r="F200" s="185">
        <f>SUM(F169:F197)</f>
        <v>0</v>
      </c>
      <c r="J200" s="263"/>
    </row>
    <row r="201" spans="1:257" ht="12.75">
      <c r="A201" s="245"/>
      <c r="B201" s="221"/>
      <c r="C201" s="224"/>
      <c r="D201" s="161"/>
      <c r="E201" s="161"/>
      <c r="F201" s="162"/>
    </row>
    <row r="202" spans="1:257" ht="12.75">
      <c r="A202" s="245"/>
      <c r="B202" s="221"/>
      <c r="C202" s="224"/>
      <c r="D202" s="161"/>
      <c r="E202" s="161"/>
      <c r="F202" s="162"/>
      <c r="J202" s="263"/>
    </row>
    <row r="203" spans="1:257" ht="15">
      <c r="A203" s="68"/>
      <c r="B203" s="75"/>
      <c r="C203" s="257"/>
      <c r="D203" s="302"/>
      <c r="E203" s="129"/>
      <c r="F203" s="259"/>
      <c r="G203" s="260"/>
      <c r="H203" s="69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61"/>
      <c r="BT203" s="261"/>
      <c r="BU203" s="261"/>
      <c r="BV203" s="261"/>
      <c r="BW203" s="261"/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61"/>
      <c r="CJ203" s="261"/>
      <c r="CK203" s="261"/>
      <c r="CL203" s="261"/>
      <c r="CM203" s="261"/>
      <c r="CN203" s="261"/>
      <c r="CO203" s="261"/>
      <c r="CP203" s="261"/>
      <c r="CQ203" s="261"/>
      <c r="CR203" s="261"/>
      <c r="CS203" s="261"/>
      <c r="CT203" s="261"/>
      <c r="CU203" s="261"/>
      <c r="CV203" s="261"/>
      <c r="CW203" s="261"/>
      <c r="CX203" s="261"/>
      <c r="CY203" s="261"/>
      <c r="CZ203" s="261"/>
      <c r="DA203" s="261"/>
      <c r="DB203" s="261"/>
      <c r="DC203" s="261"/>
      <c r="DD203" s="261"/>
      <c r="DE203" s="261"/>
      <c r="DF203" s="261"/>
      <c r="DG203" s="261"/>
      <c r="DH203" s="261"/>
      <c r="DI203" s="261"/>
      <c r="DJ203" s="261"/>
      <c r="DK203" s="261"/>
      <c r="DL203" s="261"/>
      <c r="DM203" s="261"/>
      <c r="DN203" s="261"/>
      <c r="DO203" s="261"/>
      <c r="DP203" s="261"/>
      <c r="DQ203" s="261"/>
      <c r="DR203" s="261"/>
      <c r="DS203" s="261"/>
      <c r="DT203" s="261"/>
      <c r="DU203" s="261"/>
      <c r="DV203" s="261"/>
      <c r="DW203" s="261"/>
      <c r="DX203" s="261"/>
      <c r="DY203" s="261"/>
      <c r="DZ203" s="261"/>
      <c r="EA203" s="261"/>
      <c r="EB203" s="261"/>
      <c r="EC203" s="261"/>
      <c r="ED203" s="261"/>
      <c r="EE203" s="261"/>
      <c r="EF203" s="261"/>
      <c r="EG203" s="261"/>
      <c r="EH203" s="261"/>
      <c r="EI203" s="261"/>
      <c r="EJ203" s="261"/>
      <c r="EK203" s="261"/>
      <c r="EL203" s="261"/>
      <c r="EM203" s="261"/>
      <c r="EN203" s="261"/>
      <c r="EO203" s="261"/>
      <c r="EP203" s="261"/>
      <c r="EQ203" s="261"/>
      <c r="ER203" s="261"/>
      <c r="ES203" s="261"/>
      <c r="ET203" s="261"/>
      <c r="EU203" s="261"/>
      <c r="EV203" s="261"/>
      <c r="EW203" s="261"/>
      <c r="EX203" s="261"/>
      <c r="EY203" s="261"/>
      <c r="EZ203" s="261"/>
      <c r="FA203" s="261"/>
      <c r="FB203" s="261"/>
      <c r="FC203" s="261"/>
      <c r="FD203" s="261"/>
      <c r="FE203" s="261"/>
      <c r="FF203" s="261"/>
      <c r="FG203" s="261"/>
      <c r="FH203" s="261"/>
      <c r="FI203" s="261"/>
      <c r="FJ203" s="261"/>
      <c r="FK203" s="261"/>
      <c r="FL203" s="261"/>
      <c r="FM203" s="261"/>
      <c r="FN203" s="261"/>
      <c r="FO203" s="261"/>
      <c r="FP203" s="261"/>
      <c r="FQ203" s="261"/>
      <c r="FR203" s="261"/>
      <c r="FS203" s="261"/>
      <c r="FT203" s="261"/>
      <c r="FU203" s="261"/>
      <c r="FV203" s="261"/>
      <c r="FW203" s="261"/>
      <c r="FX203" s="261"/>
      <c r="FY203" s="261"/>
      <c r="FZ203" s="261"/>
      <c r="GA203" s="261"/>
      <c r="GB203" s="261"/>
      <c r="GC203" s="261"/>
      <c r="GD203" s="261"/>
      <c r="GE203" s="261"/>
      <c r="GF203" s="261"/>
      <c r="GG203" s="261"/>
      <c r="GH203" s="261"/>
      <c r="GI203" s="261"/>
      <c r="GJ203" s="261"/>
      <c r="GK203" s="261"/>
      <c r="GL203" s="261"/>
      <c r="GM203" s="261"/>
      <c r="GN203" s="261"/>
      <c r="GO203" s="261"/>
      <c r="GP203" s="261"/>
      <c r="GQ203" s="261"/>
      <c r="GR203" s="261"/>
      <c r="GS203" s="261"/>
      <c r="GT203" s="261"/>
      <c r="GU203" s="261"/>
      <c r="GV203" s="261"/>
      <c r="GW203" s="261"/>
      <c r="GX203" s="261"/>
      <c r="GY203" s="261"/>
      <c r="GZ203" s="261"/>
      <c r="HA203" s="261"/>
      <c r="HB203" s="261"/>
      <c r="HC203" s="261"/>
      <c r="HD203" s="261"/>
      <c r="HE203" s="261"/>
      <c r="HF203" s="261"/>
      <c r="HG203" s="261"/>
      <c r="HH203" s="261"/>
      <c r="HI203" s="261"/>
      <c r="HJ203" s="261"/>
      <c r="HK203" s="261"/>
      <c r="HL203" s="261"/>
      <c r="HM203" s="261"/>
      <c r="HN203" s="261"/>
      <c r="HO203" s="261"/>
      <c r="HP203" s="261"/>
      <c r="HQ203" s="261"/>
      <c r="HR203" s="261"/>
      <c r="HS203" s="261"/>
      <c r="HT203" s="261"/>
      <c r="HU203" s="261"/>
      <c r="HV203" s="261"/>
      <c r="HW203" s="261"/>
      <c r="HX203" s="261"/>
      <c r="HY203" s="261"/>
      <c r="HZ203" s="261"/>
      <c r="IA203" s="261"/>
      <c r="IB203" s="261"/>
      <c r="IC203" s="261"/>
      <c r="ID203" s="261"/>
      <c r="IE203" s="261"/>
      <c r="IF203" s="261"/>
      <c r="IG203" s="261"/>
      <c r="IH203" s="261"/>
      <c r="II203" s="261"/>
      <c r="IJ203" s="261"/>
      <c r="IK203" s="261"/>
      <c r="IL203" s="261"/>
      <c r="IM203" s="261"/>
      <c r="IN203" s="261"/>
      <c r="IO203" s="261"/>
      <c r="IP203" s="261"/>
      <c r="IQ203" s="261"/>
      <c r="IR203" s="261"/>
      <c r="IS203" s="261"/>
      <c r="IT203" s="261"/>
      <c r="IU203" s="261"/>
      <c r="IV203" s="261"/>
      <c r="IW203" s="261"/>
    </row>
    <row r="204" spans="1:257" ht="15.75">
      <c r="A204" s="208" t="s">
        <v>146</v>
      </c>
      <c r="B204" s="209" t="s">
        <v>147</v>
      </c>
      <c r="C204" s="192"/>
      <c r="D204" s="161"/>
      <c r="E204" s="161"/>
      <c r="F204" s="162"/>
    </row>
    <row r="205" spans="1:257" ht="12.75">
      <c r="A205" s="158"/>
      <c r="B205" s="159"/>
      <c r="C205" s="135"/>
      <c r="D205" s="161"/>
      <c r="E205" s="161"/>
      <c r="F205" s="162"/>
      <c r="K205" s="262"/>
      <c r="L205" s="216"/>
    </row>
    <row r="206" spans="1:257" ht="12.75">
      <c r="A206" s="158" t="s">
        <v>28</v>
      </c>
      <c r="B206" s="159" t="s">
        <v>148</v>
      </c>
      <c r="C206" s="135" t="s">
        <v>76</v>
      </c>
      <c r="D206" s="161">
        <v>5</v>
      </c>
      <c r="E206" s="304">
        <v>0</v>
      </c>
      <c r="F206" s="162">
        <f>D206*E206</f>
        <v>0</v>
      </c>
      <c r="K206" s="262"/>
      <c r="L206" s="216"/>
    </row>
    <row r="207" spans="1:257" ht="12.75">
      <c r="A207" s="158"/>
      <c r="B207" s="159"/>
      <c r="C207" s="135"/>
      <c r="D207" s="161"/>
      <c r="E207" s="161"/>
      <c r="F207" s="162"/>
      <c r="K207" s="262"/>
      <c r="L207" s="216"/>
    </row>
    <row r="208" spans="1:257" ht="25.5">
      <c r="A208" s="158" t="s">
        <v>31</v>
      </c>
      <c r="B208" s="175" t="s">
        <v>149</v>
      </c>
      <c r="C208" s="135" t="s">
        <v>76</v>
      </c>
      <c r="D208" s="161">
        <v>5</v>
      </c>
      <c r="E208" s="304">
        <v>0</v>
      </c>
      <c r="F208" s="162">
        <f>D208*E208</f>
        <v>0</v>
      </c>
      <c r="K208" s="262"/>
      <c r="L208" s="216"/>
    </row>
    <row r="209" spans="1:12" ht="12.75">
      <c r="A209" s="158"/>
      <c r="B209" s="159"/>
      <c r="C209" s="135"/>
      <c r="D209" s="161"/>
      <c r="E209" s="161"/>
      <c r="F209" s="162"/>
      <c r="K209" s="262"/>
      <c r="L209" s="216"/>
    </row>
    <row r="210" spans="1:12" ht="38.25">
      <c r="A210" s="158" t="s">
        <v>34</v>
      </c>
      <c r="B210" s="159" t="s">
        <v>150</v>
      </c>
      <c r="C210" s="135" t="s">
        <v>33</v>
      </c>
      <c r="D210" s="161">
        <f>D12</f>
        <v>74.33</v>
      </c>
      <c r="E210" s="304">
        <v>0</v>
      </c>
      <c r="F210" s="162">
        <f>D210*E210</f>
        <v>0</v>
      </c>
    </row>
    <row r="211" spans="1:12" ht="12.75">
      <c r="A211" s="158"/>
      <c r="B211" s="159"/>
      <c r="C211" s="135"/>
      <c r="D211" s="161"/>
      <c r="E211" s="161"/>
      <c r="F211" s="162"/>
    </row>
    <row r="212" spans="1:12" ht="12.75">
      <c r="A212" s="220">
        <v>4</v>
      </c>
      <c r="B212" s="159" t="s">
        <v>151</v>
      </c>
      <c r="C212" s="225" t="s">
        <v>30</v>
      </c>
      <c r="D212" s="299">
        <v>1</v>
      </c>
      <c r="E212" s="304">
        <v>0</v>
      </c>
      <c r="F212" s="162">
        <f>+E212*D212</f>
        <v>0</v>
      </c>
    </row>
    <row r="213" spans="1:12" ht="12.75">
      <c r="A213" s="220"/>
      <c r="B213" s="159"/>
      <c r="C213" s="225"/>
      <c r="D213" s="299"/>
      <c r="E213" s="161"/>
      <c r="F213" s="162"/>
    </row>
    <row r="214" spans="1:12" ht="12.75">
      <c r="A214" s="220">
        <v>5</v>
      </c>
      <c r="B214" s="159" t="s">
        <v>152</v>
      </c>
      <c r="C214" s="225" t="s">
        <v>30</v>
      </c>
      <c r="D214" s="299">
        <v>1</v>
      </c>
      <c r="E214" s="304">
        <v>0</v>
      </c>
      <c r="F214" s="162">
        <f>+E214*D214</f>
        <v>0</v>
      </c>
      <c r="L214" s="263"/>
    </row>
    <row r="215" spans="1:12" ht="12.75">
      <c r="A215" s="220"/>
      <c r="B215" s="70"/>
      <c r="C215" s="225"/>
      <c r="D215" s="299"/>
      <c r="E215" s="252"/>
      <c r="F215" s="162"/>
    </row>
    <row r="216" spans="1:12" ht="25.5">
      <c r="A216" s="220">
        <v>6</v>
      </c>
      <c r="B216" s="159" t="s">
        <v>153</v>
      </c>
      <c r="C216" s="248" t="s">
        <v>30</v>
      </c>
      <c r="D216" s="299">
        <v>1</v>
      </c>
      <c r="E216" s="304">
        <v>0</v>
      </c>
      <c r="F216" s="162">
        <f>+E216*D216</f>
        <v>0</v>
      </c>
      <c r="I216" s="262"/>
      <c r="J216" s="216"/>
      <c r="L216" s="263"/>
    </row>
    <row r="217" spans="1:12" ht="12.75">
      <c r="A217" s="220"/>
      <c r="B217" s="214"/>
      <c r="C217" s="243"/>
      <c r="D217" s="299"/>
      <c r="E217" s="161"/>
      <c r="F217" s="162"/>
    </row>
    <row r="218" spans="1:12" ht="12.75">
      <c r="A218" s="220">
        <v>7</v>
      </c>
      <c r="B218" s="264" t="s">
        <v>144</v>
      </c>
      <c r="C218" s="264"/>
      <c r="D218" s="299"/>
      <c r="E218" s="265"/>
      <c r="F218" s="234">
        <f>(F234+F228+F230+F232)*0.1</f>
        <v>0</v>
      </c>
      <c r="I218" s="262"/>
      <c r="J218" s="216"/>
    </row>
    <row r="219" spans="1:12" ht="15">
      <c r="A219" s="266"/>
      <c r="B219" s="242"/>
      <c r="C219" s="243"/>
      <c r="D219" s="299"/>
      <c r="E219" s="265"/>
      <c r="F219" s="185"/>
      <c r="I219" s="262"/>
      <c r="J219" s="216"/>
    </row>
    <row r="220" spans="1:12" ht="13.5" thickBot="1">
      <c r="A220" s="266"/>
      <c r="B220" s="267"/>
      <c r="C220" s="239"/>
      <c r="D220" s="300"/>
      <c r="E220" s="217"/>
      <c r="F220" s="268">
        <f>SUM(F205:F218)</f>
        <v>0</v>
      </c>
    </row>
    <row r="221" spans="1:12" ht="13.5" thickTop="1">
      <c r="A221" s="245"/>
      <c r="B221" s="247" t="s">
        <v>154</v>
      </c>
      <c r="C221" s="243"/>
      <c r="D221" s="299"/>
      <c r="E221" s="265"/>
      <c r="F221" s="269"/>
    </row>
    <row r="222" spans="1:12" ht="15">
      <c r="A222" s="245"/>
      <c r="B222" s="247"/>
      <c r="C222" s="243"/>
      <c r="D222" s="299"/>
      <c r="E222" s="265"/>
      <c r="F222" s="189"/>
    </row>
    <row r="223" spans="1:12" ht="33.75" thickBot="1">
      <c r="A223" s="245"/>
      <c r="B223" s="270" t="s">
        <v>155</v>
      </c>
      <c r="C223" s="243"/>
      <c r="D223" s="299"/>
      <c r="E223" s="265"/>
      <c r="F223" s="189"/>
    </row>
    <row r="224" spans="1:12" ht="15.75" thickTop="1">
      <c r="A224" s="245"/>
      <c r="B224" s="247"/>
      <c r="C224" s="243"/>
      <c r="D224" s="299"/>
      <c r="E224" s="265"/>
      <c r="F224" s="189"/>
    </row>
    <row r="225" spans="1:18" ht="15">
      <c r="A225" s="245"/>
      <c r="B225" s="247"/>
      <c r="C225" s="243"/>
      <c r="D225" s="299"/>
      <c r="E225" s="265"/>
      <c r="F225" s="189"/>
    </row>
    <row r="226" spans="1:18" ht="15">
      <c r="A226" s="245"/>
      <c r="B226" s="247"/>
      <c r="C226" s="243"/>
      <c r="D226" s="299"/>
      <c r="E226" s="265"/>
      <c r="F226" s="189"/>
    </row>
    <row r="227" spans="1:18" ht="15.75">
      <c r="A227" s="271"/>
      <c r="B227" s="272"/>
      <c r="C227" s="187"/>
      <c r="D227" s="244"/>
      <c r="E227" s="265"/>
      <c r="F227" s="189"/>
    </row>
    <row r="228" spans="1:18" ht="13.9" customHeight="1">
      <c r="A228" s="273" t="s">
        <v>26</v>
      </c>
      <c r="B228" s="182" t="s">
        <v>58</v>
      </c>
      <c r="C228" s="183" t="s">
        <v>59</v>
      </c>
      <c r="D228" s="294"/>
      <c r="E228" s="180"/>
      <c r="F228" s="185">
        <f>SUM(F41)</f>
        <v>0</v>
      </c>
    </row>
    <row r="229" spans="1:18" ht="15.75">
      <c r="A229" s="271"/>
      <c r="B229" s="272"/>
      <c r="C229" s="187"/>
      <c r="D229" s="244"/>
      <c r="E229" s="265"/>
      <c r="F229" s="189"/>
      <c r="I229" s="285"/>
      <c r="J229" s="285"/>
    </row>
    <row r="230" spans="1:18" ht="15.75" customHeight="1">
      <c r="A230" s="273" t="s">
        <v>60</v>
      </c>
      <c r="B230" s="203" t="s">
        <v>77</v>
      </c>
      <c r="C230" s="183" t="s">
        <v>59</v>
      </c>
      <c r="D230" s="296"/>
      <c r="E230" s="180"/>
      <c r="F230" s="185">
        <f>SUM(F70)</f>
        <v>0</v>
      </c>
      <c r="I230" s="285"/>
      <c r="J230" s="285"/>
    </row>
    <row r="231" spans="1:18" ht="15.75" customHeight="1">
      <c r="A231" s="273"/>
      <c r="B231" s="205"/>
      <c r="C231" s="187"/>
      <c r="D231" s="297"/>
      <c r="E231" s="244"/>
      <c r="F231" s="189"/>
      <c r="I231" s="285"/>
      <c r="J231" s="285"/>
    </row>
    <row r="232" spans="1:18" ht="15" customHeight="1">
      <c r="A232" s="273" t="s">
        <v>78</v>
      </c>
      <c r="B232" s="203" t="s">
        <v>156</v>
      </c>
      <c r="C232" s="183" t="s">
        <v>59</v>
      </c>
      <c r="D232" s="296"/>
      <c r="E232" s="180"/>
      <c r="F232" s="185">
        <f>SUM(F96)</f>
        <v>0</v>
      </c>
      <c r="I232" s="285"/>
      <c r="J232" s="285"/>
      <c r="K232" s="262"/>
      <c r="L232" s="216"/>
      <c r="P232" s="194"/>
      <c r="Q232" s="71"/>
      <c r="R232" s="72"/>
    </row>
    <row r="233" spans="1:18" ht="15.75">
      <c r="A233" s="271"/>
      <c r="B233" s="272"/>
      <c r="C233" s="187"/>
      <c r="D233" s="244"/>
      <c r="E233" s="265"/>
      <c r="F233" s="189"/>
      <c r="I233" s="285"/>
      <c r="J233" s="285"/>
    </row>
    <row r="234" spans="1:18" ht="15" customHeight="1">
      <c r="A234" s="273" t="s">
        <v>157</v>
      </c>
      <c r="B234" s="203" t="s">
        <v>158</v>
      </c>
      <c r="C234" s="183" t="s">
        <v>59</v>
      </c>
      <c r="D234" s="296"/>
      <c r="E234" s="180"/>
      <c r="F234" s="185">
        <f>F164+F200</f>
        <v>0</v>
      </c>
      <c r="I234" s="285"/>
      <c r="J234" s="285"/>
      <c r="K234" s="262"/>
      <c r="L234" s="216"/>
      <c r="P234" s="194"/>
      <c r="Q234" s="71"/>
      <c r="R234" s="72"/>
    </row>
    <row r="235" spans="1:18" ht="15" customHeight="1">
      <c r="A235" s="273"/>
      <c r="B235" s="205"/>
      <c r="C235" s="187"/>
      <c r="D235" s="297"/>
      <c r="E235" s="244"/>
      <c r="F235" s="189"/>
      <c r="I235" s="285"/>
      <c r="J235" s="285"/>
      <c r="K235" s="262"/>
      <c r="L235" s="216"/>
      <c r="P235" s="194"/>
      <c r="Q235" s="71"/>
      <c r="R235" s="72"/>
    </row>
    <row r="236" spans="1:18" ht="18.75">
      <c r="A236" s="273" t="s">
        <v>146</v>
      </c>
      <c r="B236" s="203" t="s">
        <v>159</v>
      </c>
      <c r="C236" s="183" t="s">
        <v>59</v>
      </c>
      <c r="D236" s="296"/>
      <c r="E236" s="217"/>
      <c r="F236" s="185">
        <f>F220</f>
        <v>0</v>
      </c>
      <c r="I236" s="285"/>
      <c r="J236" s="285"/>
    </row>
    <row r="237" spans="1:18" ht="15.75">
      <c r="A237" s="271"/>
      <c r="B237" s="272"/>
      <c r="C237" s="187"/>
      <c r="D237" s="244"/>
      <c r="E237" s="265"/>
      <c r="F237" s="189"/>
      <c r="I237" s="285"/>
      <c r="J237" s="285"/>
    </row>
    <row r="238" spans="1:18" ht="15.75">
      <c r="A238" s="271"/>
      <c r="B238" s="272"/>
      <c r="C238" s="187"/>
      <c r="D238" s="244"/>
      <c r="E238" s="265"/>
      <c r="F238" s="189"/>
      <c r="I238" s="285"/>
      <c r="J238" s="285"/>
    </row>
    <row r="239" spans="1:18" ht="17.25" thickBot="1">
      <c r="A239" s="158"/>
      <c r="B239" s="270" t="s">
        <v>1</v>
      </c>
      <c r="C239" s="274" t="s">
        <v>59</v>
      </c>
      <c r="D239" s="303"/>
      <c r="E239" s="276"/>
      <c r="F239" s="277">
        <f>SUM(F228:F237)</f>
        <v>0</v>
      </c>
      <c r="I239" s="285"/>
      <c r="J239" s="285"/>
    </row>
    <row r="240" spans="1:18" ht="17.25" thickTop="1">
      <c r="A240" s="158"/>
      <c r="B240" s="278"/>
      <c r="C240" s="187"/>
      <c r="D240" s="244"/>
      <c r="E240" s="265"/>
      <c r="F240" s="189"/>
      <c r="I240" s="285"/>
      <c r="J240" s="285"/>
    </row>
    <row r="241" spans="1:13" ht="15.75">
      <c r="A241" s="271"/>
      <c r="B241" s="279" t="s">
        <v>2</v>
      </c>
      <c r="C241" s="183" t="s">
        <v>59</v>
      </c>
      <c r="D241" s="180"/>
      <c r="E241" s="217"/>
      <c r="F241" s="185">
        <f>(F239)*0.22</f>
        <v>0</v>
      </c>
      <c r="I241" s="285"/>
      <c r="J241" s="285"/>
    </row>
    <row r="242" spans="1:13" ht="15.75">
      <c r="A242" s="271"/>
      <c r="B242" s="272"/>
      <c r="C242" s="187"/>
      <c r="D242" s="244"/>
      <c r="E242" s="265"/>
      <c r="F242" s="189"/>
      <c r="I242" s="285"/>
      <c r="J242" s="285"/>
    </row>
    <row r="243" spans="1:13" ht="15">
      <c r="A243" s="158"/>
      <c r="B243" s="272"/>
      <c r="C243" s="187"/>
      <c r="D243" s="244"/>
      <c r="E243" s="280"/>
      <c r="F243" s="189"/>
      <c r="I243" s="285"/>
      <c r="J243" s="285"/>
    </row>
    <row r="244" spans="1:13" ht="33.75" thickBot="1">
      <c r="A244" s="158"/>
      <c r="B244" s="281" t="s">
        <v>160</v>
      </c>
      <c r="C244" s="274" t="s">
        <v>59</v>
      </c>
      <c r="D244" s="303"/>
      <c r="E244" s="276"/>
      <c r="F244" s="277">
        <f>SUM(F239:F241)</f>
        <v>0</v>
      </c>
      <c r="I244" s="285"/>
      <c r="J244" s="285"/>
    </row>
    <row r="245" spans="1:13" ht="13.5" thickTop="1">
      <c r="A245" s="282"/>
      <c r="B245" s="272"/>
      <c r="C245" s="283"/>
      <c r="D245" s="244"/>
      <c r="E245" s="265"/>
      <c r="F245" s="284"/>
      <c r="G245" s="285"/>
      <c r="H245" s="285"/>
      <c r="I245" s="285"/>
      <c r="J245" s="285"/>
      <c r="K245" s="285"/>
      <c r="L245" s="285"/>
      <c r="M245" s="285"/>
    </row>
    <row r="246" spans="1:13" ht="12.75">
      <c r="A246" s="282"/>
      <c r="B246" s="272"/>
      <c r="C246" s="283"/>
      <c r="D246" s="244"/>
      <c r="E246" s="265"/>
      <c r="F246" s="284"/>
      <c r="G246" s="285"/>
      <c r="H246" s="285"/>
      <c r="I246" s="285"/>
      <c r="J246" s="285"/>
      <c r="K246" s="285"/>
      <c r="L246" s="285"/>
      <c r="M246" s="285"/>
    </row>
    <row r="247" spans="1:13" ht="12.75">
      <c r="A247" s="282"/>
      <c r="B247" s="272"/>
      <c r="C247" s="283"/>
      <c r="D247" s="244"/>
      <c r="E247" s="265"/>
      <c r="F247" s="284"/>
      <c r="G247" s="285"/>
      <c r="H247" s="285"/>
      <c r="I247" s="285"/>
      <c r="J247" s="285"/>
      <c r="K247" s="285"/>
      <c r="L247" s="285"/>
      <c r="M247" s="285"/>
    </row>
    <row r="248" spans="1:13" ht="12.75">
      <c r="A248" s="282"/>
      <c r="B248" s="73"/>
      <c r="C248" s="74"/>
      <c r="D248" s="244"/>
      <c r="E248" s="265"/>
      <c r="F248" s="284"/>
      <c r="G248" s="285"/>
      <c r="H248" s="285"/>
      <c r="I248" s="285"/>
      <c r="J248" s="285"/>
      <c r="K248" s="285"/>
      <c r="L248" s="285"/>
      <c r="M248" s="285"/>
    </row>
    <row r="249" spans="1:13" ht="12.75">
      <c r="A249" s="282"/>
      <c r="B249" s="73"/>
      <c r="C249" s="74"/>
      <c r="D249" s="244"/>
      <c r="E249" s="265"/>
      <c r="F249" s="284"/>
      <c r="G249" s="285"/>
      <c r="H249" s="285"/>
      <c r="I249" s="285"/>
      <c r="J249" s="285"/>
      <c r="K249" s="285"/>
      <c r="L249" s="285"/>
      <c r="M249" s="285"/>
    </row>
    <row r="250" spans="1:13" ht="12.75">
      <c r="A250" s="282"/>
      <c r="B250" s="73"/>
      <c r="C250" s="74"/>
      <c r="D250" s="244"/>
      <c r="E250" s="265"/>
      <c r="F250" s="284"/>
      <c r="G250" s="285"/>
      <c r="H250" s="285"/>
      <c r="I250" s="285"/>
      <c r="J250" s="285"/>
      <c r="K250" s="285"/>
      <c r="L250" s="285"/>
      <c r="M250" s="285"/>
    </row>
    <row r="251" spans="1:13" ht="12.75">
      <c r="A251" s="282"/>
      <c r="B251" s="73"/>
      <c r="C251" s="74"/>
      <c r="D251" s="244"/>
      <c r="E251" s="265"/>
      <c r="F251" s="284"/>
      <c r="G251" s="285"/>
      <c r="H251" s="285"/>
      <c r="I251" s="285"/>
      <c r="J251" s="285"/>
      <c r="K251" s="285"/>
      <c r="L251" s="285"/>
      <c r="M251" s="285"/>
    </row>
    <row r="252" spans="1:13" ht="12.75">
      <c r="A252" s="282"/>
      <c r="B252" s="73"/>
      <c r="C252" s="74"/>
      <c r="D252" s="244"/>
      <c r="E252" s="265"/>
      <c r="F252" s="284"/>
      <c r="G252" s="285"/>
      <c r="H252" s="285"/>
      <c r="I252" s="285"/>
      <c r="J252" s="285"/>
      <c r="K252" s="285"/>
      <c r="L252" s="285"/>
      <c r="M252" s="285"/>
    </row>
    <row r="253" spans="1:13" ht="12.75">
      <c r="A253" s="282"/>
      <c r="B253" s="73"/>
      <c r="C253" s="74"/>
      <c r="D253" s="244"/>
      <c r="E253" s="265"/>
      <c r="F253" s="284"/>
      <c r="G253" s="285"/>
      <c r="H253" s="285"/>
      <c r="I253" s="285"/>
      <c r="J253" s="285"/>
      <c r="K253" s="285"/>
      <c r="L253" s="285"/>
      <c r="M253" s="285"/>
    </row>
    <row r="254" spans="1:13" ht="12.75">
      <c r="A254" s="282"/>
      <c r="B254" s="73"/>
      <c r="C254" s="74"/>
      <c r="D254" s="244"/>
      <c r="E254" s="265"/>
      <c r="F254" s="284"/>
      <c r="G254" s="285"/>
      <c r="H254" s="285"/>
      <c r="I254" s="285"/>
      <c r="J254" s="285"/>
      <c r="K254" s="285"/>
      <c r="L254" s="285"/>
      <c r="M254" s="285"/>
    </row>
    <row r="255" spans="1:13" ht="12.75">
      <c r="A255" s="282"/>
      <c r="B255" s="73"/>
      <c r="C255" s="74"/>
      <c r="D255" s="244"/>
      <c r="E255" s="265"/>
      <c r="F255" s="284"/>
      <c r="G255" s="285"/>
      <c r="H255" s="285"/>
      <c r="I255" s="285"/>
      <c r="J255" s="285"/>
      <c r="K255" s="285"/>
      <c r="L255" s="285"/>
      <c r="M255" s="285"/>
    </row>
    <row r="256" spans="1:13" ht="12.75">
      <c r="A256" s="282"/>
      <c r="B256" s="73"/>
      <c r="C256" s="74"/>
      <c r="D256" s="244"/>
      <c r="E256" s="265"/>
      <c r="F256" s="284"/>
      <c r="G256" s="285"/>
      <c r="H256" s="285"/>
      <c r="I256" s="285"/>
      <c r="J256" s="285"/>
      <c r="K256" s="285"/>
      <c r="L256" s="285"/>
      <c r="M256" s="285"/>
    </row>
    <row r="257" spans="1:13" ht="12.75">
      <c r="A257" s="282"/>
      <c r="B257" s="73"/>
      <c r="C257" s="74"/>
      <c r="D257" s="244"/>
      <c r="E257" s="265"/>
      <c r="F257" s="284"/>
      <c r="G257" s="285"/>
      <c r="H257" s="285"/>
      <c r="I257" s="285"/>
      <c r="J257" s="285"/>
      <c r="K257" s="285"/>
      <c r="L257" s="285"/>
      <c r="M257" s="285"/>
    </row>
    <row r="258" spans="1:13" ht="12.75">
      <c r="A258" s="282"/>
      <c r="B258" s="73"/>
      <c r="C258" s="74"/>
      <c r="D258" s="244"/>
      <c r="E258" s="265"/>
      <c r="F258" s="284"/>
      <c r="G258" s="285"/>
      <c r="H258" s="285"/>
      <c r="I258" s="285"/>
      <c r="J258" s="285"/>
      <c r="K258" s="285"/>
      <c r="L258" s="285"/>
      <c r="M258" s="285"/>
    </row>
    <row r="259" spans="1:13" ht="12.75">
      <c r="A259" s="282"/>
      <c r="B259" s="73"/>
      <c r="C259" s="74"/>
      <c r="D259" s="244"/>
      <c r="E259" s="265"/>
      <c r="F259" s="284"/>
      <c r="G259" s="285"/>
      <c r="H259" s="285"/>
      <c r="I259" s="285"/>
      <c r="J259" s="285"/>
      <c r="K259" s="285"/>
      <c r="L259" s="285"/>
      <c r="M259" s="285"/>
    </row>
    <row r="260" spans="1:13" ht="12.75">
      <c r="A260" s="282"/>
      <c r="B260" s="73"/>
      <c r="C260" s="74"/>
      <c r="D260" s="244"/>
      <c r="E260" s="265"/>
      <c r="F260" s="284"/>
      <c r="G260" s="285"/>
      <c r="H260" s="285"/>
      <c r="I260" s="285"/>
      <c r="J260" s="285"/>
      <c r="K260" s="285"/>
      <c r="L260" s="285"/>
      <c r="M260" s="285"/>
    </row>
    <row r="261" spans="1:13" ht="12.75">
      <c r="A261" s="282"/>
      <c r="B261" s="73"/>
      <c r="C261" s="74"/>
      <c r="D261" s="244"/>
      <c r="E261" s="265"/>
      <c r="F261" s="284"/>
      <c r="G261" s="285"/>
      <c r="H261" s="285"/>
      <c r="I261" s="285"/>
      <c r="J261" s="285"/>
      <c r="K261" s="285"/>
      <c r="L261" s="285"/>
      <c r="M261" s="285"/>
    </row>
    <row r="262" spans="1:13" ht="12.75">
      <c r="A262" s="282"/>
      <c r="B262" s="73"/>
      <c r="C262" s="74"/>
      <c r="D262" s="244"/>
      <c r="E262" s="265"/>
      <c r="F262" s="284"/>
      <c r="G262" s="285"/>
      <c r="H262" s="285"/>
      <c r="I262" s="285"/>
      <c r="J262" s="285"/>
      <c r="K262" s="285"/>
      <c r="L262" s="285"/>
      <c r="M262" s="285"/>
    </row>
    <row r="263" spans="1:13" ht="12.75">
      <c r="A263" s="282"/>
      <c r="B263" s="73"/>
      <c r="C263" s="74"/>
      <c r="D263" s="244"/>
      <c r="E263" s="265"/>
      <c r="F263" s="284"/>
      <c r="G263" s="285"/>
      <c r="H263" s="285"/>
      <c r="I263" s="285"/>
      <c r="J263" s="285"/>
      <c r="K263" s="285"/>
      <c r="L263" s="285"/>
      <c r="M263" s="285"/>
    </row>
    <row r="264" spans="1:13" ht="12.75">
      <c r="A264" s="282"/>
      <c r="B264" s="73"/>
      <c r="C264" s="74"/>
      <c r="D264" s="244"/>
      <c r="E264" s="265"/>
      <c r="F264" s="284"/>
      <c r="G264" s="285"/>
      <c r="H264" s="285"/>
      <c r="I264" s="285"/>
      <c r="J264" s="285"/>
      <c r="K264" s="285"/>
      <c r="L264" s="285"/>
      <c r="M264" s="285"/>
    </row>
    <row r="265" spans="1:13" ht="12.75">
      <c r="A265" s="282"/>
      <c r="B265" s="73"/>
      <c r="C265" s="74"/>
      <c r="D265" s="244"/>
      <c r="E265" s="265"/>
      <c r="F265" s="284"/>
      <c r="G265" s="285"/>
      <c r="H265" s="285"/>
      <c r="I265" s="285"/>
      <c r="J265" s="285"/>
      <c r="K265" s="285"/>
      <c r="L265" s="285"/>
      <c r="M265" s="285"/>
    </row>
    <row r="266" spans="1:13" ht="12.75">
      <c r="A266" s="282"/>
      <c r="B266" s="272"/>
      <c r="C266" s="283"/>
      <c r="D266" s="244"/>
      <c r="E266" s="265"/>
      <c r="F266" s="284"/>
      <c r="G266" s="285"/>
      <c r="H266" s="285"/>
      <c r="I266" s="285"/>
      <c r="J266" s="285"/>
      <c r="K266" s="285"/>
      <c r="L266" s="285"/>
      <c r="M266" s="285"/>
    </row>
    <row r="267" spans="1:13" ht="12.75">
      <c r="A267" s="282"/>
      <c r="B267" s="75"/>
      <c r="C267" s="283"/>
      <c r="D267" s="244"/>
      <c r="E267" s="265"/>
      <c r="F267" s="284"/>
      <c r="G267" s="285"/>
      <c r="H267" s="285"/>
      <c r="I267" s="285"/>
      <c r="J267" s="285"/>
      <c r="K267" s="285"/>
      <c r="L267" s="285"/>
      <c r="M267" s="285"/>
    </row>
    <row r="268" spans="1:13" ht="12.75">
      <c r="A268" s="282"/>
      <c r="B268" s="73"/>
      <c r="C268" s="283"/>
      <c r="D268" s="244"/>
      <c r="E268" s="265"/>
      <c r="F268" s="284"/>
      <c r="G268" s="285"/>
      <c r="H268" s="285"/>
      <c r="I268" s="285"/>
      <c r="J268" s="285"/>
      <c r="K268" s="285"/>
      <c r="L268" s="285"/>
      <c r="M268" s="285"/>
    </row>
    <row r="269" spans="1:13" ht="12.75">
      <c r="A269" s="282"/>
      <c r="B269" s="73"/>
      <c r="C269" s="283"/>
      <c r="D269" s="244"/>
      <c r="E269" s="265"/>
      <c r="F269" s="284"/>
      <c r="G269" s="285"/>
      <c r="H269" s="285"/>
      <c r="I269" s="285"/>
      <c r="J269" s="285"/>
      <c r="K269" s="285"/>
      <c r="L269" s="285"/>
      <c r="M269" s="285"/>
    </row>
    <row r="270" spans="1:13" ht="12.75">
      <c r="A270" s="282"/>
      <c r="B270" s="272"/>
      <c r="C270" s="283"/>
      <c r="D270" s="244"/>
      <c r="E270" s="265"/>
      <c r="F270" s="284"/>
      <c r="G270" s="285"/>
      <c r="H270" s="285"/>
      <c r="I270" s="285"/>
      <c r="J270" s="285"/>
      <c r="K270" s="285"/>
      <c r="L270" s="285"/>
      <c r="M270" s="285"/>
    </row>
    <row r="271" spans="1:13" ht="12.75">
      <c r="A271" s="282"/>
      <c r="B271" s="286"/>
      <c r="C271" s="283"/>
      <c r="D271" s="244"/>
      <c r="E271" s="265"/>
      <c r="F271" s="284"/>
      <c r="G271" s="285"/>
      <c r="H271" s="285"/>
      <c r="I271" s="285"/>
      <c r="J271" s="285"/>
      <c r="K271" s="285"/>
      <c r="L271" s="285"/>
      <c r="M271" s="285"/>
    </row>
    <row r="272" spans="1:13" ht="12.75">
      <c r="A272" s="282"/>
      <c r="B272" s="272"/>
      <c r="C272" s="283"/>
      <c r="D272" s="244"/>
      <c r="E272" s="265"/>
      <c r="F272" s="284"/>
      <c r="G272" s="285"/>
      <c r="H272" s="285"/>
      <c r="I272" s="285"/>
      <c r="J272" s="285"/>
      <c r="K272" s="285"/>
      <c r="L272" s="285"/>
      <c r="M272" s="285"/>
    </row>
    <row r="273" spans="1:13" ht="12.75">
      <c r="A273" s="282"/>
      <c r="B273" s="272"/>
      <c r="C273" s="283"/>
      <c r="D273" s="244"/>
      <c r="E273" s="265"/>
      <c r="F273" s="284"/>
      <c r="G273" s="285"/>
      <c r="H273" s="285"/>
      <c r="I273" s="285"/>
      <c r="J273" s="285"/>
      <c r="K273" s="285"/>
      <c r="L273" s="285"/>
      <c r="M273" s="285"/>
    </row>
    <row r="274" spans="1:13" ht="12.75">
      <c r="A274" s="282"/>
      <c r="B274" s="272"/>
      <c r="C274" s="283"/>
      <c r="D274" s="244"/>
      <c r="E274" s="265"/>
      <c r="F274" s="284"/>
      <c r="G274" s="285"/>
      <c r="H274" s="285"/>
      <c r="I274" s="285"/>
      <c r="J274" s="285"/>
      <c r="K274" s="285"/>
      <c r="L274" s="285"/>
      <c r="M274" s="285"/>
    </row>
    <row r="275" spans="1:13" ht="12.75">
      <c r="A275" s="282"/>
      <c r="B275" s="272"/>
      <c r="C275" s="283"/>
      <c r="D275" s="244"/>
      <c r="E275" s="265"/>
      <c r="F275" s="284"/>
      <c r="G275" s="285"/>
      <c r="H275" s="285"/>
      <c r="I275" s="285"/>
      <c r="J275" s="285"/>
      <c r="K275" s="285"/>
      <c r="L275" s="285"/>
      <c r="M275" s="285"/>
    </row>
    <row r="276" spans="1:13" ht="12.75">
      <c r="A276" s="282"/>
      <c r="B276" s="272"/>
      <c r="C276" s="283"/>
      <c r="D276" s="244"/>
      <c r="E276" s="265"/>
      <c r="F276" s="284"/>
      <c r="G276" s="285"/>
      <c r="H276" s="285"/>
      <c r="I276" s="285"/>
      <c r="J276" s="285"/>
      <c r="K276" s="285"/>
      <c r="L276" s="285"/>
      <c r="M276" s="285"/>
    </row>
    <row r="277" spans="1:13" ht="12.75">
      <c r="A277" s="282"/>
      <c r="B277" s="272"/>
      <c r="C277" s="283"/>
      <c r="D277" s="244"/>
      <c r="E277" s="265"/>
      <c r="F277" s="284"/>
      <c r="G277" s="285"/>
      <c r="H277" s="285"/>
      <c r="I277" s="285"/>
      <c r="J277" s="285"/>
      <c r="K277" s="285"/>
      <c r="L277" s="285"/>
      <c r="M277" s="285"/>
    </row>
    <row r="278" spans="1:13" ht="12.75">
      <c r="A278" s="282"/>
      <c r="B278" s="272"/>
      <c r="C278" s="283"/>
      <c r="D278" s="244"/>
      <c r="E278" s="265"/>
      <c r="F278" s="284"/>
      <c r="G278" s="285"/>
      <c r="H278" s="285"/>
      <c r="I278" s="285"/>
      <c r="J278" s="285"/>
      <c r="K278" s="285"/>
      <c r="L278" s="285"/>
      <c r="M278" s="285"/>
    </row>
    <row r="279" spans="1:13" ht="12.75">
      <c r="A279" s="282"/>
      <c r="B279" s="272"/>
      <c r="C279" s="283"/>
      <c r="D279" s="244"/>
      <c r="E279" s="265"/>
      <c r="F279" s="284"/>
      <c r="G279" s="285"/>
      <c r="H279" s="285"/>
      <c r="I279" s="285"/>
      <c r="J279" s="285"/>
      <c r="K279" s="285"/>
      <c r="L279" s="285"/>
      <c r="M279" s="285"/>
    </row>
    <row r="280" spans="1:13" ht="12.75">
      <c r="A280" s="282"/>
      <c r="B280" s="272"/>
      <c r="C280" s="283"/>
      <c r="D280" s="244"/>
      <c r="E280" s="265"/>
      <c r="F280" s="284"/>
      <c r="G280" s="285"/>
      <c r="H280" s="285"/>
      <c r="I280" s="285"/>
      <c r="J280" s="285"/>
      <c r="K280" s="285"/>
      <c r="L280" s="285"/>
      <c r="M280" s="285"/>
    </row>
    <row r="281" spans="1:13" ht="12.75">
      <c r="A281" s="282"/>
      <c r="B281" s="272"/>
      <c r="C281" s="283"/>
      <c r="D281" s="244"/>
      <c r="E281" s="265"/>
      <c r="F281" s="284"/>
      <c r="G281" s="285"/>
      <c r="H281" s="285"/>
      <c r="I281" s="285"/>
      <c r="J281" s="285"/>
      <c r="K281" s="285"/>
      <c r="L281" s="285"/>
      <c r="M281" s="285"/>
    </row>
    <row r="282" spans="1:13" ht="12.75">
      <c r="A282" s="282"/>
      <c r="B282" s="272"/>
      <c r="C282" s="283"/>
      <c r="D282" s="244"/>
      <c r="E282" s="265"/>
      <c r="F282" s="284"/>
      <c r="G282" s="285"/>
      <c r="H282" s="285"/>
      <c r="I282" s="285"/>
      <c r="J282" s="285"/>
      <c r="K282" s="285"/>
      <c r="L282" s="285"/>
      <c r="M282" s="285"/>
    </row>
    <row r="283" spans="1:13" ht="12.75">
      <c r="A283" s="282"/>
      <c r="B283" s="272"/>
      <c r="C283" s="283"/>
      <c r="D283" s="244"/>
      <c r="E283" s="265"/>
      <c r="F283" s="284"/>
      <c r="G283" s="285"/>
      <c r="H283" s="285"/>
      <c r="I283" s="285"/>
      <c r="J283" s="285"/>
      <c r="K283" s="285"/>
      <c r="L283" s="285"/>
      <c r="M283" s="285"/>
    </row>
    <row r="284" spans="1:13" ht="12.75">
      <c r="A284" s="282"/>
      <c r="B284" s="272"/>
      <c r="C284" s="283"/>
      <c r="D284" s="244"/>
      <c r="E284" s="265"/>
      <c r="F284" s="284"/>
      <c r="G284" s="285"/>
      <c r="H284" s="285"/>
      <c r="I284" s="285"/>
      <c r="J284" s="285"/>
      <c r="K284" s="285"/>
      <c r="L284" s="285"/>
      <c r="M284" s="285"/>
    </row>
    <row r="285" spans="1:13" ht="12.75">
      <c r="A285" s="282"/>
      <c r="B285" s="272"/>
      <c r="C285" s="283"/>
      <c r="D285" s="244"/>
      <c r="E285" s="265"/>
      <c r="F285" s="284"/>
      <c r="G285" s="285"/>
      <c r="H285" s="285"/>
      <c r="I285" s="285"/>
      <c r="J285" s="285"/>
      <c r="K285" s="285"/>
      <c r="L285" s="285"/>
      <c r="M285" s="285"/>
    </row>
    <row r="286" spans="1:13" ht="12.75">
      <c r="A286" s="282"/>
      <c r="B286" s="272"/>
      <c r="C286" s="283"/>
      <c r="D286" s="244"/>
      <c r="E286" s="265"/>
      <c r="F286" s="284"/>
      <c r="G286" s="285"/>
      <c r="H286" s="285"/>
      <c r="I286" s="285"/>
      <c r="J286" s="285"/>
      <c r="K286" s="285"/>
      <c r="L286" s="285"/>
      <c r="M286" s="285"/>
    </row>
    <row r="287" spans="1:13" ht="12.75">
      <c r="A287" s="282"/>
      <c r="B287" s="272"/>
      <c r="C287" s="283"/>
      <c r="D287" s="244"/>
      <c r="E287" s="265"/>
      <c r="F287" s="284"/>
      <c r="G287" s="285"/>
      <c r="H287" s="285"/>
      <c r="I287" s="285"/>
      <c r="J287" s="285"/>
      <c r="K287" s="285"/>
      <c r="L287" s="285"/>
      <c r="M287" s="285"/>
    </row>
    <row r="288" spans="1:13" ht="12.75">
      <c r="A288" s="282"/>
      <c r="B288" s="272"/>
      <c r="C288" s="283"/>
      <c r="D288" s="244"/>
      <c r="E288" s="265"/>
      <c r="F288" s="284"/>
      <c r="G288" s="285"/>
      <c r="H288" s="285"/>
      <c r="I288" s="285"/>
      <c r="J288" s="285"/>
      <c r="K288" s="285"/>
      <c r="L288" s="285"/>
      <c r="M288" s="285"/>
    </row>
    <row r="289" spans="1:13" ht="12.75">
      <c r="A289" s="282"/>
      <c r="B289" s="272"/>
      <c r="C289" s="283"/>
      <c r="D289" s="244"/>
      <c r="E289" s="265"/>
      <c r="F289" s="284"/>
      <c r="G289" s="285"/>
      <c r="H289" s="285"/>
      <c r="I289" s="285"/>
      <c r="J289" s="285"/>
      <c r="K289" s="285"/>
      <c r="L289" s="285"/>
      <c r="M289" s="285"/>
    </row>
    <row r="290" spans="1:13" ht="12.75">
      <c r="A290" s="282"/>
      <c r="B290" s="272"/>
      <c r="C290" s="283"/>
      <c r="D290" s="244"/>
      <c r="E290" s="265"/>
      <c r="F290" s="284"/>
      <c r="G290" s="285"/>
      <c r="H290" s="285"/>
      <c r="I290" s="285"/>
      <c r="J290" s="285"/>
      <c r="K290" s="285"/>
      <c r="L290" s="285"/>
      <c r="M290" s="285"/>
    </row>
    <row r="291" spans="1:13" ht="12.75">
      <c r="A291" s="282"/>
      <c r="B291" s="272"/>
      <c r="C291" s="283"/>
      <c r="D291" s="244"/>
      <c r="E291" s="265"/>
      <c r="F291" s="284"/>
      <c r="G291" s="285"/>
      <c r="H291" s="285"/>
      <c r="I291" s="285"/>
      <c r="J291" s="285"/>
      <c r="K291" s="285"/>
      <c r="L291" s="285"/>
      <c r="M291" s="285"/>
    </row>
    <row r="292" spans="1:13" ht="12.75">
      <c r="A292" s="282"/>
      <c r="B292" s="272"/>
      <c r="C292" s="283"/>
      <c r="D292" s="244"/>
      <c r="E292" s="265"/>
      <c r="F292" s="284"/>
      <c r="G292" s="285"/>
      <c r="H292" s="285"/>
      <c r="I292" s="285"/>
      <c r="J292" s="285"/>
      <c r="K292" s="285"/>
      <c r="L292" s="285"/>
      <c r="M292" s="285"/>
    </row>
    <row r="293" spans="1:13" ht="12.75">
      <c r="A293" s="282"/>
      <c r="B293" s="272"/>
      <c r="C293" s="283"/>
      <c r="D293" s="244"/>
      <c r="E293" s="265"/>
      <c r="F293" s="284"/>
      <c r="G293" s="285"/>
      <c r="H293" s="285"/>
      <c r="I293" s="285"/>
      <c r="J293" s="285"/>
      <c r="K293" s="285"/>
      <c r="L293" s="285"/>
      <c r="M293" s="285"/>
    </row>
    <row r="294" spans="1:13" ht="12.75">
      <c r="A294" s="282"/>
      <c r="B294" s="272"/>
      <c r="C294" s="283"/>
      <c r="D294" s="244"/>
      <c r="E294" s="265"/>
      <c r="F294" s="284"/>
      <c r="G294" s="285"/>
      <c r="H294" s="285"/>
      <c r="I294" s="285"/>
      <c r="J294" s="285"/>
      <c r="K294" s="285"/>
      <c r="L294" s="285"/>
      <c r="M294" s="285"/>
    </row>
    <row r="295" spans="1:13" ht="12.75">
      <c r="A295" s="282"/>
      <c r="B295" s="272"/>
      <c r="C295" s="283"/>
      <c r="D295" s="244"/>
      <c r="E295" s="265"/>
      <c r="F295" s="284"/>
      <c r="G295" s="285"/>
      <c r="H295" s="285"/>
      <c r="I295" s="285"/>
      <c r="J295" s="285"/>
      <c r="K295" s="285"/>
      <c r="L295" s="285"/>
      <c r="M295" s="285"/>
    </row>
    <row r="296" spans="1:13" ht="12.75">
      <c r="A296" s="282"/>
      <c r="B296" s="272"/>
      <c r="C296" s="283"/>
      <c r="D296" s="244"/>
      <c r="E296" s="265"/>
      <c r="F296" s="284"/>
      <c r="G296" s="285"/>
      <c r="H296" s="285"/>
      <c r="I296" s="285"/>
      <c r="J296" s="285"/>
      <c r="K296" s="285"/>
      <c r="L296" s="285"/>
      <c r="M296" s="285"/>
    </row>
    <row r="297" spans="1:13" ht="12.75">
      <c r="A297" s="282"/>
      <c r="B297" s="272"/>
      <c r="C297" s="283"/>
      <c r="D297" s="244"/>
      <c r="E297" s="265"/>
      <c r="F297" s="284"/>
      <c r="G297" s="285"/>
      <c r="H297" s="285"/>
      <c r="I297" s="285"/>
      <c r="J297" s="285"/>
      <c r="K297" s="285"/>
      <c r="L297" s="285"/>
      <c r="M297" s="285"/>
    </row>
    <row r="298" spans="1:13" ht="12.75">
      <c r="A298" s="282"/>
      <c r="B298" s="272"/>
      <c r="C298" s="283"/>
      <c r="D298" s="244"/>
      <c r="E298" s="265"/>
      <c r="F298" s="284"/>
      <c r="G298" s="285"/>
      <c r="H298" s="285"/>
      <c r="I298" s="285"/>
      <c r="J298" s="285"/>
      <c r="K298" s="285"/>
      <c r="L298" s="285"/>
      <c r="M298" s="285"/>
    </row>
    <row r="299" spans="1:13" ht="12.75">
      <c r="A299" s="282"/>
      <c r="B299" s="272"/>
      <c r="C299" s="283"/>
      <c r="D299" s="244"/>
      <c r="E299" s="265"/>
      <c r="F299" s="284"/>
      <c r="G299" s="285"/>
      <c r="H299" s="285"/>
      <c r="I299" s="285"/>
      <c r="J299" s="285"/>
      <c r="K299" s="285"/>
      <c r="L299" s="285"/>
      <c r="M299" s="285"/>
    </row>
    <row r="300" spans="1:13" ht="12.75">
      <c r="A300" s="282"/>
      <c r="B300" s="272"/>
      <c r="C300" s="283"/>
      <c r="D300" s="244"/>
      <c r="E300" s="265"/>
      <c r="F300" s="284"/>
      <c r="G300" s="285"/>
      <c r="H300" s="285"/>
      <c r="I300" s="285"/>
      <c r="J300" s="285"/>
      <c r="K300" s="285"/>
      <c r="L300" s="285"/>
      <c r="M300" s="285"/>
    </row>
    <row r="301" spans="1:13" ht="12.75">
      <c r="A301" s="282"/>
      <c r="B301" s="272"/>
      <c r="C301" s="283"/>
      <c r="D301" s="244"/>
      <c r="E301" s="265"/>
      <c r="F301" s="284"/>
      <c r="G301" s="285"/>
      <c r="H301" s="285"/>
      <c r="I301" s="285"/>
      <c r="J301" s="285"/>
      <c r="K301" s="285"/>
      <c r="L301" s="285"/>
      <c r="M301" s="285"/>
    </row>
    <row r="302" spans="1:13" ht="12.75">
      <c r="A302" s="282"/>
      <c r="B302" s="272"/>
      <c r="C302" s="283"/>
      <c r="D302" s="244"/>
      <c r="E302" s="265"/>
      <c r="F302" s="284"/>
      <c r="G302" s="285"/>
      <c r="H302" s="285"/>
      <c r="I302" s="285"/>
      <c r="J302" s="285"/>
      <c r="K302" s="285"/>
      <c r="L302" s="285"/>
      <c r="M302" s="285"/>
    </row>
    <row r="303" spans="1:13" ht="12.75">
      <c r="A303" s="282"/>
      <c r="B303" s="272"/>
      <c r="C303" s="283"/>
      <c r="D303" s="244"/>
      <c r="E303" s="265"/>
      <c r="F303" s="284"/>
      <c r="G303" s="285"/>
      <c r="H303" s="285"/>
      <c r="I303" s="285"/>
      <c r="J303" s="285"/>
      <c r="K303" s="285"/>
      <c r="L303" s="285"/>
      <c r="M303" s="285"/>
    </row>
    <row r="304" spans="1:13" ht="12.75">
      <c r="A304" s="282"/>
      <c r="B304" s="272"/>
      <c r="C304" s="283"/>
      <c r="D304" s="244"/>
      <c r="E304" s="265"/>
      <c r="F304" s="284"/>
      <c r="G304" s="285"/>
      <c r="H304" s="285"/>
      <c r="I304" s="285"/>
      <c r="J304" s="285"/>
      <c r="K304" s="285"/>
      <c r="L304" s="285"/>
      <c r="M304" s="285"/>
    </row>
    <row r="305" spans="1:13" ht="12.75">
      <c r="A305" s="282"/>
      <c r="B305" s="272"/>
      <c r="C305" s="283"/>
      <c r="D305" s="244"/>
      <c r="E305" s="265"/>
      <c r="F305" s="284"/>
      <c r="G305" s="285"/>
      <c r="H305" s="285"/>
      <c r="I305" s="285"/>
      <c r="J305" s="285"/>
      <c r="K305" s="285"/>
      <c r="L305" s="285"/>
      <c r="M305" s="285"/>
    </row>
    <row r="306" spans="1:13" ht="12.75">
      <c r="A306" s="282"/>
      <c r="B306" s="272"/>
      <c r="C306" s="283"/>
      <c r="D306" s="244"/>
      <c r="E306" s="265"/>
      <c r="F306" s="284"/>
      <c r="G306" s="285"/>
      <c r="H306" s="285"/>
      <c r="I306" s="285"/>
      <c r="J306" s="285"/>
      <c r="K306" s="285"/>
      <c r="L306" s="285"/>
      <c r="M306" s="285"/>
    </row>
    <row r="307" spans="1:13" ht="12.75">
      <c r="A307" s="282"/>
      <c r="B307" s="272"/>
      <c r="C307" s="283"/>
      <c r="D307" s="244"/>
      <c r="E307" s="265"/>
      <c r="F307" s="284"/>
      <c r="G307" s="285"/>
      <c r="H307" s="285"/>
      <c r="I307" s="285"/>
      <c r="J307" s="285"/>
      <c r="K307" s="285"/>
      <c r="L307" s="285"/>
      <c r="M307" s="285"/>
    </row>
    <row r="308" spans="1:13" ht="12.75">
      <c r="A308" s="282"/>
      <c r="B308" s="272"/>
      <c r="C308" s="283"/>
      <c r="D308" s="244"/>
      <c r="E308" s="265"/>
      <c r="F308" s="284"/>
      <c r="G308" s="285"/>
      <c r="H308" s="285"/>
      <c r="I308" s="285"/>
      <c r="J308" s="285"/>
      <c r="K308" s="285"/>
      <c r="L308" s="285"/>
      <c r="M308" s="285"/>
    </row>
    <row r="309" spans="1:13" ht="12.75">
      <c r="A309" s="282"/>
      <c r="B309" s="272"/>
      <c r="C309" s="283"/>
      <c r="D309" s="244"/>
      <c r="E309" s="265"/>
      <c r="F309" s="284"/>
      <c r="G309" s="285"/>
      <c r="H309" s="285"/>
      <c r="I309" s="285"/>
      <c r="J309" s="285"/>
      <c r="K309" s="285"/>
      <c r="L309" s="285"/>
      <c r="M309" s="285"/>
    </row>
    <row r="310" spans="1:13" ht="12.75">
      <c r="A310" s="282"/>
      <c r="B310" s="272"/>
      <c r="C310" s="283"/>
      <c r="D310" s="244"/>
      <c r="E310" s="265"/>
      <c r="F310" s="284"/>
      <c r="G310" s="285"/>
      <c r="H310" s="285"/>
      <c r="I310" s="285"/>
      <c r="J310" s="285"/>
      <c r="K310" s="285"/>
      <c r="L310" s="285"/>
      <c r="M310" s="285"/>
    </row>
    <row r="311" spans="1:13" ht="12.75">
      <c r="A311" s="282"/>
      <c r="B311" s="272"/>
      <c r="C311" s="283"/>
      <c r="D311" s="244"/>
      <c r="E311" s="265"/>
      <c r="F311" s="284"/>
      <c r="G311" s="285"/>
      <c r="H311" s="285"/>
      <c r="I311" s="285"/>
      <c r="J311" s="285"/>
      <c r="K311" s="285"/>
      <c r="L311" s="285"/>
      <c r="M311" s="285"/>
    </row>
    <row r="312" spans="1:13" ht="12.75">
      <c r="A312" s="282"/>
      <c r="B312" s="272"/>
      <c r="C312" s="283"/>
      <c r="D312" s="244"/>
      <c r="E312" s="265"/>
      <c r="F312" s="284"/>
      <c r="G312" s="285"/>
      <c r="H312" s="285"/>
      <c r="I312" s="285"/>
      <c r="J312" s="285"/>
      <c r="K312" s="285"/>
      <c r="L312" s="285"/>
      <c r="M312" s="285"/>
    </row>
    <row r="313" spans="1:13" ht="12.75">
      <c r="A313" s="282"/>
      <c r="B313" s="272"/>
      <c r="C313" s="283"/>
      <c r="D313" s="244"/>
      <c r="E313" s="265"/>
      <c r="F313" s="284"/>
      <c r="G313" s="285"/>
      <c r="H313" s="285"/>
      <c r="I313" s="285"/>
      <c r="J313" s="285"/>
      <c r="K313" s="285"/>
      <c r="L313" s="285"/>
      <c r="M313" s="285"/>
    </row>
    <row r="314" spans="1:13" ht="12.75">
      <c r="A314" s="282"/>
      <c r="B314" s="272"/>
      <c r="C314" s="283"/>
      <c r="D314" s="244"/>
      <c r="E314" s="265"/>
      <c r="F314" s="284"/>
      <c r="G314" s="285"/>
      <c r="H314" s="285"/>
      <c r="I314" s="285"/>
      <c r="J314" s="285"/>
      <c r="K314" s="285"/>
      <c r="L314" s="285"/>
      <c r="M314" s="285"/>
    </row>
    <row r="315" spans="1:13" ht="12.75">
      <c r="A315" s="282"/>
      <c r="B315" s="272"/>
      <c r="C315" s="283"/>
      <c r="D315" s="244"/>
      <c r="E315" s="265"/>
      <c r="F315" s="284"/>
      <c r="G315" s="285"/>
      <c r="H315" s="285"/>
      <c r="I315" s="285"/>
      <c r="J315" s="285"/>
      <c r="K315" s="285"/>
      <c r="L315" s="285"/>
      <c r="M315" s="285"/>
    </row>
    <row r="316" spans="1:13" ht="12.75">
      <c r="A316" s="282"/>
      <c r="B316" s="272"/>
      <c r="C316" s="283"/>
      <c r="D316" s="244"/>
      <c r="E316" s="265"/>
      <c r="F316" s="284"/>
      <c r="G316" s="285"/>
      <c r="H316" s="285"/>
      <c r="I316" s="285"/>
      <c r="J316" s="285"/>
      <c r="K316" s="285"/>
      <c r="L316" s="285"/>
      <c r="M316" s="285"/>
    </row>
    <row r="317" spans="1:13" ht="12.75">
      <c r="A317" s="282"/>
      <c r="B317" s="272"/>
      <c r="C317" s="283"/>
      <c r="D317" s="244"/>
      <c r="E317" s="265"/>
      <c r="F317" s="284"/>
      <c r="G317" s="285"/>
      <c r="H317" s="285"/>
      <c r="I317" s="285"/>
      <c r="J317" s="285"/>
      <c r="K317" s="285"/>
      <c r="L317" s="285"/>
      <c r="M317" s="285"/>
    </row>
    <row r="318" spans="1:13" ht="12.75">
      <c r="A318" s="282"/>
      <c r="B318" s="272"/>
      <c r="C318" s="283"/>
      <c r="D318" s="244"/>
      <c r="E318" s="265"/>
      <c r="F318" s="284"/>
      <c r="G318" s="285"/>
      <c r="H318" s="285"/>
      <c r="I318" s="285"/>
      <c r="J318" s="285"/>
      <c r="K318" s="285"/>
      <c r="L318" s="285"/>
      <c r="M318" s="285"/>
    </row>
    <row r="319" spans="1:13" ht="12.75">
      <c r="A319" s="282"/>
      <c r="B319" s="272"/>
      <c r="C319" s="283"/>
      <c r="D319" s="244"/>
      <c r="E319" s="265"/>
      <c r="F319" s="284"/>
      <c r="G319" s="285"/>
      <c r="H319" s="285"/>
      <c r="I319" s="285"/>
      <c r="J319" s="285"/>
      <c r="K319" s="285"/>
      <c r="L319" s="285"/>
      <c r="M319" s="285"/>
    </row>
    <row r="320" spans="1:13" ht="12.75">
      <c r="A320" s="282"/>
      <c r="B320" s="272"/>
      <c r="C320" s="283"/>
      <c r="D320" s="244"/>
      <c r="E320" s="265"/>
      <c r="F320" s="284"/>
      <c r="G320" s="285"/>
      <c r="H320" s="285"/>
      <c r="I320" s="285"/>
      <c r="J320" s="285"/>
      <c r="K320" s="285"/>
      <c r="L320" s="285"/>
      <c r="M320" s="285"/>
    </row>
    <row r="321" spans="1:13" ht="12.75">
      <c r="A321" s="282"/>
      <c r="B321" s="272"/>
      <c r="C321" s="283"/>
      <c r="D321" s="244"/>
      <c r="E321" s="265"/>
      <c r="F321" s="284"/>
      <c r="G321" s="285"/>
      <c r="H321" s="285"/>
      <c r="I321" s="285"/>
      <c r="J321" s="285"/>
      <c r="K321" s="285"/>
      <c r="L321" s="285"/>
      <c r="M321" s="285"/>
    </row>
    <row r="322" spans="1:13" ht="12.75">
      <c r="A322" s="282"/>
      <c r="B322" s="272"/>
      <c r="C322" s="283"/>
      <c r="D322" s="244"/>
      <c r="E322" s="265"/>
      <c r="F322" s="284"/>
      <c r="G322" s="285"/>
      <c r="H322" s="285"/>
      <c r="I322" s="285"/>
      <c r="J322" s="285"/>
      <c r="K322" s="285"/>
      <c r="L322" s="285"/>
      <c r="M322" s="285"/>
    </row>
    <row r="323" spans="1:13" ht="12.75">
      <c r="A323" s="282"/>
      <c r="B323" s="272"/>
      <c r="C323" s="283"/>
      <c r="D323" s="244"/>
      <c r="E323" s="265"/>
      <c r="F323" s="284"/>
      <c r="G323" s="285"/>
      <c r="H323" s="285"/>
      <c r="I323" s="285"/>
      <c r="J323" s="285"/>
      <c r="K323" s="285"/>
      <c r="L323" s="285"/>
      <c r="M323" s="285"/>
    </row>
    <row r="324" spans="1:13" ht="12.75">
      <c r="A324" s="282"/>
      <c r="B324" s="272"/>
      <c r="C324" s="283"/>
      <c r="D324" s="244"/>
      <c r="E324" s="265"/>
      <c r="F324" s="265"/>
      <c r="G324" s="285"/>
      <c r="H324" s="285"/>
      <c r="I324" s="285"/>
      <c r="J324" s="285"/>
      <c r="K324" s="285"/>
      <c r="L324" s="285"/>
      <c r="M324" s="285"/>
    </row>
    <row r="325" spans="1:13" ht="12.75">
      <c r="A325" s="282"/>
      <c r="B325" s="272"/>
      <c r="C325" s="283"/>
      <c r="D325" s="244"/>
      <c r="E325" s="265"/>
      <c r="F325" s="265"/>
      <c r="G325" s="285"/>
      <c r="H325" s="285"/>
      <c r="I325" s="285"/>
      <c r="J325" s="285"/>
      <c r="K325" s="285"/>
      <c r="L325" s="285"/>
      <c r="M325" s="285"/>
    </row>
    <row r="326" spans="1:13" ht="12.75">
      <c r="A326" s="282"/>
      <c r="B326" s="272"/>
      <c r="C326" s="283"/>
      <c r="D326" s="244"/>
      <c r="E326" s="265"/>
      <c r="F326" s="265"/>
      <c r="G326" s="285"/>
      <c r="H326" s="285"/>
      <c r="I326" s="285"/>
      <c r="J326" s="285"/>
      <c r="K326" s="285"/>
      <c r="L326" s="285"/>
      <c r="M326" s="285"/>
    </row>
    <row r="327" spans="1:13" ht="12.75">
      <c r="A327" s="282"/>
      <c r="B327" s="272"/>
      <c r="C327" s="283"/>
      <c r="D327" s="244"/>
      <c r="E327" s="265"/>
      <c r="F327" s="265"/>
      <c r="G327" s="285"/>
      <c r="H327" s="285"/>
      <c r="I327" s="285"/>
      <c r="J327" s="285"/>
      <c r="K327" s="285"/>
      <c r="L327" s="285"/>
      <c r="M327" s="285"/>
    </row>
    <row r="328" spans="1:13" ht="12.75">
      <c r="A328" s="282"/>
      <c r="B328" s="272"/>
      <c r="C328" s="283"/>
      <c r="D328" s="244"/>
      <c r="E328" s="265"/>
      <c r="F328" s="265"/>
      <c r="G328" s="285"/>
      <c r="H328" s="285"/>
      <c r="I328" s="285"/>
      <c r="J328" s="285"/>
      <c r="K328" s="285"/>
      <c r="L328" s="285"/>
      <c r="M328" s="285"/>
    </row>
    <row r="329" spans="1:13" ht="12.75">
      <c r="A329" s="282"/>
      <c r="B329" s="272"/>
      <c r="C329" s="283"/>
      <c r="D329" s="244"/>
      <c r="E329" s="265"/>
      <c r="F329" s="265"/>
      <c r="G329" s="285"/>
      <c r="H329" s="285"/>
      <c r="I329" s="285"/>
      <c r="J329" s="285"/>
      <c r="K329" s="285"/>
      <c r="L329" s="285"/>
      <c r="M329" s="285"/>
    </row>
    <row r="330" spans="1:13" ht="12.75">
      <c r="A330" s="282"/>
      <c r="B330" s="272"/>
      <c r="C330" s="283"/>
      <c r="D330" s="244"/>
      <c r="E330" s="265"/>
      <c r="F330" s="265"/>
      <c r="G330" s="285"/>
      <c r="H330" s="285"/>
      <c r="I330" s="285"/>
      <c r="J330" s="285"/>
      <c r="K330" s="285"/>
      <c r="L330" s="285"/>
      <c r="M330" s="285"/>
    </row>
    <row r="331" spans="1:13" ht="12.75">
      <c r="A331" s="282"/>
      <c r="B331" s="272"/>
      <c r="C331" s="283"/>
      <c r="D331" s="244"/>
      <c r="E331" s="265"/>
      <c r="F331" s="265"/>
      <c r="G331" s="285"/>
      <c r="H331" s="285"/>
      <c r="I331" s="285"/>
      <c r="J331" s="285"/>
      <c r="K331" s="285"/>
      <c r="L331" s="285"/>
      <c r="M331" s="285"/>
    </row>
    <row r="332" spans="1:13" ht="12.75">
      <c r="A332" s="282"/>
      <c r="B332" s="272"/>
      <c r="C332" s="283"/>
      <c r="D332" s="244"/>
      <c r="E332" s="265"/>
      <c r="F332" s="265"/>
      <c r="G332" s="285"/>
      <c r="H332" s="285"/>
      <c r="I332" s="285"/>
      <c r="J332" s="285"/>
      <c r="K332" s="285"/>
      <c r="L332" s="285"/>
      <c r="M332" s="285"/>
    </row>
    <row r="333" spans="1:13" ht="12.75">
      <c r="A333" s="282"/>
      <c r="B333" s="272"/>
      <c r="C333" s="283"/>
      <c r="D333" s="244"/>
      <c r="E333" s="265"/>
      <c r="F333" s="265"/>
      <c r="G333" s="285"/>
      <c r="H333" s="285"/>
      <c r="I333" s="285"/>
      <c r="J333" s="285"/>
      <c r="K333" s="285"/>
      <c r="L333" s="285"/>
      <c r="M333" s="285"/>
    </row>
    <row r="334" spans="1:13" ht="12.75">
      <c r="A334" s="282"/>
      <c r="B334" s="272"/>
      <c r="C334" s="283"/>
      <c r="D334" s="244"/>
      <c r="E334" s="265"/>
      <c r="F334" s="265"/>
      <c r="G334" s="285"/>
      <c r="H334" s="285"/>
      <c r="I334" s="285"/>
      <c r="J334" s="285"/>
      <c r="K334" s="285"/>
      <c r="L334" s="285"/>
      <c r="M334" s="285"/>
    </row>
    <row r="335" spans="1:13" ht="12.75">
      <c r="A335" s="282"/>
      <c r="B335" s="272"/>
      <c r="C335" s="283"/>
      <c r="D335" s="244"/>
      <c r="E335" s="265"/>
      <c r="F335" s="265"/>
      <c r="G335" s="285"/>
      <c r="H335" s="285"/>
      <c r="I335" s="285"/>
      <c r="J335" s="285"/>
      <c r="K335" s="285"/>
      <c r="L335" s="285"/>
      <c r="M335" s="285"/>
    </row>
    <row r="336" spans="1:13" ht="12.75">
      <c r="A336" s="282"/>
      <c r="B336" s="272"/>
      <c r="C336" s="283"/>
      <c r="D336" s="244"/>
      <c r="E336" s="265"/>
      <c r="F336" s="265"/>
      <c r="G336" s="285"/>
      <c r="H336" s="285"/>
      <c r="I336" s="285"/>
      <c r="J336" s="285"/>
      <c r="K336" s="285"/>
      <c r="L336" s="285"/>
      <c r="M336" s="285"/>
    </row>
    <row r="337" spans="1:13" ht="12.75">
      <c r="A337" s="282"/>
      <c r="B337" s="272"/>
      <c r="C337" s="283"/>
      <c r="D337" s="244"/>
      <c r="E337" s="265"/>
      <c r="F337" s="265"/>
      <c r="G337" s="285"/>
      <c r="H337" s="285"/>
      <c r="I337" s="285"/>
      <c r="J337" s="285"/>
      <c r="K337" s="285"/>
      <c r="L337" s="285"/>
      <c r="M337" s="285"/>
    </row>
    <row r="338" spans="1:13" ht="12.75">
      <c r="A338" s="282"/>
      <c r="B338" s="272"/>
      <c r="C338" s="283"/>
      <c r="D338" s="244"/>
      <c r="E338" s="265"/>
      <c r="F338" s="265"/>
      <c r="G338" s="285"/>
      <c r="H338" s="285"/>
      <c r="I338" s="285"/>
      <c r="J338" s="285"/>
      <c r="K338" s="285"/>
      <c r="L338" s="285"/>
      <c r="M338" s="285"/>
    </row>
    <row r="339" spans="1:13" ht="12.75">
      <c r="A339" s="282"/>
      <c r="B339" s="272"/>
      <c r="C339" s="283"/>
      <c r="D339" s="244"/>
      <c r="E339" s="265"/>
      <c r="F339" s="265"/>
      <c r="G339" s="285"/>
      <c r="H339" s="285"/>
      <c r="I339" s="285"/>
      <c r="J339" s="285"/>
      <c r="K339" s="285"/>
      <c r="L339" s="285"/>
      <c r="M339" s="285"/>
    </row>
    <row r="340" spans="1:13" ht="12.75">
      <c r="A340" s="282"/>
      <c r="B340" s="272"/>
      <c r="C340" s="283"/>
      <c r="D340" s="244"/>
      <c r="E340" s="265"/>
      <c r="F340" s="265"/>
      <c r="G340" s="285"/>
      <c r="H340" s="285"/>
      <c r="I340" s="285"/>
      <c r="J340" s="285"/>
      <c r="K340" s="285"/>
      <c r="L340" s="285"/>
      <c r="M340" s="285"/>
    </row>
    <row r="341" spans="1:13" ht="12.75">
      <c r="A341" s="282"/>
      <c r="B341" s="272"/>
      <c r="C341" s="283"/>
      <c r="D341" s="244"/>
      <c r="E341" s="265"/>
      <c r="F341" s="265"/>
      <c r="G341" s="285"/>
      <c r="H341" s="285"/>
      <c r="I341" s="285"/>
      <c r="J341" s="285"/>
      <c r="K341" s="285"/>
      <c r="L341" s="285"/>
      <c r="M341" s="285"/>
    </row>
    <row r="342" spans="1:13" ht="12.75">
      <c r="A342" s="282"/>
      <c r="B342" s="272"/>
      <c r="C342" s="283"/>
      <c r="D342" s="244"/>
      <c r="E342" s="265"/>
      <c r="F342" s="265"/>
      <c r="G342" s="285"/>
      <c r="H342" s="285"/>
      <c r="I342" s="285"/>
      <c r="J342" s="285"/>
      <c r="K342" s="285"/>
      <c r="L342" s="285"/>
      <c r="M342" s="285"/>
    </row>
    <row r="343" spans="1:13" ht="12.75">
      <c r="A343" s="282"/>
      <c r="B343" s="272"/>
      <c r="C343" s="283"/>
      <c r="D343" s="244"/>
      <c r="E343" s="265"/>
      <c r="F343" s="265"/>
      <c r="G343" s="285"/>
      <c r="H343" s="285"/>
      <c r="I343" s="285"/>
      <c r="J343" s="285"/>
      <c r="K343" s="285"/>
      <c r="L343" s="285"/>
      <c r="M343" s="285"/>
    </row>
    <row r="344" spans="1:13" ht="12.75">
      <c r="A344" s="282"/>
      <c r="B344" s="272"/>
      <c r="C344" s="283"/>
      <c r="D344" s="244"/>
      <c r="E344" s="265"/>
      <c r="F344" s="265"/>
      <c r="G344" s="285"/>
      <c r="H344" s="285"/>
      <c r="I344" s="285"/>
      <c r="J344" s="285"/>
      <c r="K344" s="285"/>
      <c r="L344" s="285"/>
      <c r="M344" s="285"/>
    </row>
    <row r="345" spans="1:13" ht="12.75">
      <c r="A345" s="282"/>
      <c r="B345" s="272"/>
      <c r="C345" s="283"/>
      <c r="D345" s="244"/>
      <c r="E345" s="265"/>
      <c r="F345" s="265"/>
      <c r="G345" s="285"/>
      <c r="H345" s="285"/>
      <c r="I345" s="285"/>
      <c r="J345" s="285"/>
      <c r="K345" s="285"/>
      <c r="L345" s="285"/>
      <c r="M345" s="285"/>
    </row>
    <row r="346" spans="1:13" ht="12.75">
      <c r="A346" s="282"/>
      <c r="B346" s="272"/>
      <c r="C346" s="283"/>
      <c r="D346" s="244"/>
      <c r="E346" s="265"/>
      <c r="F346" s="265"/>
      <c r="G346" s="285"/>
      <c r="H346" s="285"/>
      <c r="I346" s="285"/>
      <c r="J346" s="285"/>
      <c r="K346" s="285"/>
      <c r="L346" s="285"/>
      <c r="M346" s="285"/>
    </row>
    <row r="347" spans="1:13" ht="12.75">
      <c r="A347" s="282"/>
      <c r="B347" s="272"/>
      <c r="C347" s="283"/>
      <c r="D347" s="244"/>
      <c r="E347" s="265"/>
      <c r="F347" s="265"/>
      <c r="G347" s="285"/>
      <c r="H347" s="285"/>
      <c r="I347" s="285"/>
      <c r="J347" s="285"/>
      <c r="K347" s="285"/>
      <c r="L347" s="285"/>
      <c r="M347" s="285"/>
    </row>
    <row r="348" spans="1:13" ht="12.75">
      <c r="A348" s="282"/>
      <c r="B348" s="272"/>
      <c r="C348" s="283"/>
      <c r="D348" s="244"/>
      <c r="E348" s="265"/>
      <c r="F348" s="265"/>
      <c r="G348" s="285"/>
      <c r="H348" s="285"/>
      <c r="I348" s="285"/>
      <c r="J348" s="285"/>
      <c r="K348" s="285"/>
      <c r="L348" s="285"/>
      <c r="M348" s="285"/>
    </row>
    <row r="349" spans="1:13" ht="12.75">
      <c r="A349" s="282"/>
      <c r="B349" s="272"/>
      <c r="C349" s="283"/>
      <c r="D349" s="244"/>
      <c r="E349" s="265"/>
      <c r="F349" s="265"/>
      <c r="G349" s="285"/>
      <c r="H349" s="285"/>
      <c r="I349" s="285"/>
      <c r="J349" s="285"/>
      <c r="K349" s="285"/>
      <c r="L349" s="285"/>
      <c r="M349" s="285"/>
    </row>
    <row r="350" spans="1:13" ht="12.75">
      <c r="A350" s="282"/>
      <c r="B350" s="272"/>
      <c r="C350" s="283"/>
      <c r="D350" s="244"/>
      <c r="E350" s="265"/>
      <c r="F350" s="265"/>
      <c r="G350" s="285"/>
      <c r="H350" s="285"/>
      <c r="I350" s="285"/>
      <c r="J350" s="285"/>
      <c r="K350" s="285"/>
      <c r="L350" s="285"/>
      <c r="M350" s="285"/>
    </row>
    <row r="351" spans="1:13" ht="12.75">
      <c r="A351" s="282"/>
      <c r="B351" s="272"/>
      <c r="C351" s="283"/>
      <c r="D351" s="244"/>
      <c r="E351" s="265"/>
      <c r="F351" s="265"/>
      <c r="G351" s="285"/>
      <c r="H351" s="285"/>
      <c r="I351" s="285"/>
      <c r="J351" s="285"/>
      <c r="K351" s="285"/>
      <c r="L351" s="285"/>
      <c r="M351" s="285"/>
    </row>
    <row r="352" spans="1:13" ht="12.75">
      <c r="A352" s="282"/>
      <c r="B352" s="272"/>
      <c r="C352" s="283"/>
      <c r="D352" s="244"/>
      <c r="E352" s="265"/>
      <c r="F352" s="265"/>
      <c r="G352" s="285"/>
      <c r="H352" s="285"/>
      <c r="I352" s="285"/>
      <c r="J352" s="285"/>
      <c r="K352" s="285"/>
      <c r="L352" s="285"/>
      <c r="M352" s="285"/>
    </row>
    <row r="353" spans="1:13" ht="12.75">
      <c r="A353" s="282"/>
      <c r="B353" s="272"/>
      <c r="C353" s="283"/>
      <c r="D353" s="244"/>
      <c r="E353" s="265"/>
      <c r="F353" s="265"/>
      <c r="G353" s="285"/>
      <c r="H353" s="285"/>
      <c r="I353" s="285"/>
      <c r="J353" s="285"/>
      <c r="K353" s="285"/>
      <c r="L353" s="285"/>
      <c r="M353" s="285"/>
    </row>
    <row r="354" spans="1:13" ht="12.75">
      <c r="A354" s="282"/>
      <c r="B354" s="272"/>
      <c r="C354" s="283"/>
      <c r="D354" s="244"/>
      <c r="E354" s="265"/>
      <c r="F354" s="265"/>
      <c r="G354" s="285"/>
      <c r="H354" s="285"/>
      <c r="I354" s="285"/>
      <c r="J354" s="285"/>
      <c r="K354" s="285"/>
      <c r="L354" s="285"/>
      <c r="M354" s="285"/>
    </row>
    <row r="355" spans="1:13" ht="12.75">
      <c r="A355" s="282"/>
      <c r="B355" s="272"/>
      <c r="C355" s="283"/>
      <c r="D355" s="244"/>
      <c r="E355" s="265"/>
      <c r="F355" s="265"/>
      <c r="G355" s="285"/>
      <c r="H355" s="285"/>
      <c r="I355" s="285"/>
      <c r="J355" s="285"/>
      <c r="K355" s="285"/>
      <c r="L355" s="285"/>
      <c r="M355" s="285"/>
    </row>
    <row r="356" spans="1:13" ht="12.75">
      <c r="A356" s="282"/>
      <c r="B356" s="272"/>
      <c r="C356" s="283"/>
      <c r="D356" s="244"/>
      <c r="E356" s="265"/>
      <c r="F356" s="265"/>
      <c r="G356" s="285"/>
      <c r="H356" s="285"/>
      <c r="I356" s="285"/>
      <c r="J356" s="285"/>
      <c r="K356" s="285"/>
      <c r="L356" s="285"/>
      <c r="M356" s="285"/>
    </row>
    <row r="357" spans="1:13" ht="12.75">
      <c r="A357" s="282"/>
      <c r="B357" s="272"/>
      <c r="C357" s="283"/>
      <c r="D357" s="244"/>
      <c r="E357" s="265"/>
      <c r="F357" s="265"/>
      <c r="G357" s="285"/>
      <c r="H357" s="285"/>
      <c r="I357" s="285"/>
      <c r="J357" s="285"/>
      <c r="K357" s="285"/>
      <c r="L357" s="285"/>
      <c r="M357" s="285"/>
    </row>
    <row r="358" spans="1:13" ht="12.75">
      <c r="A358" s="282"/>
      <c r="B358" s="272"/>
      <c r="C358" s="283"/>
      <c r="D358" s="244"/>
      <c r="E358" s="265"/>
      <c r="F358" s="265"/>
      <c r="G358" s="285"/>
      <c r="H358" s="285"/>
      <c r="I358" s="285"/>
      <c r="J358" s="285"/>
      <c r="K358" s="285"/>
      <c r="L358" s="285"/>
      <c r="M358" s="285"/>
    </row>
    <row r="359" spans="1:13" ht="12.75">
      <c r="A359" s="282"/>
      <c r="B359" s="272"/>
      <c r="C359" s="283"/>
      <c r="D359" s="244"/>
      <c r="E359" s="265"/>
      <c r="F359" s="265"/>
      <c r="G359" s="285"/>
      <c r="H359" s="285"/>
      <c r="I359" s="285"/>
      <c r="J359" s="285"/>
      <c r="K359" s="285"/>
      <c r="L359" s="285"/>
      <c r="M359" s="285"/>
    </row>
    <row r="360" spans="1:13" ht="12.75">
      <c r="A360" s="282"/>
      <c r="B360" s="272"/>
      <c r="C360" s="283"/>
      <c r="D360" s="244"/>
      <c r="E360" s="265"/>
      <c r="F360" s="265"/>
      <c r="G360" s="285"/>
      <c r="H360" s="285"/>
      <c r="I360" s="285"/>
      <c r="J360" s="285"/>
      <c r="K360" s="285"/>
      <c r="L360" s="285"/>
      <c r="M360" s="285"/>
    </row>
    <row r="361" spans="1:13" ht="12.75">
      <c r="A361" s="282"/>
      <c r="B361" s="272"/>
      <c r="C361" s="283"/>
      <c r="D361" s="244"/>
      <c r="E361" s="265"/>
      <c r="F361" s="265"/>
      <c r="G361" s="285"/>
      <c r="H361" s="285"/>
      <c r="I361" s="285"/>
      <c r="J361" s="285"/>
      <c r="K361" s="285"/>
      <c r="L361" s="285"/>
      <c r="M361" s="285"/>
    </row>
    <row r="362" spans="1:13" ht="12.75">
      <c r="A362" s="282"/>
      <c r="B362" s="272"/>
      <c r="C362" s="283"/>
      <c r="D362" s="244"/>
      <c r="E362" s="265"/>
      <c r="F362" s="265"/>
      <c r="G362" s="285"/>
      <c r="H362" s="285"/>
      <c r="I362" s="285"/>
      <c r="J362" s="285"/>
      <c r="K362" s="285"/>
      <c r="L362" s="285"/>
      <c r="M362" s="285"/>
    </row>
    <row r="363" spans="1:13" ht="12.75">
      <c r="A363" s="282"/>
      <c r="B363" s="272"/>
      <c r="C363" s="283"/>
      <c r="D363" s="244"/>
      <c r="E363" s="265"/>
      <c r="F363" s="265"/>
      <c r="G363" s="285"/>
      <c r="H363" s="285"/>
      <c r="I363" s="285"/>
      <c r="J363" s="285"/>
      <c r="K363" s="285"/>
      <c r="L363" s="285"/>
      <c r="M363" s="285"/>
    </row>
    <row r="364" spans="1:13" ht="12.75">
      <c r="A364" s="282"/>
      <c r="B364" s="272"/>
      <c r="C364" s="283"/>
      <c r="D364" s="244"/>
      <c r="E364" s="265"/>
      <c r="F364" s="265"/>
      <c r="G364" s="285"/>
      <c r="H364" s="285"/>
      <c r="I364" s="285"/>
      <c r="J364" s="285"/>
      <c r="K364" s="285"/>
      <c r="L364" s="285"/>
      <c r="M364" s="285"/>
    </row>
    <row r="365" spans="1:13" ht="12.75">
      <c r="A365" s="282"/>
      <c r="B365" s="272"/>
      <c r="C365" s="283"/>
      <c r="D365" s="244"/>
      <c r="E365" s="265"/>
      <c r="F365" s="265"/>
      <c r="G365" s="285"/>
      <c r="H365" s="285"/>
      <c r="I365" s="285"/>
      <c r="J365" s="285"/>
      <c r="K365" s="285"/>
      <c r="L365" s="285"/>
      <c r="M365" s="285"/>
    </row>
    <row r="366" spans="1:13" ht="12.75">
      <c r="A366" s="282"/>
      <c r="B366" s="272"/>
      <c r="C366" s="283"/>
      <c r="D366" s="244"/>
      <c r="E366" s="265"/>
      <c r="F366" s="265"/>
      <c r="G366" s="285"/>
      <c r="H366" s="285"/>
      <c r="I366" s="285"/>
      <c r="J366" s="285"/>
      <c r="K366" s="285"/>
      <c r="L366" s="285"/>
      <c r="M366" s="285"/>
    </row>
    <row r="367" spans="1:13" ht="12.75">
      <c r="A367" s="282"/>
      <c r="B367" s="272"/>
      <c r="C367" s="283"/>
      <c r="D367" s="244"/>
      <c r="E367" s="265"/>
      <c r="F367" s="265"/>
      <c r="G367" s="285"/>
      <c r="H367" s="285"/>
      <c r="I367" s="285"/>
      <c r="J367" s="285"/>
      <c r="K367" s="285"/>
      <c r="L367" s="285"/>
      <c r="M367" s="285"/>
    </row>
    <row r="368" spans="1:13" ht="12.75">
      <c r="A368" s="282"/>
      <c r="B368" s="272"/>
      <c r="C368" s="283"/>
      <c r="D368" s="244"/>
      <c r="E368" s="265"/>
      <c r="F368" s="265"/>
      <c r="G368" s="285"/>
      <c r="H368" s="285"/>
      <c r="I368" s="285"/>
      <c r="J368" s="285"/>
      <c r="K368" s="285"/>
      <c r="L368" s="285"/>
      <c r="M368" s="285"/>
    </row>
    <row r="369" spans="1:13" ht="12.75">
      <c r="A369" s="282"/>
      <c r="B369" s="272"/>
      <c r="C369" s="283"/>
      <c r="D369" s="244"/>
      <c r="E369" s="265"/>
      <c r="F369" s="265"/>
      <c r="G369" s="285"/>
      <c r="H369" s="285"/>
      <c r="I369" s="285"/>
      <c r="J369" s="285"/>
      <c r="K369" s="285"/>
      <c r="L369" s="285"/>
      <c r="M369" s="285"/>
    </row>
    <row r="370" spans="1:13" ht="12.75">
      <c r="A370" s="282"/>
      <c r="B370" s="272"/>
      <c r="C370" s="283"/>
      <c r="D370" s="244"/>
      <c r="E370" s="265"/>
      <c r="F370" s="265"/>
      <c r="G370" s="285"/>
      <c r="H370" s="285"/>
      <c r="I370" s="285"/>
      <c r="J370" s="285"/>
      <c r="K370" s="285"/>
      <c r="L370" s="285"/>
      <c r="M370" s="285"/>
    </row>
    <row r="371" spans="1:13" ht="12.75">
      <c r="A371" s="282"/>
      <c r="B371" s="272"/>
      <c r="C371" s="283"/>
      <c r="D371" s="244"/>
      <c r="E371" s="265"/>
      <c r="F371" s="265"/>
      <c r="G371" s="285"/>
      <c r="H371" s="285"/>
      <c r="I371" s="285"/>
      <c r="J371" s="285"/>
      <c r="K371" s="285"/>
      <c r="L371" s="285"/>
      <c r="M371" s="285"/>
    </row>
    <row r="372" spans="1:13" ht="12.75">
      <c r="A372" s="282"/>
      <c r="B372" s="272"/>
      <c r="C372" s="283"/>
      <c r="D372" s="244"/>
      <c r="E372" s="265"/>
      <c r="F372" s="265"/>
      <c r="G372" s="285"/>
      <c r="H372" s="285"/>
      <c r="I372" s="285"/>
      <c r="J372" s="285"/>
      <c r="K372" s="285"/>
      <c r="L372" s="285"/>
      <c r="M372" s="285"/>
    </row>
    <row r="373" spans="1:13" ht="12.75">
      <c r="A373" s="282"/>
      <c r="B373" s="272"/>
      <c r="C373" s="283"/>
      <c r="D373" s="244"/>
      <c r="E373" s="265"/>
      <c r="F373" s="265"/>
      <c r="G373" s="285"/>
      <c r="H373" s="285"/>
      <c r="I373" s="285"/>
      <c r="J373" s="285"/>
      <c r="K373" s="285"/>
      <c r="L373" s="285"/>
      <c r="M373" s="285"/>
    </row>
    <row r="374" spans="1:13" ht="12.75">
      <c r="A374" s="282"/>
      <c r="B374" s="272"/>
      <c r="C374" s="283"/>
      <c r="D374" s="244"/>
      <c r="E374" s="265"/>
      <c r="F374" s="265"/>
      <c r="G374" s="285"/>
      <c r="H374" s="285"/>
      <c r="I374" s="285"/>
      <c r="J374" s="285"/>
      <c r="K374" s="285"/>
      <c r="L374" s="285"/>
      <c r="M374" s="285"/>
    </row>
    <row r="375" spans="1:13" ht="12.75">
      <c r="A375" s="282"/>
      <c r="B375" s="272"/>
      <c r="C375" s="283"/>
      <c r="D375" s="244"/>
      <c r="E375" s="265"/>
      <c r="F375" s="265"/>
      <c r="G375" s="285"/>
      <c r="H375" s="285"/>
      <c r="I375" s="285"/>
      <c r="J375" s="285"/>
      <c r="K375" s="285"/>
      <c r="L375" s="285"/>
      <c r="M375" s="285"/>
    </row>
    <row r="376" spans="1:13" ht="12.75">
      <c r="A376" s="282"/>
      <c r="B376" s="272"/>
      <c r="C376" s="283"/>
      <c r="D376" s="244"/>
      <c r="E376" s="265"/>
      <c r="F376" s="265"/>
      <c r="G376" s="285"/>
      <c r="H376" s="285"/>
      <c r="I376" s="285"/>
      <c r="J376" s="285"/>
      <c r="K376" s="285"/>
      <c r="L376" s="285"/>
      <c r="M376" s="285"/>
    </row>
    <row r="377" spans="1:13" ht="12.75">
      <c r="A377" s="282"/>
      <c r="B377" s="272"/>
      <c r="C377" s="283"/>
      <c r="D377" s="244"/>
      <c r="E377" s="265"/>
      <c r="F377" s="265"/>
      <c r="G377" s="285"/>
      <c r="H377" s="285"/>
      <c r="I377" s="285"/>
      <c r="J377" s="285"/>
      <c r="K377" s="285"/>
      <c r="L377" s="285"/>
      <c r="M377" s="285"/>
    </row>
    <row r="378" spans="1:13" ht="12.75">
      <c r="A378" s="282"/>
      <c r="B378" s="272"/>
      <c r="C378" s="283"/>
      <c r="D378" s="244"/>
      <c r="E378" s="265"/>
      <c r="F378" s="265"/>
      <c r="G378" s="285"/>
      <c r="H378" s="285"/>
      <c r="I378" s="285"/>
      <c r="J378" s="285"/>
      <c r="K378" s="285"/>
      <c r="L378" s="285"/>
      <c r="M378" s="285"/>
    </row>
    <row r="379" spans="1:13" ht="12.75">
      <c r="A379" s="282"/>
      <c r="B379" s="272"/>
      <c r="C379" s="283"/>
      <c r="D379" s="244"/>
      <c r="E379" s="265"/>
      <c r="F379" s="265"/>
      <c r="G379" s="285"/>
      <c r="H379" s="285"/>
      <c r="I379" s="285"/>
      <c r="J379" s="285"/>
      <c r="K379" s="285"/>
      <c r="L379" s="285"/>
      <c r="M379" s="285"/>
    </row>
    <row r="380" spans="1:13" ht="12.75">
      <c r="A380" s="282"/>
      <c r="B380" s="272"/>
      <c r="C380" s="283"/>
      <c r="D380" s="244"/>
      <c r="E380" s="265"/>
      <c r="F380" s="265"/>
      <c r="G380" s="285"/>
      <c r="H380" s="285"/>
      <c r="I380" s="285"/>
      <c r="J380" s="285"/>
      <c r="K380" s="285"/>
      <c r="L380" s="285"/>
      <c r="M380" s="285"/>
    </row>
    <row r="381" spans="1:13" ht="12.75">
      <c r="A381" s="282"/>
      <c r="B381" s="272"/>
      <c r="C381" s="283"/>
      <c r="D381" s="244"/>
      <c r="E381" s="265"/>
      <c r="F381" s="265"/>
      <c r="G381" s="285"/>
      <c r="H381" s="285"/>
      <c r="I381" s="285"/>
      <c r="J381" s="285"/>
      <c r="K381" s="285"/>
      <c r="L381" s="285"/>
      <c r="M381" s="285"/>
    </row>
    <row r="382" spans="1:13" ht="12.75">
      <c r="A382" s="282"/>
      <c r="B382" s="272"/>
      <c r="C382" s="283"/>
      <c r="D382" s="244"/>
      <c r="E382" s="265"/>
      <c r="F382" s="265"/>
      <c r="G382" s="285"/>
      <c r="H382" s="285"/>
      <c r="I382" s="285"/>
      <c r="J382" s="285"/>
      <c r="K382" s="285"/>
      <c r="L382" s="285"/>
      <c r="M382" s="285"/>
    </row>
    <row r="383" spans="1:13" ht="12.75">
      <c r="A383" s="282"/>
      <c r="B383" s="272"/>
      <c r="C383" s="283"/>
      <c r="D383" s="244"/>
      <c r="E383" s="265"/>
      <c r="F383" s="265"/>
      <c r="G383" s="285"/>
      <c r="H383" s="285"/>
      <c r="I383" s="285"/>
      <c r="J383" s="285"/>
      <c r="K383" s="285"/>
      <c r="L383" s="285"/>
      <c r="M383" s="285"/>
    </row>
    <row r="384" spans="1:13" ht="12.75">
      <c r="A384" s="282"/>
      <c r="B384" s="272"/>
      <c r="C384" s="283"/>
      <c r="D384" s="244"/>
      <c r="E384" s="265"/>
      <c r="F384" s="265"/>
      <c r="G384" s="285"/>
      <c r="H384" s="285"/>
      <c r="I384" s="285"/>
      <c r="J384" s="285"/>
      <c r="K384" s="285"/>
      <c r="L384" s="285"/>
      <c r="M384" s="285"/>
    </row>
    <row r="385" spans="1:13" ht="12.75">
      <c r="A385" s="282"/>
      <c r="B385" s="272"/>
      <c r="C385" s="283"/>
      <c r="D385" s="244"/>
      <c r="E385" s="265"/>
      <c r="F385" s="265"/>
      <c r="G385" s="285"/>
      <c r="H385" s="285"/>
      <c r="I385" s="285"/>
      <c r="J385" s="285"/>
      <c r="K385" s="285"/>
      <c r="L385" s="285"/>
      <c r="M385" s="285"/>
    </row>
    <row r="386" spans="1:13" ht="12.75">
      <c r="A386" s="282"/>
      <c r="B386" s="272"/>
      <c r="C386" s="283"/>
      <c r="D386" s="244"/>
      <c r="E386" s="265"/>
      <c r="F386" s="265"/>
      <c r="G386" s="285"/>
      <c r="H386" s="285"/>
      <c r="I386" s="285"/>
      <c r="J386" s="285"/>
      <c r="K386" s="285"/>
      <c r="L386" s="285"/>
      <c r="M386" s="285"/>
    </row>
    <row r="387" spans="1:13" ht="12.75">
      <c r="A387" s="282"/>
      <c r="B387" s="272"/>
      <c r="C387" s="283"/>
      <c r="D387" s="244"/>
      <c r="E387" s="265"/>
      <c r="F387" s="265"/>
      <c r="G387" s="285"/>
      <c r="H387" s="285"/>
      <c r="I387" s="285"/>
      <c r="J387" s="285"/>
      <c r="K387" s="285"/>
      <c r="L387" s="285"/>
      <c r="M387" s="285"/>
    </row>
    <row r="388" spans="1:13" ht="12.75">
      <c r="A388" s="282"/>
      <c r="B388" s="272"/>
      <c r="C388" s="283"/>
      <c r="D388" s="244"/>
      <c r="E388" s="265"/>
      <c r="F388" s="265"/>
      <c r="G388" s="285"/>
      <c r="H388" s="285"/>
      <c r="I388" s="285"/>
      <c r="J388" s="285"/>
      <c r="K388" s="285"/>
      <c r="L388" s="285"/>
      <c r="M388" s="285"/>
    </row>
    <row r="389" spans="1:13" ht="12.75">
      <c r="A389" s="282"/>
      <c r="B389" s="272"/>
      <c r="C389" s="283"/>
      <c r="D389" s="244"/>
      <c r="E389" s="265"/>
      <c r="F389" s="265"/>
      <c r="G389" s="285"/>
      <c r="H389" s="285"/>
      <c r="I389" s="285"/>
      <c r="J389" s="285"/>
      <c r="K389" s="285"/>
      <c r="L389" s="285"/>
      <c r="M389" s="285"/>
    </row>
    <row r="390" spans="1:13" ht="12.75">
      <c r="A390" s="282"/>
      <c r="B390" s="272"/>
      <c r="C390" s="283"/>
      <c r="D390" s="244"/>
      <c r="E390" s="265"/>
      <c r="F390" s="265"/>
      <c r="G390" s="285"/>
      <c r="H390" s="285"/>
      <c r="I390" s="285"/>
      <c r="J390" s="285"/>
      <c r="K390" s="285"/>
      <c r="L390" s="285"/>
      <c r="M390" s="285"/>
    </row>
    <row r="391" spans="1:13" ht="12.75">
      <c r="A391" s="282"/>
      <c r="B391" s="272"/>
      <c r="C391" s="283"/>
      <c r="D391" s="244"/>
      <c r="E391" s="265"/>
      <c r="F391" s="265"/>
      <c r="G391" s="285"/>
      <c r="H391" s="285"/>
      <c r="I391" s="285"/>
      <c r="J391" s="285"/>
      <c r="K391" s="285"/>
      <c r="L391" s="285"/>
      <c r="M391" s="285"/>
    </row>
    <row r="392" spans="1:13" ht="12.75">
      <c r="A392" s="282"/>
      <c r="B392" s="272"/>
      <c r="C392" s="283"/>
      <c r="D392" s="244"/>
      <c r="E392" s="265"/>
      <c r="F392" s="265"/>
      <c r="G392" s="285"/>
      <c r="H392" s="285"/>
      <c r="I392" s="285"/>
      <c r="J392" s="285"/>
      <c r="K392" s="285"/>
      <c r="L392" s="285"/>
      <c r="M392" s="285"/>
    </row>
    <row r="393" spans="1:13" ht="12.75">
      <c r="A393" s="282"/>
      <c r="B393" s="272"/>
      <c r="C393" s="283"/>
      <c r="D393" s="244"/>
      <c r="E393" s="265"/>
      <c r="F393" s="265"/>
      <c r="G393" s="285"/>
      <c r="H393" s="285"/>
      <c r="I393" s="285"/>
      <c r="J393" s="285"/>
      <c r="K393" s="285"/>
      <c r="L393" s="285"/>
      <c r="M393" s="285"/>
    </row>
    <row r="394" spans="1:13" ht="12.75">
      <c r="A394" s="282"/>
      <c r="B394" s="272"/>
      <c r="C394" s="283"/>
      <c r="D394" s="244"/>
      <c r="E394" s="265"/>
      <c r="F394" s="265"/>
      <c r="G394" s="285"/>
      <c r="H394" s="285"/>
      <c r="I394" s="285"/>
      <c r="J394" s="285"/>
      <c r="K394" s="285"/>
      <c r="L394" s="285"/>
      <c r="M394" s="285"/>
    </row>
    <row r="395" spans="1:13" ht="12.75">
      <c r="A395" s="282"/>
      <c r="B395" s="272"/>
      <c r="C395" s="283"/>
      <c r="D395" s="244"/>
      <c r="E395" s="265"/>
      <c r="F395" s="265"/>
      <c r="G395" s="285"/>
      <c r="H395" s="285"/>
      <c r="I395" s="285"/>
      <c r="J395" s="285"/>
      <c r="K395" s="285"/>
      <c r="L395" s="285"/>
      <c r="M395" s="285"/>
    </row>
    <row r="396" spans="1:13" ht="12.75">
      <c r="A396" s="282"/>
      <c r="B396" s="272"/>
      <c r="C396" s="283"/>
      <c r="D396" s="244"/>
      <c r="E396" s="265"/>
      <c r="F396" s="265"/>
      <c r="G396" s="285"/>
      <c r="H396" s="285"/>
      <c r="I396" s="285"/>
      <c r="J396" s="285"/>
      <c r="K396" s="285"/>
      <c r="L396" s="285"/>
      <c r="M396" s="285"/>
    </row>
    <row r="397" spans="1:13" ht="12.75">
      <c r="A397" s="282"/>
      <c r="B397" s="272"/>
      <c r="C397" s="283"/>
      <c r="D397" s="244"/>
      <c r="E397" s="265"/>
      <c r="F397" s="265"/>
      <c r="G397" s="285"/>
      <c r="H397" s="285"/>
      <c r="I397" s="285"/>
      <c r="J397" s="285"/>
      <c r="K397" s="285"/>
      <c r="L397" s="285"/>
      <c r="M397" s="285"/>
    </row>
    <row r="398" spans="1:13" ht="12.75">
      <c r="A398" s="282"/>
      <c r="B398" s="272"/>
      <c r="C398" s="283"/>
      <c r="D398" s="244"/>
      <c r="E398" s="265"/>
      <c r="F398" s="265"/>
      <c r="G398" s="285"/>
      <c r="H398" s="285"/>
      <c r="I398" s="285"/>
      <c r="J398" s="285"/>
      <c r="K398" s="285"/>
      <c r="L398" s="285"/>
      <c r="M398" s="285"/>
    </row>
    <row r="399" spans="1:13" ht="12.75">
      <c r="A399" s="282"/>
      <c r="B399" s="272"/>
      <c r="C399" s="283"/>
      <c r="D399" s="244"/>
      <c r="E399" s="265"/>
      <c r="F399" s="265"/>
      <c r="G399" s="285"/>
      <c r="H399" s="285"/>
      <c r="I399" s="285"/>
      <c r="J399" s="285"/>
      <c r="K399" s="285"/>
      <c r="L399" s="285"/>
      <c r="M399" s="285"/>
    </row>
    <row r="400" spans="1:13" ht="12.75">
      <c r="A400" s="282"/>
      <c r="B400" s="272"/>
      <c r="C400" s="283"/>
      <c r="D400" s="244"/>
      <c r="E400" s="265"/>
      <c r="F400" s="265"/>
      <c r="G400" s="285"/>
      <c r="H400" s="285"/>
      <c r="I400" s="285"/>
      <c r="J400" s="285"/>
      <c r="K400" s="285"/>
      <c r="L400" s="285"/>
      <c r="M400" s="285"/>
    </row>
    <row r="401" spans="1:13" ht="12.75">
      <c r="A401" s="282"/>
      <c r="B401" s="272"/>
      <c r="C401" s="283"/>
      <c r="D401" s="244"/>
      <c r="E401" s="265"/>
      <c r="F401" s="265"/>
      <c r="G401" s="285"/>
      <c r="H401" s="285"/>
      <c r="I401" s="285"/>
      <c r="J401" s="285"/>
      <c r="K401" s="285"/>
      <c r="L401" s="285"/>
      <c r="M401" s="285"/>
    </row>
    <row r="402" spans="1:13" ht="12.75">
      <c r="A402" s="282"/>
      <c r="B402" s="272"/>
      <c r="C402" s="283"/>
      <c r="D402" s="244"/>
      <c r="E402" s="265"/>
      <c r="F402" s="265"/>
      <c r="G402" s="285"/>
      <c r="H402" s="285"/>
      <c r="I402" s="285"/>
      <c r="J402" s="285"/>
      <c r="K402" s="285"/>
      <c r="L402" s="285"/>
      <c r="M402" s="285"/>
    </row>
    <row r="403" spans="1:13" ht="12.75">
      <c r="A403" s="282"/>
      <c r="B403" s="272"/>
      <c r="C403" s="283"/>
      <c r="D403" s="244"/>
      <c r="E403" s="265"/>
      <c r="F403" s="265"/>
      <c r="G403" s="285"/>
      <c r="H403" s="285"/>
      <c r="I403" s="285"/>
      <c r="J403" s="285"/>
      <c r="K403" s="285"/>
      <c r="L403" s="285"/>
      <c r="M403" s="285"/>
    </row>
    <row r="404" spans="1:13" ht="12.75">
      <c r="A404" s="282"/>
      <c r="B404" s="272"/>
      <c r="C404" s="283"/>
      <c r="D404" s="244"/>
      <c r="E404" s="265"/>
      <c r="F404" s="265"/>
      <c r="G404" s="285"/>
      <c r="H404" s="285"/>
      <c r="I404" s="285"/>
      <c r="J404" s="285"/>
      <c r="K404" s="285"/>
      <c r="L404" s="285"/>
      <c r="M404" s="285"/>
    </row>
    <row r="405" spans="1:13" ht="12.75">
      <c r="A405" s="282"/>
      <c r="B405" s="272"/>
      <c r="C405" s="283"/>
      <c r="D405" s="244"/>
      <c r="E405" s="265"/>
      <c r="F405" s="265"/>
      <c r="G405" s="285"/>
      <c r="H405" s="285"/>
      <c r="I405" s="285"/>
      <c r="J405" s="285"/>
      <c r="K405" s="285"/>
      <c r="L405" s="285"/>
      <c r="M405" s="285"/>
    </row>
    <row r="406" spans="1:13" ht="12.75">
      <c r="A406" s="282"/>
      <c r="B406" s="272"/>
      <c r="C406" s="283"/>
      <c r="D406" s="244"/>
      <c r="E406" s="265"/>
      <c r="F406" s="265"/>
      <c r="G406" s="285"/>
      <c r="H406" s="285"/>
      <c r="I406" s="285"/>
      <c r="J406" s="285"/>
      <c r="K406" s="285"/>
      <c r="L406" s="285"/>
      <c r="M406" s="285"/>
    </row>
    <row r="407" spans="1:13" ht="12.75">
      <c r="A407" s="282"/>
      <c r="B407" s="272"/>
      <c r="C407" s="283"/>
      <c r="D407" s="244"/>
      <c r="E407" s="265"/>
      <c r="F407" s="265"/>
      <c r="G407" s="285"/>
      <c r="H407" s="285"/>
      <c r="I407" s="285"/>
      <c r="J407" s="285"/>
      <c r="K407" s="285"/>
      <c r="L407" s="285"/>
      <c r="M407" s="285"/>
    </row>
    <row r="408" spans="1:13" ht="12.75">
      <c r="A408" s="282"/>
      <c r="B408" s="272"/>
      <c r="C408" s="283"/>
      <c r="D408" s="244"/>
      <c r="E408" s="265"/>
      <c r="F408" s="265"/>
      <c r="G408" s="285"/>
      <c r="H408" s="285"/>
      <c r="I408" s="285"/>
      <c r="J408" s="285"/>
      <c r="K408" s="285"/>
      <c r="L408" s="285"/>
      <c r="M408" s="285"/>
    </row>
    <row r="409" spans="1:13" ht="12.75">
      <c r="A409" s="282"/>
      <c r="B409" s="272"/>
      <c r="C409" s="283"/>
      <c r="D409" s="244"/>
      <c r="E409" s="265"/>
      <c r="F409" s="265"/>
      <c r="G409" s="285"/>
      <c r="H409" s="285"/>
      <c r="I409" s="285"/>
      <c r="J409" s="285"/>
      <c r="K409" s="285"/>
      <c r="L409" s="285"/>
      <c r="M409" s="285"/>
    </row>
    <row r="410" spans="1:13" ht="12.75">
      <c r="A410" s="282"/>
      <c r="B410" s="272"/>
      <c r="C410" s="283"/>
      <c r="D410" s="244"/>
      <c r="E410" s="265"/>
      <c r="F410" s="265"/>
      <c r="G410" s="285"/>
      <c r="H410" s="285"/>
      <c r="I410" s="285"/>
      <c r="J410" s="285"/>
      <c r="K410" s="285"/>
      <c r="L410" s="285"/>
      <c r="M410" s="285"/>
    </row>
    <row r="411" spans="1:13" ht="12.75">
      <c r="A411" s="282"/>
      <c r="B411" s="272"/>
      <c r="C411" s="283"/>
      <c r="D411" s="244"/>
      <c r="E411" s="265"/>
      <c r="F411" s="265"/>
      <c r="G411" s="285"/>
      <c r="H411" s="285"/>
      <c r="I411" s="285"/>
      <c r="J411" s="285"/>
      <c r="K411" s="285"/>
      <c r="L411" s="285"/>
      <c r="M411" s="285"/>
    </row>
    <row r="412" spans="1:13" ht="12.75">
      <c r="A412" s="282"/>
      <c r="B412" s="272"/>
      <c r="C412" s="283"/>
      <c r="D412" s="244"/>
      <c r="E412" s="265"/>
      <c r="F412" s="265"/>
      <c r="G412" s="285"/>
      <c r="H412" s="285"/>
      <c r="I412" s="285"/>
      <c r="J412" s="285"/>
      <c r="K412" s="285"/>
      <c r="L412" s="285"/>
      <c r="M412" s="285"/>
    </row>
    <row r="413" spans="1:13" ht="12.75">
      <c r="A413" s="282"/>
      <c r="B413" s="272"/>
      <c r="C413" s="283"/>
      <c r="D413" s="244"/>
      <c r="E413" s="265"/>
      <c r="F413" s="265"/>
      <c r="G413" s="285"/>
      <c r="H413" s="285"/>
      <c r="I413" s="285"/>
      <c r="J413" s="285"/>
      <c r="K413" s="285"/>
      <c r="L413" s="285"/>
      <c r="M413" s="285"/>
    </row>
    <row r="414" spans="1:13" ht="12.75">
      <c r="A414" s="282"/>
      <c r="B414" s="272"/>
      <c r="C414" s="283"/>
      <c r="D414" s="244"/>
      <c r="E414" s="265"/>
      <c r="F414" s="265"/>
      <c r="G414" s="285"/>
      <c r="H414" s="285"/>
      <c r="I414" s="285"/>
      <c r="J414" s="285"/>
      <c r="K414" s="285"/>
      <c r="L414" s="285"/>
      <c r="M414" s="285"/>
    </row>
    <row r="415" spans="1:13" ht="12.75">
      <c r="A415" s="282"/>
      <c r="B415" s="272"/>
      <c r="C415" s="283"/>
      <c r="D415" s="244"/>
      <c r="E415" s="265"/>
      <c r="F415" s="265"/>
      <c r="G415" s="285"/>
      <c r="H415" s="285"/>
      <c r="I415" s="285"/>
      <c r="J415" s="285"/>
      <c r="K415" s="285"/>
      <c r="L415" s="285"/>
      <c r="M415" s="285"/>
    </row>
    <row r="416" spans="1:13" ht="12.75">
      <c r="A416" s="282"/>
      <c r="B416" s="272"/>
      <c r="C416" s="283"/>
      <c r="D416" s="244"/>
      <c r="E416" s="265"/>
      <c r="F416" s="265"/>
      <c r="G416" s="285"/>
      <c r="H416" s="285"/>
      <c r="I416" s="285"/>
      <c r="J416" s="285"/>
      <c r="K416" s="285"/>
      <c r="L416" s="285"/>
      <c r="M416" s="285"/>
    </row>
    <row r="417" spans="1:13" ht="12.75">
      <c r="A417" s="282"/>
      <c r="B417" s="272"/>
      <c r="C417" s="283"/>
      <c r="D417" s="244"/>
      <c r="E417" s="265"/>
      <c r="F417" s="265"/>
      <c r="G417" s="285"/>
      <c r="H417" s="285"/>
      <c r="I417" s="285"/>
      <c r="J417" s="285"/>
      <c r="K417" s="285"/>
      <c r="L417" s="285"/>
      <c r="M417" s="285"/>
    </row>
    <row r="418" spans="1:13" ht="12.75">
      <c r="A418" s="282"/>
      <c r="B418" s="272"/>
      <c r="C418" s="283"/>
      <c r="D418" s="244"/>
      <c r="E418" s="265"/>
      <c r="F418" s="265"/>
      <c r="G418" s="285"/>
      <c r="H418" s="285"/>
      <c r="I418" s="285"/>
      <c r="J418" s="285"/>
      <c r="K418" s="285"/>
      <c r="L418" s="285"/>
      <c r="M418" s="285"/>
    </row>
    <row r="419" spans="1:13" ht="12.75">
      <c r="A419" s="282"/>
      <c r="B419" s="272"/>
      <c r="C419" s="283"/>
      <c r="D419" s="244"/>
      <c r="E419" s="265"/>
      <c r="F419" s="265"/>
      <c r="G419" s="285"/>
      <c r="H419" s="285"/>
      <c r="I419" s="285"/>
      <c r="J419" s="285"/>
      <c r="K419" s="285"/>
      <c r="L419" s="285"/>
      <c r="M419" s="285"/>
    </row>
    <row r="420" spans="1:13" ht="12.75">
      <c r="A420" s="282"/>
      <c r="B420" s="272"/>
      <c r="C420" s="283"/>
      <c r="D420" s="244"/>
      <c r="E420" s="265"/>
      <c r="F420" s="265"/>
      <c r="G420" s="285"/>
      <c r="H420" s="285"/>
      <c r="I420" s="285"/>
      <c r="J420" s="285"/>
      <c r="K420" s="285"/>
      <c r="L420" s="285"/>
      <c r="M420" s="285"/>
    </row>
    <row r="421" spans="1:13" ht="12.75">
      <c r="A421" s="282"/>
      <c r="B421" s="272"/>
      <c r="C421" s="283"/>
      <c r="D421" s="244"/>
      <c r="E421" s="265"/>
      <c r="F421" s="265"/>
      <c r="G421" s="285"/>
      <c r="H421" s="285"/>
      <c r="I421" s="285"/>
      <c r="J421" s="285"/>
      <c r="K421" s="285"/>
      <c r="L421" s="285"/>
      <c r="M421" s="285"/>
    </row>
    <row r="422" spans="1:13" ht="12.75">
      <c r="A422" s="282"/>
      <c r="B422" s="272"/>
      <c r="C422" s="283"/>
      <c r="D422" s="244"/>
      <c r="E422" s="265"/>
      <c r="F422" s="265"/>
      <c r="G422" s="285"/>
      <c r="H422" s="285"/>
      <c r="I422" s="285"/>
      <c r="J422" s="285"/>
      <c r="K422" s="285"/>
      <c r="L422" s="285"/>
      <c r="M422" s="285"/>
    </row>
    <row r="423" spans="1:13" ht="12.75">
      <c r="A423" s="282"/>
      <c r="B423" s="272"/>
      <c r="C423" s="283"/>
      <c r="D423" s="244"/>
      <c r="E423" s="265"/>
      <c r="F423" s="265"/>
      <c r="G423" s="285"/>
      <c r="H423" s="285"/>
      <c r="I423" s="285"/>
      <c r="J423" s="285"/>
      <c r="K423" s="285"/>
      <c r="L423" s="285"/>
      <c r="M423" s="285"/>
    </row>
    <row r="424" spans="1:13" ht="12.75">
      <c r="A424" s="282"/>
      <c r="B424" s="272"/>
      <c r="C424" s="283"/>
      <c r="D424" s="244"/>
      <c r="E424" s="265"/>
      <c r="F424" s="265"/>
      <c r="G424" s="285"/>
      <c r="H424" s="285"/>
      <c r="I424" s="285"/>
      <c r="J424" s="285"/>
      <c r="K424" s="285"/>
      <c r="L424" s="285"/>
      <c r="M424" s="285"/>
    </row>
    <row r="425" spans="1:13" ht="12.75">
      <c r="A425" s="282"/>
      <c r="B425" s="272"/>
      <c r="C425" s="283"/>
      <c r="D425" s="244"/>
      <c r="E425" s="265"/>
      <c r="F425" s="265"/>
      <c r="G425" s="285"/>
      <c r="H425" s="285"/>
      <c r="I425" s="285"/>
      <c r="J425" s="285"/>
      <c r="K425" s="285"/>
      <c r="L425" s="285"/>
      <c r="M425" s="285"/>
    </row>
    <row r="426" spans="1:13" ht="12.75">
      <c r="A426" s="282"/>
      <c r="B426" s="272"/>
      <c r="C426" s="283"/>
      <c r="D426" s="244"/>
      <c r="E426" s="265"/>
      <c r="F426" s="265"/>
      <c r="G426" s="285"/>
      <c r="H426" s="285"/>
      <c r="I426" s="285"/>
      <c r="J426" s="285"/>
      <c r="K426" s="285"/>
      <c r="L426" s="285"/>
      <c r="M426" s="285"/>
    </row>
    <row r="427" spans="1:13" ht="12.75">
      <c r="A427" s="282"/>
      <c r="B427" s="272"/>
      <c r="C427" s="283"/>
      <c r="D427" s="244"/>
      <c r="E427" s="265"/>
      <c r="F427" s="265"/>
      <c r="G427" s="285"/>
      <c r="H427" s="285"/>
      <c r="I427" s="285"/>
      <c r="J427" s="285"/>
      <c r="K427" s="285"/>
      <c r="L427" s="285"/>
      <c r="M427" s="285"/>
    </row>
    <row r="428" spans="1:13" ht="12.75">
      <c r="A428" s="282"/>
      <c r="B428" s="272"/>
      <c r="C428" s="283"/>
      <c r="D428" s="244"/>
      <c r="E428" s="265"/>
      <c r="F428" s="265"/>
      <c r="G428" s="285"/>
      <c r="H428" s="285"/>
      <c r="I428" s="285"/>
      <c r="J428" s="285"/>
      <c r="K428" s="285"/>
      <c r="L428" s="285"/>
      <c r="M428" s="285"/>
    </row>
    <row r="429" spans="1:13" ht="12.75">
      <c r="A429" s="282"/>
      <c r="B429" s="272"/>
      <c r="C429" s="283"/>
      <c r="D429" s="244"/>
      <c r="E429" s="265"/>
      <c r="F429" s="265"/>
      <c r="G429" s="285"/>
      <c r="H429" s="285"/>
      <c r="I429" s="285"/>
      <c r="J429" s="285"/>
      <c r="K429" s="285"/>
      <c r="L429" s="285"/>
      <c r="M429" s="285"/>
    </row>
    <row r="430" spans="1:13" ht="12.75">
      <c r="A430" s="282"/>
      <c r="B430" s="272"/>
      <c r="C430" s="283"/>
      <c r="D430" s="244"/>
      <c r="E430" s="265"/>
      <c r="F430" s="265"/>
      <c r="G430" s="285"/>
      <c r="H430" s="285"/>
      <c r="I430" s="285"/>
      <c r="J430" s="285"/>
      <c r="K430" s="285"/>
      <c r="L430" s="285"/>
      <c r="M430" s="285"/>
    </row>
    <row r="431" spans="1:13" ht="12.75">
      <c r="A431" s="282"/>
      <c r="B431" s="272"/>
      <c r="C431" s="283"/>
      <c r="D431" s="244"/>
      <c r="E431" s="265"/>
      <c r="F431" s="265"/>
      <c r="G431" s="285"/>
      <c r="H431" s="285"/>
      <c r="I431" s="285"/>
      <c r="J431" s="285"/>
      <c r="K431" s="285"/>
      <c r="L431" s="285"/>
      <c r="M431" s="285"/>
    </row>
    <row r="432" spans="1:13" ht="12.75">
      <c r="A432" s="282"/>
      <c r="B432" s="272"/>
      <c r="C432" s="283"/>
      <c r="D432" s="244"/>
      <c r="E432" s="265"/>
      <c r="F432" s="265"/>
      <c r="G432" s="285"/>
      <c r="H432" s="285"/>
      <c r="I432" s="285"/>
      <c r="J432" s="285"/>
      <c r="K432" s="285"/>
      <c r="L432" s="285"/>
      <c r="M432" s="285"/>
    </row>
    <row r="433" spans="1:13" ht="12.75">
      <c r="A433" s="282"/>
      <c r="B433" s="272"/>
      <c r="C433" s="283"/>
      <c r="D433" s="244"/>
      <c r="E433" s="265"/>
      <c r="F433" s="265"/>
      <c r="G433" s="285"/>
      <c r="H433" s="285"/>
      <c r="I433" s="285"/>
      <c r="J433" s="285"/>
      <c r="K433" s="285"/>
      <c r="L433" s="285"/>
      <c r="M433" s="285"/>
    </row>
    <row r="434" spans="1:13" ht="12.75">
      <c r="A434" s="282"/>
      <c r="B434" s="272"/>
      <c r="C434" s="283"/>
      <c r="D434" s="244"/>
      <c r="E434" s="265"/>
      <c r="F434" s="265"/>
      <c r="G434" s="285"/>
      <c r="H434" s="285"/>
      <c r="I434" s="285"/>
      <c r="J434" s="285"/>
      <c r="K434" s="285"/>
      <c r="L434" s="285"/>
      <c r="M434" s="285"/>
    </row>
    <row r="435" spans="1:13" ht="12.75">
      <c r="A435" s="282"/>
      <c r="B435" s="272"/>
      <c r="C435" s="283"/>
      <c r="D435" s="244"/>
      <c r="E435" s="265"/>
      <c r="F435" s="265"/>
      <c r="G435" s="285"/>
      <c r="H435" s="285"/>
      <c r="I435" s="285"/>
      <c r="J435" s="285"/>
      <c r="K435" s="285"/>
      <c r="L435" s="285"/>
      <c r="M435" s="285"/>
    </row>
    <row r="436" spans="1:13" ht="12.75">
      <c r="A436" s="282"/>
      <c r="B436" s="272"/>
      <c r="C436" s="283"/>
      <c r="D436" s="244"/>
      <c r="E436" s="265"/>
      <c r="F436" s="265"/>
      <c r="G436" s="285"/>
      <c r="H436" s="285"/>
      <c r="I436" s="285"/>
      <c r="J436" s="285"/>
      <c r="K436" s="285"/>
      <c r="L436" s="285"/>
      <c r="M436" s="285"/>
    </row>
    <row r="437" spans="1:13" ht="12.75">
      <c r="A437" s="282"/>
      <c r="B437" s="272"/>
      <c r="C437" s="283"/>
      <c r="D437" s="244"/>
      <c r="E437" s="265"/>
      <c r="F437" s="265"/>
      <c r="G437" s="285"/>
      <c r="H437" s="285"/>
      <c r="I437" s="285"/>
      <c r="J437" s="285"/>
      <c r="K437" s="285"/>
      <c r="L437" s="285"/>
      <c r="M437" s="285"/>
    </row>
    <row r="438" spans="1:13" ht="12.75">
      <c r="A438" s="282"/>
      <c r="B438" s="272"/>
      <c r="C438" s="283"/>
      <c r="D438" s="244"/>
      <c r="E438" s="265"/>
      <c r="F438" s="265"/>
      <c r="G438" s="285"/>
      <c r="H438" s="285"/>
      <c r="I438" s="285"/>
      <c r="J438" s="285"/>
      <c r="K438" s="285"/>
      <c r="L438" s="285"/>
      <c r="M438" s="285"/>
    </row>
    <row r="439" spans="1:13" ht="12.75">
      <c r="A439" s="282"/>
      <c r="B439" s="272"/>
      <c r="C439" s="283"/>
      <c r="D439" s="244"/>
      <c r="E439" s="265"/>
      <c r="F439" s="265"/>
      <c r="G439" s="285"/>
      <c r="H439" s="285"/>
      <c r="I439" s="285"/>
      <c r="J439" s="285"/>
      <c r="K439" s="285"/>
      <c r="L439" s="285"/>
      <c r="M439" s="285"/>
    </row>
    <row r="440" spans="1:13" ht="12.75">
      <c r="A440" s="282"/>
      <c r="B440" s="272"/>
      <c r="C440" s="283"/>
      <c r="D440" s="244"/>
      <c r="E440" s="265"/>
      <c r="F440" s="265"/>
      <c r="G440" s="285"/>
      <c r="H440" s="285"/>
      <c r="I440" s="285"/>
      <c r="J440" s="285"/>
      <c r="K440" s="285"/>
      <c r="L440" s="285"/>
      <c r="M440" s="285"/>
    </row>
    <row r="441" spans="1:13" ht="12.75">
      <c r="A441" s="282"/>
      <c r="B441" s="272"/>
      <c r="C441" s="283"/>
      <c r="D441" s="244"/>
      <c r="E441" s="265"/>
      <c r="F441" s="265"/>
      <c r="G441" s="285"/>
      <c r="H441" s="285"/>
      <c r="I441" s="285"/>
      <c r="J441" s="285"/>
      <c r="K441" s="285"/>
      <c r="L441" s="285"/>
      <c r="M441" s="285"/>
    </row>
    <row r="442" spans="1:13" ht="12.75">
      <c r="A442" s="282"/>
      <c r="B442" s="272"/>
      <c r="C442" s="283"/>
      <c r="D442" s="244"/>
      <c r="E442" s="265"/>
      <c r="F442" s="265"/>
      <c r="G442" s="285"/>
      <c r="H442" s="285"/>
      <c r="I442" s="285"/>
      <c r="J442" s="285"/>
      <c r="K442" s="285"/>
      <c r="L442" s="285"/>
      <c r="M442" s="285"/>
    </row>
    <row r="443" spans="1:13" ht="12.75">
      <c r="A443" s="282"/>
      <c r="B443" s="272"/>
      <c r="C443" s="283"/>
      <c r="D443" s="244"/>
      <c r="E443" s="265"/>
      <c r="F443" s="265"/>
      <c r="G443" s="285"/>
      <c r="H443" s="285"/>
      <c r="I443" s="285"/>
      <c r="J443" s="285"/>
      <c r="K443" s="285"/>
      <c r="L443" s="285"/>
      <c r="M443" s="285"/>
    </row>
    <row r="444" spans="1:13" ht="12.75">
      <c r="A444" s="282"/>
      <c r="B444" s="272"/>
      <c r="C444" s="283"/>
      <c r="D444" s="244"/>
      <c r="E444" s="265"/>
      <c r="F444" s="265"/>
      <c r="G444" s="285"/>
      <c r="H444" s="285"/>
      <c r="I444" s="285"/>
      <c r="J444" s="285"/>
      <c r="K444" s="285"/>
      <c r="L444" s="285"/>
      <c r="M444" s="285"/>
    </row>
    <row r="445" spans="1:13" ht="12.75">
      <c r="A445" s="282"/>
      <c r="B445" s="272"/>
      <c r="C445" s="283"/>
      <c r="D445" s="244"/>
      <c r="E445" s="265"/>
      <c r="F445" s="265"/>
      <c r="G445" s="285"/>
      <c r="H445" s="285"/>
      <c r="I445" s="285"/>
      <c r="J445" s="285"/>
      <c r="K445" s="285"/>
      <c r="L445" s="285"/>
      <c r="M445" s="285"/>
    </row>
    <row r="446" spans="1:13" ht="12.75">
      <c r="A446" s="282"/>
      <c r="B446" s="272"/>
      <c r="C446" s="283"/>
      <c r="D446" s="244"/>
      <c r="E446" s="265"/>
      <c r="F446" s="265"/>
      <c r="G446" s="285"/>
      <c r="H446" s="285"/>
      <c r="I446" s="285"/>
      <c r="J446" s="285"/>
      <c r="K446" s="285"/>
      <c r="L446" s="285"/>
      <c r="M446" s="285"/>
    </row>
    <row r="447" spans="1:13" ht="12.75">
      <c r="A447" s="282"/>
      <c r="B447" s="272"/>
      <c r="C447" s="283"/>
      <c r="D447" s="244"/>
      <c r="E447" s="265"/>
      <c r="F447" s="265"/>
      <c r="G447" s="285"/>
      <c r="H447" s="285"/>
      <c r="I447" s="285"/>
      <c r="J447" s="285"/>
      <c r="K447" s="285"/>
      <c r="L447" s="285"/>
      <c r="M447" s="285"/>
    </row>
    <row r="448" spans="1:13" ht="12.75">
      <c r="A448" s="282"/>
      <c r="B448" s="272"/>
      <c r="C448" s="283"/>
      <c r="D448" s="244"/>
      <c r="E448" s="265"/>
      <c r="F448" s="265"/>
      <c r="G448" s="285"/>
      <c r="H448" s="285"/>
      <c r="I448" s="285"/>
      <c r="J448" s="285"/>
      <c r="K448" s="285"/>
      <c r="L448" s="285"/>
      <c r="M448" s="285"/>
    </row>
    <row r="449" spans="1:13" ht="12.75">
      <c r="A449" s="282"/>
      <c r="B449" s="272"/>
      <c r="C449" s="283"/>
      <c r="D449" s="244"/>
      <c r="E449" s="265"/>
      <c r="F449" s="265"/>
      <c r="G449" s="285"/>
      <c r="H449" s="285"/>
      <c r="I449" s="285"/>
      <c r="J449" s="285"/>
      <c r="K449" s="285"/>
      <c r="L449" s="285"/>
      <c r="M449" s="285"/>
    </row>
    <row r="450" spans="1:13" ht="12.75">
      <c r="A450" s="282"/>
      <c r="B450" s="272"/>
      <c r="C450" s="283"/>
      <c r="D450" s="244"/>
      <c r="E450" s="265"/>
      <c r="F450" s="265"/>
      <c r="G450" s="285"/>
      <c r="H450" s="285"/>
      <c r="I450" s="285"/>
      <c r="J450" s="285"/>
      <c r="K450" s="285"/>
      <c r="L450" s="285"/>
      <c r="M450" s="285"/>
    </row>
    <row r="451" spans="1:13" ht="12.75">
      <c r="A451" s="282"/>
      <c r="B451" s="272"/>
      <c r="C451" s="283"/>
      <c r="D451" s="244"/>
      <c r="E451" s="265"/>
      <c r="F451" s="265"/>
      <c r="G451" s="285"/>
      <c r="H451" s="285"/>
      <c r="I451" s="285"/>
      <c r="J451" s="285"/>
      <c r="K451" s="285"/>
      <c r="L451" s="285"/>
      <c r="M451" s="285"/>
    </row>
    <row r="452" spans="1:13" ht="12.75">
      <c r="A452" s="282"/>
      <c r="B452" s="272"/>
      <c r="C452" s="283"/>
      <c r="D452" s="244"/>
      <c r="E452" s="265"/>
      <c r="F452" s="265"/>
      <c r="G452" s="285"/>
      <c r="H452" s="285"/>
      <c r="I452" s="285"/>
      <c r="J452" s="285"/>
      <c r="K452" s="285"/>
      <c r="L452" s="285"/>
      <c r="M452" s="285"/>
    </row>
    <row r="453" spans="1:13" ht="12.75">
      <c r="A453" s="282"/>
      <c r="B453" s="272"/>
      <c r="C453" s="283"/>
      <c r="D453" s="244"/>
      <c r="E453" s="265"/>
      <c r="F453" s="265"/>
      <c r="G453" s="285"/>
      <c r="H453" s="285"/>
      <c r="I453" s="285"/>
      <c r="J453" s="285"/>
      <c r="K453" s="285"/>
      <c r="L453" s="285"/>
      <c r="M453" s="285"/>
    </row>
    <row r="454" spans="1:13" ht="12.75">
      <c r="A454" s="282"/>
      <c r="B454" s="272"/>
      <c r="C454" s="283"/>
      <c r="D454" s="244"/>
      <c r="E454" s="265"/>
      <c r="F454" s="265"/>
      <c r="G454" s="285"/>
      <c r="H454" s="285"/>
      <c r="I454" s="285"/>
      <c r="J454" s="285"/>
      <c r="K454" s="285"/>
      <c r="L454" s="285"/>
      <c r="M454" s="285"/>
    </row>
    <row r="455" spans="1:13" ht="12.75">
      <c r="A455" s="282"/>
      <c r="B455" s="272"/>
      <c r="C455" s="283"/>
      <c r="D455" s="244"/>
      <c r="E455" s="265"/>
      <c r="F455" s="265"/>
      <c r="G455" s="285"/>
      <c r="H455" s="285"/>
      <c r="I455" s="285"/>
      <c r="J455" s="285"/>
      <c r="K455" s="285"/>
      <c r="L455" s="285"/>
      <c r="M455" s="285"/>
    </row>
    <row r="456" spans="1:13" ht="12.75">
      <c r="A456" s="282"/>
      <c r="B456" s="272"/>
      <c r="C456" s="283"/>
      <c r="D456" s="244"/>
      <c r="E456" s="265"/>
      <c r="F456" s="265"/>
      <c r="G456" s="285"/>
      <c r="H456" s="285"/>
      <c r="I456" s="285"/>
      <c r="J456" s="285"/>
      <c r="K456" s="285"/>
      <c r="L456" s="285"/>
      <c r="M456" s="285"/>
    </row>
    <row r="457" spans="1:13" ht="12.75">
      <c r="A457" s="282"/>
      <c r="B457" s="272"/>
      <c r="C457" s="283"/>
      <c r="D457" s="244"/>
      <c r="E457" s="265"/>
      <c r="F457" s="265"/>
      <c r="G457" s="285"/>
      <c r="H457" s="285"/>
      <c r="I457" s="285"/>
      <c r="J457" s="285"/>
      <c r="K457" s="285"/>
      <c r="L457" s="285"/>
      <c r="M457" s="285"/>
    </row>
    <row r="458" spans="1:13" ht="12.75">
      <c r="A458" s="282"/>
      <c r="B458" s="272"/>
      <c r="C458" s="283"/>
      <c r="D458" s="244"/>
      <c r="E458" s="265"/>
      <c r="F458" s="265"/>
      <c r="G458" s="285"/>
      <c r="H458" s="285"/>
      <c r="I458" s="285"/>
      <c r="J458" s="285"/>
      <c r="K458" s="285"/>
      <c r="L458" s="285"/>
      <c r="M458" s="285"/>
    </row>
    <row r="459" spans="1:13" ht="12.75">
      <c r="A459" s="282"/>
      <c r="B459" s="272"/>
      <c r="C459" s="283"/>
      <c r="D459" s="244"/>
      <c r="E459" s="265"/>
      <c r="F459" s="265"/>
      <c r="G459" s="285"/>
      <c r="H459" s="285"/>
      <c r="I459" s="285"/>
      <c r="J459" s="285"/>
      <c r="K459" s="285"/>
      <c r="L459" s="285"/>
      <c r="M459" s="285"/>
    </row>
    <row r="460" spans="1:13" ht="12.75">
      <c r="A460" s="282"/>
      <c r="B460" s="272"/>
      <c r="C460" s="283"/>
      <c r="D460" s="244"/>
      <c r="E460" s="265"/>
      <c r="F460" s="265"/>
      <c r="G460" s="285"/>
      <c r="H460" s="285"/>
      <c r="I460" s="285"/>
      <c r="J460" s="285"/>
      <c r="K460" s="285"/>
      <c r="L460" s="285"/>
      <c r="M460" s="285"/>
    </row>
    <row r="461" spans="1:13" ht="12.75">
      <c r="A461" s="282"/>
      <c r="B461" s="272"/>
      <c r="C461" s="283"/>
      <c r="D461" s="244"/>
      <c r="E461" s="265"/>
      <c r="F461" s="265"/>
      <c r="G461" s="285"/>
      <c r="H461" s="285"/>
      <c r="I461" s="285"/>
      <c r="J461" s="285"/>
      <c r="K461" s="285"/>
      <c r="L461" s="285"/>
      <c r="M461" s="285"/>
    </row>
    <row r="462" spans="1:13" ht="12.75">
      <c r="A462" s="282"/>
      <c r="B462" s="272"/>
      <c r="C462" s="283"/>
      <c r="D462" s="244"/>
      <c r="E462" s="265"/>
      <c r="F462" s="265"/>
      <c r="G462" s="285"/>
      <c r="H462" s="285"/>
      <c r="I462" s="285"/>
      <c r="J462" s="285"/>
      <c r="K462" s="285"/>
      <c r="L462" s="285"/>
      <c r="M462" s="285"/>
    </row>
    <row r="463" spans="1:13" ht="12.75">
      <c r="A463" s="282"/>
      <c r="B463" s="272"/>
      <c r="C463" s="283"/>
      <c r="D463" s="244"/>
      <c r="E463" s="265"/>
      <c r="F463" s="265"/>
      <c r="G463" s="285"/>
      <c r="H463" s="285"/>
      <c r="I463" s="285"/>
      <c r="J463" s="285"/>
      <c r="K463" s="285"/>
      <c r="L463" s="285"/>
      <c r="M463" s="285"/>
    </row>
    <row r="464" spans="1:13" ht="12.75">
      <c r="A464" s="282"/>
      <c r="B464" s="272"/>
      <c r="C464" s="283"/>
      <c r="D464" s="244"/>
      <c r="E464" s="265"/>
      <c r="F464" s="265"/>
      <c r="G464" s="285"/>
      <c r="H464" s="285"/>
      <c r="I464" s="285"/>
      <c r="J464" s="285"/>
      <c r="K464" s="285"/>
      <c r="L464" s="285"/>
      <c r="M464" s="285"/>
    </row>
    <row r="465" spans="1:13" ht="12.75">
      <c r="A465" s="282"/>
      <c r="B465" s="272"/>
      <c r="C465" s="283"/>
      <c r="D465" s="244"/>
      <c r="E465" s="265"/>
      <c r="F465" s="265"/>
      <c r="G465" s="285"/>
      <c r="H465" s="285"/>
      <c r="I465" s="285"/>
      <c r="J465" s="285"/>
      <c r="K465" s="285"/>
      <c r="L465" s="285"/>
      <c r="M465" s="285"/>
    </row>
    <row r="466" spans="1:13" ht="12.75">
      <c r="A466" s="282"/>
      <c r="B466" s="272"/>
      <c r="C466" s="283"/>
      <c r="D466" s="244"/>
      <c r="E466" s="265"/>
      <c r="F466" s="265"/>
      <c r="G466" s="285"/>
      <c r="H466" s="285"/>
      <c r="I466" s="285"/>
      <c r="J466" s="285"/>
      <c r="K466" s="285"/>
      <c r="L466" s="285"/>
      <c r="M466" s="285"/>
    </row>
    <row r="467" spans="1:13" ht="12.75">
      <c r="A467" s="282"/>
      <c r="B467" s="272"/>
      <c r="C467" s="283"/>
      <c r="D467" s="244"/>
      <c r="E467" s="265"/>
      <c r="F467" s="265"/>
      <c r="G467" s="285"/>
      <c r="H467" s="285"/>
      <c r="I467" s="285"/>
      <c r="J467" s="285"/>
      <c r="K467" s="285"/>
      <c r="L467" s="285"/>
      <c r="M467" s="285"/>
    </row>
    <row r="468" spans="1:13" ht="12.75">
      <c r="A468" s="282"/>
      <c r="B468" s="272"/>
      <c r="C468" s="283"/>
      <c r="D468" s="244"/>
      <c r="E468" s="265"/>
      <c r="F468" s="265"/>
      <c r="G468" s="285"/>
      <c r="H468" s="285"/>
      <c r="I468" s="285"/>
      <c r="J468" s="285"/>
      <c r="K468" s="285"/>
      <c r="L468" s="285"/>
      <c r="M468" s="285"/>
    </row>
    <row r="469" spans="1:13" ht="12.75">
      <c r="A469" s="282"/>
      <c r="B469" s="272"/>
      <c r="C469" s="283"/>
      <c r="D469" s="244"/>
      <c r="E469" s="265"/>
      <c r="F469" s="265"/>
      <c r="G469" s="285"/>
      <c r="H469" s="285"/>
      <c r="I469" s="285"/>
      <c r="J469" s="285"/>
      <c r="K469" s="285"/>
      <c r="L469" s="285"/>
      <c r="M469" s="285"/>
    </row>
    <row r="470" spans="1:13" ht="12.75">
      <c r="A470" s="282"/>
      <c r="B470" s="272"/>
      <c r="C470" s="283"/>
      <c r="D470" s="244"/>
      <c r="E470" s="265"/>
      <c r="F470" s="265"/>
      <c r="G470" s="285"/>
      <c r="H470" s="285"/>
      <c r="I470" s="285"/>
      <c r="J470" s="285"/>
      <c r="K470" s="285"/>
      <c r="L470" s="285"/>
      <c r="M470" s="285"/>
    </row>
    <row r="471" spans="1:13" ht="12.75">
      <c r="A471" s="282"/>
      <c r="B471" s="272"/>
      <c r="C471" s="283"/>
      <c r="D471" s="244"/>
      <c r="E471" s="265"/>
      <c r="F471" s="265"/>
      <c r="G471" s="285"/>
      <c r="H471" s="285"/>
      <c r="I471" s="285"/>
      <c r="J471" s="285"/>
      <c r="K471" s="285"/>
      <c r="L471" s="285"/>
      <c r="M471" s="285"/>
    </row>
    <row r="472" spans="1:13" ht="12.75">
      <c r="A472" s="282"/>
      <c r="B472" s="272"/>
      <c r="C472" s="283"/>
      <c r="D472" s="244"/>
      <c r="E472" s="265"/>
      <c r="F472" s="265"/>
      <c r="G472" s="285"/>
      <c r="H472" s="285"/>
      <c r="I472" s="285"/>
      <c r="J472" s="285"/>
      <c r="K472" s="285"/>
      <c r="L472" s="285"/>
      <c r="M472" s="285"/>
    </row>
    <row r="473" spans="1:13" ht="12.75">
      <c r="A473" s="282"/>
      <c r="B473" s="272"/>
      <c r="C473" s="283"/>
      <c r="D473" s="244"/>
      <c r="E473" s="265"/>
      <c r="F473" s="265"/>
      <c r="G473" s="285"/>
      <c r="H473" s="285"/>
      <c r="I473" s="285"/>
      <c r="J473" s="285"/>
      <c r="K473" s="285"/>
      <c r="L473" s="285"/>
      <c r="M473" s="285"/>
    </row>
    <row r="474" spans="1:13" ht="12.75">
      <c r="A474" s="282"/>
      <c r="B474" s="272"/>
      <c r="C474" s="283"/>
      <c r="D474" s="244"/>
      <c r="E474" s="265"/>
      <c r="F474" s="265"/>
      <c r="G474" s="285"/>
      <c r="H474" s="285"/>
      <c r="I474" s="285"/>
      <c r="J474" s="285"/>
      <c r="K474" s="285"/>
      <c r="L474" s="285"/>
      <c r="M474" s="285"/>
    </row>
    <row r="475" spans="1:13" ht="12.75">
      <c r="A475" s="282"/>
      <c r="B475" s="272"/>
      <c r="C475" s="283"/>
      <c r="D475" s="244"/>
      <c r="E475" s="265"/>
      <c r="F475" s="265"/>
      <c r="G475" s="285"/>
      <c r="H475" s="285"/>
      <c r="I475" s="285"/>
      <c r="J475" s="285"/>
      <c r="K475" s="285"/>
      <c r="L475" s="285"/>
      <c r="M475" s="285"/>
    </row>
    <row r="476" spans="1:13" ht="12.75">
      <c r="A476" s="282"/>
      <c r="B476" s="272"/>
      <c r="C476" s="283"/>
      <c r="D476" s="244"/>
      <c r="E476" s="265"/>
      <c r="F476" s="265"/>
      <c r="G476" s="285"/>
      <c r="H476" s="285"/>
      <c r="I476" s="285"/>
      <c r="J476" s="285"/>
      <c r="K476" s="285"/>
      <c r="L476" s="285"/>
      <c r="M476" s="285"/>
    </row>
    <row r="477" spans="1:13" ht="12.75">
      <c r="A477" s="282"/>
      <c r="B477" s="272"/>
      <c r="C477" s="283"/>
      <c r="D477" s="244"/>
      <c r="E477" s="265"/>
      <c r="F477" s="265"/>
      <c r="G477" s="285"/>
      <c r="H477" s="285"/>
      <c r="I477" s="285"/>
      <c r="J477" s="285"/>
      <c r="K477" s="285"/>
      <c r="L477" s="285"/>
      <c r="M477" s="285"/>
    </row>
    <row r="478" spans="1:13" ht="12.75">
      <c r="A478" s="282"/>
      <c r="B478" s="272"/>
      <c r="C478" s="283"/>
      <c r="D478" s="244"/>
      <c r="E478" s="265"/>
      <c r="F478" s="265"/>
      <c r="G478" s="285"/>
      <c r="H478" s="285"/>
      <c r="I478" s="285"/>
      <c r="J478" s="285"/>
      <c r="K478" s="285"/>
      <c r="L478" s="285"/>
      <c r="M478" s="285"/>
    </row>
    <row r="479" spans="1:13" ht="12.75">
      <c r="A479" s="282"/>
      <c r="B479" s="272"/>
      <c r="C479" s="283"/>
      <c r="D479" s="244"/>
      <c r="E479" s="265"/>
      <c r="F479" s="265"/>
      <c r="G479" s="285"/>
      <c r="H479" s="285"/>
      <c r="I479" s="285"/>
      <c r="J479" s="285"/>
      <c r="K479" s="285"/>
      <c r="L479" s="285"/>
      <c r="M479" s="285"/>
    </row>
    <row r="480" spans="1:13" ht="12.75">
      <c r="A480" s="282"/>
      <c r="B480" s="272"/>
      <c r="C480" s="283"/>
      <c r="D480" s="244"/>
      <c r="E480" s="265"/>
      <c r="F480" s="265"/>
      <c r="G480" s="285"/>
      <c r="H480" s="285"/>
      <c r="I480" s="285"/>
      <c r="J480" s="285"/>
      <c r="K480" s="285"/>
      <c r="L480" s="285"/>
      <c r="M480" s="285"/>
    </row>
    <row r="481" spans="1:13" ht="12.75">
      <c r="A481" s="282"/>
      <c r="B481" s="272"/>
      <c r="C481" s="283"/>
      <c r="D481" s="244"/>
      <c r="E481" s="265"/>
      <c r="F481" s="265"/>
      <c r="G481" s="285"/>
      <c r="H481" s="285"/>
      <c r="I481" s="285"/>
      <c r="J481" s="285"/>
      <c r="K481" s="285"/>
      <c r="L481" s="285"/>
      <c r="M481" s="285"/>
    </row>
    <row r="482" spans="1:13" ht="12.75">
      <c r="A482" s="282"/>
      <c r="B482" s="272"/>
      <c r="C482" s="283"/>
      <c r="D482" s="244"/>
      <c r="E482" s="265"/>
      <c r="F482" s="265"/>
      <c r="G482" s="285"/>
      <c r="H482" s="285"/>
      <c r="I482" s="285"/>
      <c r="J482" s="285"/>
      <c r="K482" s="285"/>
      <c r="L482" s="285"/>
      <c r="M482" s="285"/>
    </row>
    <row r="483" spans="1:13" ht="12.75">
      <c r="A483" s="282"/>
      <c r="B483" s="272"/>
      <c r="C483" s="283"/>
      <c r="D483" s="244"/>
      <c r="E483" s="265"/>
      <c r="F483" s="265"/>
      <c r="G483" s="285"/>
      <c r="H483" s="285"/>
      <c r="I483" s="285"/>
      <c r="J483" s="285"/>
      <c r="K483" s="285"/>
      <c r="L483" s="285"/>
      <c r="M483" s="285"/>
    </row>
    <row r="484" spans="1:13" ht="12.75">
      <c r="A484" s="282"/>
      <c r="B484" s="272"/>
      <c r="C484" s="283"/>
      <c r="D484" s="244"/>
      <c r="E484" s="265"/>
      <c r="F484" s="265"/>
      <c r="G484" s="285"/>
      <c r="H484" s="285"/>
      <c r="I484" s="285"/>
      <c r="J484" s="285"/>
      <c r="K484" s="285"/>
      <c r="L484" s="285"/>
      <c r="M484" s="285"/>
    </row>
    <row r="485" spans="1:13" ht="12.75">
      <c r="A485" s="282"/>
      <c r="B485" s="272"/>
      <c r="C485" s="283"/>
      <c r="D485" s="244"/>
      <c r="E485" s="265"/>
      <c r="F485" s="265"/>
      <c r="G485" s="285"/>
      <c r="H485" s="285"/>
      <c r="I485" s="285"/>
      <c r="J485" s="285"/>
      <c r="K485" s="285"/>
      <c r="L485" s="285"/>
      <c r="M485" s="285"/>
    </row>
    <row r="486" spans="1:13" ht="12.75">
      <c r="A486" s="282"/>
      <c r="B486" s="272"/>
      <c r="C486" s="283"/>
      <c r="D486" s="244"/>
      <c r="E486" s="265"/>
      <c r="F486" s="265"/>
      <c r="G486" s="285"/>
      <c r="H486" s="285"/>
      <c r="I486" s="285"/>
      <c r="J486" s="285"/>
      <c r="K486" s="285"/>
      <c r="L486" s="285"/>
      <c r="M486" s="285"/>
    </row>
    <row r="487" spans="1:13" ht="12.75">
      <c r="A487" s="282"/>
      <c r="B487" s="272"/>
      <c r="C487" s="283"/>
      <c r="D487" s="244"/>
      <c r="E487" s="265"/>
      <c r="F487" s="265"/>
      <c r="G487" s="285"/>
      <c r="H487" s="285"/>
      <c r="I487" s="285"/>
      <c r="J487" s="285"/>
      <c r="K487" s="285"/>
      <c r="L487" s="285"/>
      <c r="M487" s="285"/>
    </row>
    <row r="488" spans="1:13" ht="12.75">
      <c r="A488" s="282"/>
      <c r="B488" s="272"/>
      <c r="C488" s="283"/>
      <c r="D488" s="244"/>
      <c r="E488" s="265"/>
      <c r="F488" s="265"/>
      <c r="G488" s="285"/>
      <c r="H488" s="285"/>
      <c r="I488" s="285"/>
      <c r="J488" s="285"/>
      <c r="K488" s="285"/>
      <c r="L488" s="285"/>
      <c r="M488" s="285"/>
    </row>
    <row r="489" spans="1:13" ht="12.75">
      <c r="A489" s="282"/>
      <c r="B489" s="272"/>
      <c r="C489" s="283"/>
      <c r="D489" s="244"/>
      <c r="E489" s="265"/>
      <c r="F489" s="265"/>
      <c r="G489" s="285"/>
      <c r="H489" s="285"/>
      <c r="I489" s="285"/>
      <c r="J489" s="285"/>
      <c r="K489" s="285"/>
      <c r="L489" s="285"/>
      <c r="M489" s="285"/>
    </row>
    <row r="490" spans="1:13" ht="12.75">
      <c r="A490" s="282"/>
      <c r="B490" s="272"/>
      <c r="C490" s="283"/>
      <c r="D490" s="244"/>
      <c r="E490" s="265"/>
      <c r="F490" s="265"/>
      <c r="G490" s="285"/>
      <c r="H490" s="285"/>
      <c r="I490" s="285"/>
      <c r="J490" s="285"/>
      <c r="K490" s="285"/>
      <c r="L490" s="285"/>
      <c r="M490" s="285"/>
    </row>
    <row r="491" spans="1:13" ht="12.75">
      <c r="A491" s="282"/>
      <c r="B491" s="272"/>
      <c r="C491" s="283"/>
      <c r="D491" s="244"/>
      <c r="E491" s="265"/>
      <c r="F491" s="265"/>
      <c r="G491" s="285"/>
      <c r="H491" s="285"/>
      <c r="I491" s="285"/>
      <c r="J491" s="285"/>
      <c r="K491" s="285"/>
      <c r="L491" s="285"/>
      <c r="M491" s="285"/>
    </row>
    <row r="492" spans="1:13" ht="12.75">
      <c r="A492" s="282"/>
      <c r="B492" s="272"/>
      <c r="C492" s="283"/>
      <c r="D492" s="244"/>
      <c r="E492" s="265"/>
      <c r="F492" s="265"/>
      <c r="G492" s="285"/>
      <c r="H492" s="285"/>
      <c r="I492" s="285"/>
      <c r="J492" s="285"/>
      <c r="K492" s="285"/>
      <c r="L492" s="285"/>
      <c r="M492" s="285"/>
    </row>
    <row r="493" spans="1:13" ht="12.75">
      <c r="A493" s="282"/>
      <c r="B493" s="272"/>
      <c r="C493" s="283"/>
      <c r="D493" s="244"/>
      <c r="E493" s="265"/>
      <c r="F493" s="265"/>
      <c r="G493" s="285"/>
      <c r="H493" s="285"/>
      <c r="I493" s="285"/>
      <c r="J493" s="285"/>
      <c r="K493" s="285"/>
      <c r="L493" s="285"/>
      <c r="M493" s="285"/>
    </row>
    <row r="494" spans="1:13" ht="12.75">
      <c r="A494" s="282"/>
      <c r="B494" s="272"/>
      <c r="C494" s="283"/>
      <c r="D494" s="244"/>
      <c r="E494" s="265"/>
      <c r="F494" s="265"/>
      <c r="G494" s="285"/>
      <c r="H494" s="285"/>
      <c r="I494" s="285"/>
      <c r="J494" s="285"/>
      <c r="K494" s="285"/>
      <c r="L494" s="285"/>
      <c r="M494" s="285"/>
    </row>
    <row r="495" spans="1:13" ht="12.75">
      <c r="A495" s="282"/>
      <c r="B495" s="272"/>
      <c r="C495" s="283"/>
      <c r="D495" s="244"/>
      <c r="E495" s="265"/>
      <c r="F495" s="265"/>
      <c r="G495" s="285"/>
      <c r="H495" s="285"/>
      <c r="I495" s="285"/>
      <c r="J495" s="285"/>
      <c r="K495" s="285"/>
      <c r="L495" s="285"/>
      <c r="M495" s="285"/>
    </row>
    <row r="496" spans="1:13" ht="12.75">
      <c r="A496" s="282"/>
      <c r="B496" s="272"/>
      <c r="C496" s="283"/>
      <c r="D496" s="244"/>
      <c r="E496" s="265"/>
      <c r="F496" s="265"/>
      <c r="G496" s="285"/>
      <c r="H496" s="285"/>
      <c r="I496" s="285"/>
      <c r="J496" s="285"/>
      <c r="K496" s="285"/>
      <c r="L496" s="285"/>
      <c r="M496" s="285"/>
    </row>
    <row r="497" spans="1:13" ht="12.75">
      <c r="A497" s="282"/>
      <c r="B497" s="272"/>
      <c r="C497" s="283"/>
      <c r="D497" s="244"/>
      <c r="E497" s="265"/>
      <c r="F497" s="265"/>
      <c r="G497" s="285"/>
      <c r="H497" s="285"/>
      <c r="I497" s="285"/>
      <c r="J497" s="285"/>
      <c r="K497" s="285"/>
      <c r="L497" s="285"/>
      <c r="M497" s="285"/>
    </row>
    <row r="498" spans="1:13" ht="12.75">
      <c r="A498" s="282"/>
      <c r="B498" s="272"/>
      <c r="C498" s="283"/>
      <c r="D498" s="244"/>
      <c r="E498" s="265"/>
      <c r="F498" s="265"/>
      <c r="G498" s="285"/>
      <c r="H498" s="285"/>
      <c r="I498" s="285"/>
      <c r="J498" s="285"/>
      <c r="K498" s="285"/>
      <c r="L498" s="285"/>
      <c r="M498" s="285"/>
    </row>
    <row r="499" spans="1:13" ht="12.75">
      <c r="A499" s="282"/>
      <c r="B499" s="272"/>
      <c r="C499" s="283"/>
      <c r="D499" s="244"/>
      <c r="E499" s="265"/>
      <c r="F499" s="265"/>
      <c r="G499" s="285"/>
      <c r="H499" s="285"/>
      <c r="I499" s="285"/>
      <c r="J499" s="285"/>
      <c r="K499" s="285"/>
      <c r="L499" s="285"/>
      <c r="M499" s="285"/>
    </row>
    <row r="500" spans="1:13" ht="12.75">
      <c r="A500" s="282"/>
      <c r="B500" s="272"/>
      <c r="C500" s="283"/>
      <c r="D500" s="244"/>
      <c r="E500" s="265"/>
      <c r="F500" s="265"/>
      <c r="G500" s="285"/>
      <c r="H500" s="285"/>
      <c r="I500" s="285"/>
      <c r="J500" s="285"/>
      <c r="K500" s="285"/>
      <c r="L500" s="285"/>
      <c r="M500" s="285"/>
    </row>
    <row r="501" spans="1:13" ht="12.75">
      <c r="A501" s="282"/>
      <c r="B501" s="272"/>
      <c r="C501" s="283"/>
      <c r="D501" s="244"/>
      <c r="E501" s="265"/>
      <c r="F501" s="265"/>
      <c r="G501" s="285"/>
      <c r="H501" s="285"/>
      <c r="I501" s="285"/>
      <c r="J501" s="285"/>
      <c r="K501" s="285"/>
      <c r="L501" s="285"/>
      <c r="M501" s="285"/>
    </row>
    <row r="502" spans="1:13" ht="12.75">
      <c r="A502" s="282"/>
      <c r="B502" s="272"/>
      <c r="C502" s="283"/>
      <c r="D502" s="244"/>
      <c r="E502" s="265"/>
      <c r="F502" s="265"/>
      <c r="G502" s="285"/>
      <c r="H502" s="285"/>
      <c r="I502" s="285"/>
      <c r="J502" s="285"/>
      <c r="K502" s="285"/>
      <c r="L502" s="285"/>
      <c r="M502" s="285"/>
    </row>
    <row r="503" spans="1:13" ht="12.75">
      <c r="A503" s="282"/>
      <c r="B503" s="272"/>
      <c r="C503" s="283"/>
      <c r="D503" s="244"/>
      <c r="E503" s="265"/>
      <c r="F503" s="265"/>
      <c r="G503" s="285"/>
      <c r="H503" s="285"/>
      <c r="I503" s="285"/>
      <c r="J503" s="285"/>
      <c r="K503" s="285"/>
      <c r="L503" s="285"/>
      <c r="M503" s="285"/>
    </row>
    <row r="504" spans="1:13" ht="12.75">
      <c r="A504" s="282"/>
      <c r="B504" s="272"/>
      <c r="C504" s="283"/>
      <c r="D504" s="244"/>
      <c r="E504" s="265"/>
      <c r="F504" s="265"/>
      <c r="G504" s="285"/>
      <c r="H504" s="285"/>
      <c r="I504" s="285"/>
      <c r="J504" s="285"/>
      <c r="K504" s="285"/>
      <c r="L504" s="285"/>
      <c r="M504" s="285"/>
    </row>
    <row r="505" spans="1:13" ht="12.75">
      <c r="A505" s="282"/>
      <c r="B505" s="272"/>
      <c r="C505" s="283"/>
      <c r="D505" s="244"/>
      <c r="E505" s="265"/>
      <c r="F505" s="265"/>
      <c r="G505" s="285"/>
      <c r="H505" s="285"/>
      <c r="I505" s="285"/>
      <c r="J505" s="285"/>
      <c r="K505" s="285"/>
      <c r="L505" s="285"/>
      <c r="M505" s="285"/>
    </row>
    <row r="506" spans="1:13" ht="12.75">
      <c r="A506" s="282"/>
      <c r="B506" s="272"/>
      <c r="C506" s="283"/>
      <c r="D506" s="244"/>
      <c r="E506" s="265"/>
      <c r="F506" s="265"/>
      <c r="G506" s="285"/>
      <c r="H506" s="285"/>
      <c r="I506" s="285"/>
      <c r="J506" s="285"/>
      <c r="K506" s="285"/>
      <c r="L506" s="285"/>
      <c r="M506" s="285"/>
    </row>
    <row r="507" spans="1:13" ht="12.75">
      <c r="A507" s="282"/>
      <c r="B507" s="272"/>
      <c r="C507" s="283"/>
      <c r="D507" s="244"/>
      <c r="E507" s="265"/>
      <c r="F507" s="265"/>
      <c r="G507" s="285"/>
      <c r="H507" s="285"/>
      <c r="I507" s="285"/>
      <c r="J507" s="285"/>
      <c r="K507" s="285"/>
      <c r="L507" s="285"/>
      <c r="M507" s="285"/>
    </row>
    <row r="508" spans="1:13" ht="12.75">
      <c r="A508" s="282"/>
      <c r="B508" s="272"/>
      <c r="C508" s="283"/>
      <c r="D508" s="244"/>
      <c r="E508" s="265"/>
      <c r="F508" s="265"/>
      <c r="G508" s="285"/>
      <c r="H508" s="285"/>
      <c r="I508" s="285"/>
      <c r="J508" s="285"/>
      <c r="K508" s="285"/>
      <c r="L508" s="285"/>
      <c r="M508" s="285"/>
    </row>
    <row r="509" spans="1:13" ht="12.75">
      <c r="A509" s="282"/>
      <c r="B509" s="272"/>
      <c r="C509" s="283"/>
      <c r="D509" s="244"/>
      <c r="E509" s="265"/>
      <c r="F509" s="265"/>
      <c r="G509" s="285"/>
      <c r="H509" s="285"/>
      <c r="I509" s="285"/>
      <c r="J509" s="285"/>
      <c r="K509" s="285"/>
      <c r="L509" s="285"/>
      <c r="M509" s="285"/>
    </row>
    <row r="510" spans="1:13" ht="12.75">
      <c r="A510" s="282"/>
      <c r="B510" s="272"/>
      <c r="C510" s="283"/>
      <c r="D510" s="244"/>
      <c r="E510" s="265"/>
      <c r="F510" s="265"/>
      <c r="G510" s="285"/>
      <c r="H510" s="285"/>
      <c r="I510" s="285"/>
      <c r="J510" s="285"/>
      <c r="K510" s="285"/>
      <c r="L510" s="285"/>
      <c r="M510" s="285"/>
    </row>
    <row r="511" spans="1:13" ht="12.75">
      <c r="A511" s="282"/>
      <c r="B511" s="272"/>
      <c r="C511" s="283"/>
      <c r="D511" s="244"/>
      <c r="E511" s="265"/>
      <c r="F511" s="265"/>
      <c r="G511" s="285"/>
      <c r="H511" s="285"/>
      <c r="I511" s="285"/>
      <c r="J511" s="285"/>
      <c r="K511" s="285"/>
      <c r="L511" s="285"/>
      <c r="M511" s="285"/>
    </row>
    <row r="512" spans="1:13" ht="12.75">
      <c r="A512" s="282"/>
      <c r="B512" s="272"/>
      <c r="C512" s="283"/>
      <c r="D512" s="244"/>
      <c r="E512" s="265"/>
      <c r="F512" s="265"/>
      <c r="G512" s="285"/>
      <c r="H512" s="285"/>
      <c r="I512" s="285"/>
      <c r="J512" s="285"/>
      <c r="K512" s="285"/>
      <c r="L512" s="285"/>
      <c r="M512" s="285"/>
    </row>
    <row r="513" spans="1:13" ht="12.75">
      <c r="A513" s="282"/>
      <c r="B513" s="272"/>
      <c r="C513" s="283"/>
      <c r="D513" s="244"/>
      <c r="E513" s="265"/>
      <c r="F513" s="265"/>
      <c r="G513" s="285"/>
      <c r="H513" s="285"/>
      <c r="I513" s="285"/>
      <c r="J513" s="285"/>
      <c r="K513" s="285"/>
      <c r="L513" s="285"/>
      <c r="M513" s="285"/>
    </row>
    <row r="514" spans="1:13" ht="12.75">
      <c r="A514" s="282"/>
      <c r="B514" s="272"/>
      <c r="C514" s="283"/>
      <c r="D514" s="244"/>
      <c r="E514" s="265"/>
      <c r="F514" s="265"/>
      <c r="G514" s="285"/>
      <c r="H514" s="285"/>
      <c r="I514" s="285"/>
      <c r="J514" s="285"/>
      <c r="K514" s="285"/>
      <c r="L514" s="285"/>
      <c r="M514" s="285"/>
    </row>
    <row r="515" spans="1:13" ht="12.75">
      <c r="A515" s="282"/>
      <c r="B515" s="272"/>
      <c r="C515" s="283"/>
      <c r="D515" s="244"/>
      <c r="E515" s="265"/>
      <c r="F515" s="265"/>
      <c r="G515" s="285"/>
      <c r="H515" s="285"/>
      <c r="I515" s="285"/>
      <c r="J515" s="285"/>
      <c r="K515" s="285"/>
      <c r="L515" s="285"/>
      <c r="M515" s="285"/>
    </row>
    <row r="516" spans="1:13" ht="12.75">
      <c r="A516" s="282"/>
      <c r="B516" s="272"/>
      <c r="C516" s="283"/>
      <c r="D516" s="244"/>
      <c r="E516" s="265"/>
      <c r="F516" s="265"/>
      <c r="G516" s="285"/>
      <c r="H516" s="285"/>
      <c r="I516" s="285"/>
      <c r="J516" s="285"/>
      <c r="K516" s="285"/>
      <c r="L516" s="285"/>
      <c r="M516" s="285"/>
    </row>
    <row r="517" spans="1:13" ht="12.75">
      <c r="A517" s="282"/>
      <c r="B517" s="272"/>
      <c r="C517" s="283"/>
      <c r="D517" s="244"/>
      <c r="E517" s="265"/>
      <c r="F517" s="265"/>
      <c r="G517" s="285"/>
      <c r="H517" s="285"/>
      <c r="I517" s="285"/>
      <c r="J517" s="285"/>
      <c r="K517" s="285"/>
      <c r="L517" s="285"/>
      <c r="M517" s="285"/>
    </row>
    <row r="518" spans="1:13" ht="12.75">
      <c r="A518" s="282"/>
      <c r="B518" s="272"/>
      <c r="C518" s="283"/>
      <c r="D518" s="244"/>
      <c r="E518" s="265"/>
      <c r="F518" s="265"/>
      <c r="G518" s="285"/>
      <c r="H518" s="285"/>
      <c r="I518" s="285"/>
      <c r="J518" s="285"/>
      <c r="K518" s="285"/>
      <c r="L518" s="285"/>
      <c r="M518" s="285"/>
    </row>
    <row r="519" spans="1:13" ht="12.75">
      <c r="A519" s="282"/>
      <c r="B519" s="272"/>
      <c r="C519" s="283"/>
      <c r="D519" s="244"/>
      <c r="E519" s="265"/>
      <c r="F519" s="265"/>
      <c r="G519" s="285"/>
      <c r="H519" s="285"/>
      <c r="I519" s="285"/>
      <c r="J519" s="285"/>
      <c r="K519" s="285"/>
      <c r="L519" s="285"/>
      <c r="M519" s="285"/>
    </row>
    <row r="520" spans="1:13" ht="12.75">
      <c r="A520" s="282"/>
      <c r="B520" s="272"/>
      <c r="C520" s="283"/>
      <c r="D520" s="244"/>
      <c r="E520" s="265"/>
      <c r="F520" s="265"/>
      <c r="G520" s="285"/>
      <c r="H520" s="285"/>
      <c r="I520" s="285"/>
      <c r="J520" s="285"/>
      <c r="K520" s="285"/>
      <c r="L520" s="285"/>
      <c r="M520" s="285"/>
    </row>
    <row r="521" spans="1:13" ht="12.75">
      <c r="A521" s="282"/>
      <c r="B521" s="272"/>
      <c r="C521" s="283"/>
      <c r="D521" s="244"/>
      <c r="E521" s="265"/>
      <c r="F521" s="265"/>
      <c r="G521" s="285"/>
      <c r="H521" s="285"/>
      <c r="I521" s="285"/>
      <c r="J521" s="285"/>
      <c r="K521" s="285"/>
      <c r="L521" s="285"/>
      <c r="M521" s="285"/>
    </row>
    <row r="522" spans="1:13" ht="12.75">
      <c r="A522" s="282"/>
      <c r="B522" s="272"/>
      <c r="C522" s="283"/>
      <c r="D522" s="244"/>
      <c r="E522" s="265"/>
      <c r="F522" s="265"/>
      <c r="G522" s="285"/>
      <c r="H522" s="285"/>
      <c r="I522" s="285"/>
      <c r="J522" s="285"/>
      <c r="K522" s="285"/>
      <c r="L522" s="285"/>
      <c r="M522" s="285"/>
    </row>
    <row r="523" spans="1:13" ht="12.75">
      <c r="A523" s="282"/>
      <c r="B523" s="272"/>
      <c r="C523" s="283"/>
      <c r="D523" s="244"/>
      <c r="E523" s="265"/>
      <c r="F523" s="265"/>
      <c r="G523" s="285"/>
      <c r="H523" s="285"/>
      <c r="I523" s="285"/>
      <c r="J523" s="285"/>
      <c r="K523" s="285"/>
      <c r="L523" s="285"/>
      <c r="M523" s="285"/>
    </row>
    <row r="524" spans="1:13" ht="12.75">
      <c r="A524" s="282"/>
      <c r="B524" s="272"/>
      <c r="C524" s="283"/>
      <c r="D524" s="244"/>
      <c r="E524" s="265"/>
      <c r="F524" s="265"/>
      <c r="G524" s="285"/>
      <c r="H524" s="285"/>
      <c r="I524" s="285"/>
      <c r="J524" s="285"/>
      <c r="K524" s="285"/>
      <c r="L524" s="285"/>
      <c r="M524" s="285"/>
    </row>
    <row r="525" spans="1:13" ht="12.75">
      <c r="A525" s="282"/>
      <c r="B525" s="272"/>
      <c r="C525" s="283"/>
      <c r="D525" s="244"/>
      <c r="E525" s="265"/>
      <c r="F525" s="265"/>
      <c r="G525" s="285"/>
      <c r="H525" s="285"/>
      <c r="I525" s="285"/>
      <c r="J525" s="285"/>
      <c r="K525" s="285"/>
      <c r="L525" s="285"/>
      <c r="M525" s="285"/>
    </row>
    <row r="526" spans="1:13" ht="12.75">
      <c r="A526" s="282"/>
      <c r="B526" s="272"/>
      <c r="C526" s="283"/>
      <c r="D526" s="244"/>
      <c r="E526" s="265"/>
      <c r="F526" s="265"/>
      <c r="G526" s="285"/>
      <c r="H526" s="285"/>
      <c r="I526" s="285"/>
      <c r="J526" s="285"/>
      <c r="K526" s="285"/>
      <c r="L526" s="285"/>
      <c r="M526" s="285"/>
    </row>
    <row r="527" spans="1:13" ht="12.75">
      <c r="A527" s="282"/>
      <c r="B527" s="272"/>
      <c r="C527" s="283"/>
      <c r="D527" s="244"/>
      <c r="E527" s="265"/>
      <c r="F527" s="265"/>
      <c r="G527" s="285"/>
      <c r="H527" s="285"/>
      <c r="I527" s="285"/>
      <c r="J527" s="285"/>
      <c r="K527" s="285"/>
      <c r="L527" s="285"/>
      <c r="M527" s="285"/>
    </row>
    <row r="528" spans="1:13" ht="12.75">
      <c r="A528" s="282"/>
      <c r="B528" s="272"/>
      <c r="C528" s="283"/>
      <c r="D528" s="244"/>
      <c r="E528" s="265"/>
      <c r="F528" s="265"/>
      <c r="G528" s="285"/>
      <c r="H528" s="285"/>
      <c r="I528" s="285"/>
      <c r="J528" s="285"/>
      <c r="K528" s="285"/>
      <c r="L528" s="285"/>
      <c r="M528" s="285"/>
    </row>
    <row r="529" spans="1:13" ht="12.75">
      <c r="A529" s="282"/>
      <c r="B529" s="272"/>
      <c r="C529" s="283"/>
      <c r="D529" s="244"/>
      <c r="E529" s="265"/>
      <c r="F529" s="265"/>
      <c r="G529" s="285"/>
      <c r="H529" s="285"/>
      <c r="I529" s="285"/>
      <c r="J529" s="285"/>
      <c r="K529" s="285"/>
      <c r="L529" s="285"/>
      <c r="M529" s="285"/>
    </row>
    <row r="530" spans="1:13" ht="12.75">
      <c r="A530" s="282"/>
      <c r="B530" s="272"/>
      <c r="C530" s="283"/>
      <c r="D530" s="244"/>
      <c r="E530" s="265"/>
      <c r="F530" s="265"/>
      <c r="G530" s="285"/>
      <c r="H530" s="285"/>
      <c r="I530" s="285"/>
      <c r="J530" s="285"/>
      <c r="K530" s="285"/>
      <c r="L530" s="285"/>
      <c r="M530" s="285"/>
    </row>
    <row r="531" spans="1:13" ht="12.75">
      <c r="A531" s="282"/>
      <c r="B531" s="272"/>
      <c r="C531" s="283"/>
      <c r="D531" s="244"/>
      <c r="E531" s="265"/>
      <c r="F531" s="265"/>
      <c r="G531" s="285"/>
      <c r="H531" s="285"/>
      <c r="I531" s="285"/>
      <c r="J531" s="285"/>
      <c r="K531" s="285"/>
      <c r="L531" s="285"/>
      <c r="M531" s="285"/>
    </row>
    <row r="532" spans="1:13" ht="12.75">
      <c r="A532" s="282"/>
      <c r="B532" s="272"/>
      <c r="C532" s="283"/>
      <c r="D532" s="244"/>
      <c r="E532" s="265"/>
      <c r="F532" s="265"/>
      <c r="G532" s="285"/>
      <c r="H532" s="285"/>
      <c r="I532" s="285"/>
      <c r="J532" s="285"/>
      <c r="K532" s="285"/>
      <c r="L532" s="285"/>
      <c r="M532" s="285"/>
    </row>
    <row r="533" spans="1:13" ht="12.75">
      <c r="A533" s="282"/>
      <c r="B533" s="272"/>
      <c r="C533" s="283"/>
      <c r="D533" s="244"/>
      <c r="E533" s="265"/>
      <c r="F533" s="265"/>
      <c r="G533" s="285"/>
      <c r="H533" s="285"/>
      <c r="I533" s="285"/>
      <c r="J533" s="285"/>
      <c r="K533" s="285"/>
      <c r="L533" s="285"/>
      <c r="M533" s="285"/>
    </row>
    <row r="534" spans="1:13" ht="12.75">
      <c r="A534" s="282"/>
      <c r="B534" s="272"/>
      <c r="C534" s="283"/>
      <c r="D534" s="244"/>
      <c r="E534" s="265"/>
      <c r="F534" s="265"/>
      <c r="G534" s="285"/>
      <c r="H534" s="285"/>
      <c r="I534" s="285"/>
      <c r="J534" s="285"/>
      <c r="K534" s="285"/>
      <c r="L534" s="285"/>
      <c r="M534" s="285"/>
    </row>
    <row r="535" spans="1:13" ht="12.75">
      <c r="A535" s="282"/>
      <c r="B535" s="272"/>
      <c r="C535" s="283"/>
      <c r="D535" s="244"/>
      <c r="E535" s="265"/>
      <c r="F535" s="265"/>
      <c r="G535" s="285"/>
      <c r="H535" s="285"/>
      <c r="I535" s="285"/>
      <c r="J535" s="285"/>
      <c r="K535" s="285"/>
      <c r="L535" s="285"/>
      <c r="M535" s="285"/>
    </row>
    <row r="536" spans="1:13" ht="12.75">
      <c r="A536" s="282"/>
      <c r="B536" s="272"/>
      <c r="C536" s="283"/>
      <c r="D536" s="244"/>
      <c r="E536" s="265"/>
      <c r="F536" s="265"/>
      <c r="G536" s="285"/>
      <c r="H536" s="285"/>
      <c r="I536" s="285"/>
      <c r="J536" s="285"/>
      <c r="K536" s="285"/>
      <c r="L536" s="285"/>
      <c r="M536" s="285"/>
    </row>
    <row r="537" spans="1:13" ht="12.75">
      <c r="A537" s="282"/>
      <c r="B537" s="272"/>
      <c r="C537" s="283"/>
      <c r="D537" s="244"/>
      <c r="E537" s="265"/>
      <c r="F537" s="265"/>
      <c r="G537" s="285"/>
      <c r="H537" s="285"/>
      <c r="I537" s="285"/>
      <c r="J537" s="285"/>
      <c r="K537" s="285"/>
      <c r="L537" s="285"/>
      <c r="M537" s="285"/>
    </row>
    <row r="538" spans="1:13" ht="12.75">
      <c r="A538" s="282"/>
      <c r="B538" s="272"/>
      <c r="C538" s="283"/>
      <c r="D538" s="244"/>
      <c r="E538" s="265"/>
      <c r="F538" s="265"/>
      <c r="G538" s="285"/>
      <c r="H538" s="285"/>
      <c r="I538" s="285"/>
      <c r="J538" s="285"/>
      <c r="K538" s="285"/>
      <c r="L538" s="285"/>
      <c r="M538" s="285"/>
    </row>
    <row r="539" spans="1:13" ht="12.75">
      <c r="A539" s="282"/>
      <c r="B539" s="272"/>
      <c r="C539" s="283"/>
      <c r="D539" s="244"/>
      <c r="E539" s="265"/>
      <c r="F539" s="265"/>
      <c r="G539" s="285"/>
      <c r="H539" s="285"/>
      <c r="I539" s="285"/>
      <c r="J539" s="285"/>
      <c r="K539" s="285"/>
      <c r="L539" s="285"/>
      <c r="M539" s="285"/>
    </row>
    <row r="540" spans="1:13" ht="12.75">
      <c r="A540" s="282"/>
      <c r="B540" s="272"/>
      <c r="C540" s="283"/>
      <c r="D540" s="244"/>
      <c r="E540" s="265"/>
      <c r="F540" s="265"/>
      <c r="G540" s="285"/>
      <c r="H540" s="285"/>
      <c r="I540" s="285"/>
      <c r="J540" s="285"/>
      <c r="K540" s="285"/>
      <c r="L540" s="285"/>
      <c r="M540" s="285"/>
    </row>
    <row r="541" spans="1:13" ht="12.75">
      <c r="A541" s="282"/>
      <c r="B541" s="272"/>
      <c r="C541" s="283"/>
      <c r="D541" s="244"/>
      <c r="E541" s="265"/>
      <c r="F541" s="265"/>
      <c r="G541" s="285"/>
      <c r="H541" s="285"/>
      <c r="I541" s="285"/>
      <c r="J541" s="285"/>
      <c r="K541" s="285"/>
      <c r="L541" s="285"/>
      <c r="M541" s="285"/>
    </row>
    <row r="542" spans="1:13" ht="12.75">
      <c r="A542" s="282"/>
      <c r="B542" s="272"/>
      <c r="C542" s="283"/>
      <c r="D542" s="244"/>
      <c r="E542" s="265"/>
      <c r="F542" s="265"/>
      <c r="G542" s="285"/>
      <c r="H542" s="285"/>
      <c r="I542" s="285"/>
      <c r="J542" s="285"/>
      <c r="K542" s="285"/>
      <c r="L542" s="285"/>
      <c r="M542" s="285"/>
    </row>
    <row r="543" spans="1:13" ht="12.75">
      <c r="A543" s="282"/>
      <c r="B543" s="272"/>
      <c r="C543" s="283"/>
      <c r="D543" s="244"/>
      <c r="E543" s="265"/>
      <c r="F543" s="265"/>
      <c r="G543" s="285"/>
      <c r="H543" s="285"/>
      <c r="I543" s="285"/>
      <c r="J543" s="285"/>
      <c r="K543" s="285"/>
      <c r="L543" s="285"/>
      <c r="M543" s="285"/>
    </row>
    <row r="544" spans="1:13" ht="12.75">
      <c r="A544" s="282"/>
      <c r="B544" s="272"/>
      <c r="C544" s="283"/>
      <c r="D544" s="244"/>
      <c r="E544" s="265"/>
      <c r="F544" s="265"/>
      <c r="G544" s="285"/>
      <c r="H544" s="285"/>
      <c r="I544" s="285"/>
      <c r="J544" s="285"/>
      <c r="K544" s="285"/>
      <c r="L544" s="285"/>
      <c r="M544" s="285"/>
    </row>
    <row r="545" spans="1:13" ht="12.75">
      <c r="A545" s="282"/>
      <c r="B545" s="272"/>
      <c r="C545" s="283"/>
      <c r="D545" s="244"/>
      <c r="E545" s="265"/>
      <c r="F545" s="265"/>
      <c r="G545" s="285"/>
      <c r="H545" s="285"/>
      <c r="I545" s="285"/>
      <c r="J545" s="285"/>
      <c r="K545" s="285"/>
      <c r="L545" s="285"/>
      <c r="M545" s="285"/>
    </row>
    <row r="546" spans="1:13" ht="12.75">
      <c r="A546" s="282"/>
      <c r="B546" s="272"/>
      <c r="C546" s="283"/>
      <c r="D546" s="244"/>
      <c r="E546" s="265"/>
      <c r="F546" s="265"/>
      <c r="G546" s="285"/>
      <c r="H546" s="285"/>
      <c r="I546" s="285"/>
      <c r="J546" s="285"/>
      <c r="K546" s="285"/>
      <c r="L546" s="285"/>
      <c r="M546" s="285"/>
    </row>
    <row r="547" spans="1:13" ht="12.75">
      <c r="A547" s="282"/>
      <c r="B547" s="272"/>
      <c r="C547" s="283"/>
      <c r="D547" s="244"/>
      <c r="E547" s="265"/>
      <c r="F547" s="265"/>
      <c r="G547" s="285"/>
      <c r="H547" s="285"/>
      <c r="I547" s="285"/>
      <c r="J547" s="285"/>
      <c r="K547" s="285"/>
      <c r="L547" s="285"/>
      <c r="M547" s="285"/>
    </row>
    <row r="548" spans="1:13" ht="12.75">
      <c r="A548" s="282"/>
      <c r="B548" s="272"/>
      <c r="C548" s="283"/>
      <c r="D548" s="244"/>
      <c r="E548" s="265"/>
      <c r="F548" s="265"/>
      <c r="G548" s="285"/>
      <c r="H548" s="285"/>
      <c r="I548" s="285"/>
      <c r="J548" s="285"/>
      <c r="K548" s="285"/>
      <c r="L548" s="285"/>
      <c r="M548" s="285"/>
    </row>
    <row r="549" spans="1:13" ht="12.75">
      <c r="A549" s="282"/>
      <c r="B549" s="272"/>
      <c r="C549" s="283"/>
      <c r="D549" s="244"/>
      <c r="E549" s="265"/>
      <c r="F549" s="265"/>
      <c r="G549" s="285"/>
      <c r="H549" s="285"/>
      <c r="I549" s="285"/>
      <c r="J549" s="285"/>
      <c r="K549" s="285"/>
      <c r="L549" s="285"/>
      <c r="M549" s="285"/>
    </row>
    <row r="550" spans="1:13" ht="12.75">
      <c r="A550" s="282"/>
      <c r="B550" s="272"/>
      <c r="C550" s="283"/>
      <c r="D550" s="244"/>
      <c r="E550" s="265"/>
      <c r="F550" s="265"/>
      <c r="G550" s="285"/>
      <c r="H550" s="285"/>
      <c r="I550" s="285"/>
      <c r="J550" s="285"/>
      <c r="K550" s="285"/>
      <c r="L550" s="285"/>
      <c r="M550" s="285"/>
    </row>
    <row r="551" spans="1:13" ht="12.75">
      <c r="A551" s="282"/>
      <c r="B551" s="272"/>
      <c r="C551" s="283"/>
      <c r="D551" s="244"/>
      <c r="E551" s="265"/>
      <c r="F551" s="265"/>
      <c r="G551" s="285"/>
      <c r="H551" s="285"/>
      <c r="I551" s="285"/>
      <c r="J551" s="285"/>
      <c r="K551" s="285"/>
      <c r="L551" s="285"/>
      <c r="M551" s="285"/>
    </row>
    <row r="552" spans="1:13" ht="12.75">
      <c r="A552" s="282"/>
      <c r="B552" s="272"/>
      <c r="C552" s="283"/>
      <c r="D552" s="244"/>
      <c r="E552" s="265"/>
      <c r="F552" s="265"/>
      <c r="G552" s="285"/>
      <c r="H552" s="285"/>
      <c r="I552" s="285"/>
      <c r="J552" s="285"/>
      <c r="K552" s="285"/>
      <c r="L552" s="285"/>
      <c r="M552" s="285"/>
    </row>
    <row r="553" spans="1:13" ht="12.75">
      <c r="A553" s="282"/>
      <c r="B553" s="272"/>
      <c r="C553" s="283"/>
      <c r="D553" s="244"/>
      <c r="E553" s="265"/>
      <c r="F553" s="265"/>
      <c r="G553" s="285"/>
      <c r="H553" s="285"/>
      <c r="I553" s="285"/>
      <c r="J553" s="285"/>
      <c r="K553" s="285"/>
      <c r="L553" s="285"/>
      <c r="M553" s="285"/>
    </row>
    <row r="554" spans="1:13" ht="12.75">
      <c r="A554" s="282"/>
      <c r="B554" s="272"/>
      <c r="C554" s="283"/>
      <c r="D554" s="244"/>
      <c r="E554" s="265"/>
      <c r="F554" s="265"/>
      <c r="G554" s="285"/>
      <c r="H554" s="285"/>
      <c r="I554" s="285"/>
      <c r="J554" s="285"/>
      <c r="K554" s="285"/>
      <c r="L554" s="285"/>
      <c r="M554" s="285"/>
    </row>
    <row r="555" spans="1:13" ht="12.75">
      <c r="A555" s="282"/>
      <c r="B555" s="272"/>
      <c r="C555" s="283"/>
      <c r="D555" s="244"/>
      <c r="E555" s="265"/>
      <c r="F555" s="265"/>
      <c r="G555" s="285"/>
      <c r="H555" s="285"/>
      <c r="I555" s="285"/>
      <c r="J555" s="285"/>
      <c r="K555" s="285"/>
      <c r="L555" s="285"/>
      <c r="M555" s="285"/>
    </row>
    <row r="556" spans="1:13" ht="12.75">
      <c r="A556" s="282"/>
      <c r="B556" s="272"/>
      <c r="C556" s="283"/>
      <c r="D556" s="244"/>
      <c r="E556" s="265"/>
      <c r="F556" s="265"/>
      <c r="G556" s="285"/>
      <c r="H556" s="285"/>
      <c r="I556" s="285"/>
      <c r="J556" s="285"/>
      <c r="K556" s="285"/>
      <c r="L556" s="285"/>
      <c r="M556" s="285"/>
    </row>
    <row r="557" spans="1:13" ht="12.75">
      <c r="A557" s="282"/>
      <c r="B557" s="272"/>
      <c r="C557" s="283"/>
      <c r="D557" s="244"/>
      <c r="E557" s="265"/>
      <c r="F557" s="265"/>
      <c r="G557" s="285"/>
      <c r="H557" s="285"/>
      <c r="I557" s="285"/>
      <c r="J557" s="285"/>
      <c r="K557" s="285"/>
      <c r="L557" s="285"/>
      <c r="M557" s="285"/>
    </row>
    <row r="558" spans="1:13" ht="12.75">
      <c r="A558" s="282"/>
      <c r="B558" s="272"/>
      <c r="C558" s="283"/>
      <c r="D558" s="244"/>
      <c r="E558" s="265"/>
      <c r="F558" s="265"/>
      <c r="G558" s="285"/>
      <c r="H558" s="285"/>
      <c r="I558" s="285"/>
      <c r="J558" s="285"/>
      <c r="K558" s="285"/>
      <c r="L558" s="285"/>
      <c r="M558" s="285"/>
    </row>
    <row r="559" spans="1:13" ht="12.75">
      <c r="A559" s="282"/>
      <c r="B559" s="272"/>
      <c r="C559" s="283"/>
      <c r="D559" s="244"/>
      <c r="E559" s="265"/>
      <c r="F559" s="265"/>
      <c r="G559" s="285"/>
      <c r="H559" s="285"/>
      <c r="I559" s="285"/>
      <c r="J559" s="285"/>
      <c r="K559" s="285"/>
      <c r="L559" s="285"/>
      <c r="M559" s="285"/>
    </row>
    <row r="560" spans="1:13" ht="12.75">
      <c r="A560" s="282"/>
      <c r="B560" s="272"/>
      <c r="C560" s="283"/>
      <c r="D560" s="244"/>
      <c r="E560" s="265"/>
      <c r="F560" s="265"/>
      <c r="G560" s="285"/>
      <c r="H560" s="285"/>
      <c r="I560" s="285"/>
      <c r="J560" s="285"/>
      <c r="K560" s="285"/>
      <c r="L560" s="285"/>
      <c r="M560" s="285"/>
    </row>
    <row r="561" spans="1:13" ht="12.75">
      <c r="A561" s="282"/>
      <c r="B561" s="272"/>
      <c r="C561" s="283"/>
      <c r="D561" s="244"/>
      <c r="E561" s="265"/>
      <c r="F561" s="265"/>
      <c r="G561" s="285"/>
      <c r="H561" s="285"/>
      <c r="I561" s="285"/>
      <c r="J561" s="285"/>
      <c r="K561" s="285"/>
      <c r="L561" s="285"/>
      <c r="M561" s="285"/>
    </row>
    <row r="562" spans="1:13" ht="12.75">
      <c r="A562" s="282"/>
      <c r="B562" s="272"/>
      <c r="C562" s="283"/>
      <c r="D562" s="244"/>
      <c r="E562" s="265"/>
      <c r="F562" s="265"/>
      <c r="G562" s="285"/>
      <c r="H562" s="285"/>
      <c r="I562" s="285"/>
      <c r="J562" s="285"/>
      <c r="K562" s="285"/>
      <c r="L562" s="285"/>
      <c r="M562" s="285"/>
    </row>
    <row r="563" spans="1:13" ht="12.75">
      <c r="A563" s="282"/>
      <c r="B563" s="272"/>
      <c r="C563" s="283"/>
      <c r="D563" s="244"/>
      <c r="E563" s="265"/>
      <c r="F563" s="265"/>
      <c r="G563" s="285"/>
      <c r="H563" s="285"/>
      <c r="I563" s="285"/>
      <c r="J563" s="285"/>
      <c r="K563" s="285"/>
      <c r="L563" s="285"/>
      <c r="M563" s="285"/>
    </row>
    <row r="564" spans="1:13" ht="12.75">
      <c r="A564" s="282"/>
      <c r="B564" s="272"/>
      <c r="C564" s="283"/>
      <c r="D564" s="244"/>
      <c r="E564" s="265"/>
      <c r="F564" s="265"/>
      <c r="G564" s="285"/>
      <c r="H564" s="285"/>
      <c r="I564" s="285"/>
      <c r="J564" s="285"/>
      <c r="K564" s="285"/>
      <c r="L564" s="285"/>
      <c r="M564" s="285"/>
    </row>
    <row r="565" spans="1:13" ht="12.75">
      <c r="A565" s="282"/>
      <c r="B565" s="272"/>
      <c r="C565" s="283"/>
      <c r="D565" s="244"/>
      <c r="E565" s="265"/>
      <c r="F565" s="265"/>
      <c r="G565" s="285"/>
      <c r="H565" s="285"/>
      <c r="I565" s="285"/>
      <c r="J565" s="285"/>
      <c r="K565" s="285"/>
      <c r="L565" s="285"/>
      <c r="M565" s="285"/>
    </row>
    <row r="566" spans="1:13" ht="12.75">
      <c r="A566" s="282"/>
      <c r="B566" s="272"/>
      <c r="C566" s="283"/>
      <c r="D566" s="244"/>
      <c r="E566" s="265"/>
      <c r="F566" s="265"/>
      <c r="G566" s="285"/>
      <c r="H566" s="285"/>
      <c r="I566" s="285"/>
      <c r="J566" s="285"/>
      <c r="K566" s="285"/>
      <c r="L566" s="285"/>
      <c r="M566" s="285"/>
    </row>
    <row r="567" spans="1:13" ht="12.75">
      <c r="A567" s="282"/>
      <c r="B567" s="272"/>
      <c r="C567" s="283"/>
      <c r="D567" s="244"/>
      <c r="E567" s="265"/>
      <c r="F567" s="265"/>
      <c r="G567" s="285"/>
      <c r="H567" s="285"/>
      <c r="I567" s="285"/>
      <c r="J567" s="285"/>
      <c r="K567" s="285"/>
      <c r="L567" s="285"/>
      <c r="M567" s="285"/>
    </row>
    <row r="568" spans="1:13" ht="12.75">
      <c r="A568" s="282"/>
      <c r="B568" s="272"/>
      <c r="C568" s="283"/>
      <c r="D568" s="244"/>
      <c r="E568" s="265"/>
      <c r="F568" s="265"/>
      <c r="G568" s="285"/>
      <c r="H568" s="285"/>
      <c r="I568" s="285"/>
      <c r="J568" s="285"/>
      <c r="K568" s="285"/>
      <c r="L568" s="285"/>
      <c r="M568" s="285"/>
    </row>
    <row r="569" spans="1:13" ht="12.75">
      <c r="A569" s="282"/>
      <c r="B569" s="272"/>
      <c r="C569" s="283"/>
      <c r="D569" s="244"/>
      <c r="E569" s="265"/>
      <c r="F569" s="265"/>
      <c r="G569" s="285"/>
      <c r="H569" s="285"/>
      <c r="I569" s="285"/>
      <c r="J569" s="285"/>
      <c r="K569" s="285"/>
      <c r="L569" s="285"/>
      <c r="M569" s="285"/>
    </row>
    <row r="570" spans="1:13" ht="12.75">
      <c r="A570" s="282"/>
      <c r="B570" s="272"/>
      <c r="C570" s="283"/>
      <c r="D570" s="244"/>
      <c r="E570" s="265"/>
      <c r="F570" s="265"/>
      <c r="G570" s="285"/>
      <c r="H570" s="285"/>
      <c r="I570" s="285"/>
      <c r="J570" s="285"/>
      <c r="K570" s="285"/>
      <c r="L570" s="285"/>
      <c r="M570" s="285"/>
    </row>
    <row r="571" spans="1:13" ht="12.75">
      <c r="A571" s="282"/>
      <c r="B571" s="272"/>
      <c r="C571" s="283"/>
      <c r="D571" s="244"/>
      <c r="E571" s="265"/>
      <c r="F571" s="265"/>
      <c r="G571" s="285"/>
      <c r="H571" s="285"/>
      <c r="I571" s="285"/>
      <c r="J571" s="285"/>
      <c r="K571" s="285"/>
      <c r="L571" s="285"/>
      <c r="M571" s="285"/>
    </row>
    <row r="572" spans="1:13" ht="12.75">
      <c r="A572" s="282"/>
      <c r="B572" s="272"/>
      <c r="C572" s="283"/>
      <c r="D572" s="244"/>
      <c r="E572" s="265"/>
      <c r="F572" s="265"/>
      <c r="G572" s="285"/>
      <c r="H572" s="285"/>
      <c r="I572" s="285"/>
      <c r="J572" s="285"/>
      <c r="K572" s="285"/>
      <c r="L572" s="285"/>
      <c r="M572" s="285"/>
    </row>
    <row r="573" spans="1:13" ht="12.75">
      <c r="A573" s="282"/>
      <c r="B573" s="272"/>
      <c r="C573" s="283"/>
      <c r="D573" s="244"/>
      <c r="E573" s="265"/>
      <c r="F573" s="265"/>
      <c r="G573" s="285"/>
      <c r="H573" s="285"/>
      <c r="I573" s="285"/>
      <c r="J573" s="285"/>
      <c r="K573" s="285"/>
      <c r="L573" s="285"/>
      <c r="M573" s="285"/>
    </row>
    <row r="574" spans="1:13" ht="12.75">
      <c r="A574" s="282"/>
      <c r="B574" s="272"/>
      <c r="C574" s="283"/>
      <c r="D574" s="244"/>
      <c r="E574" s="265"/>
      <c r="F574" s="265"/>
      <c r="G574" s="285"/>
      <c r="H574" s="285"/>
      <c r="I574" s="285"/>
      <c r="J574" s="285"/>
      <c r="K574" s="285"/>
      <c r="L574" s="285"/>
      <c r="M574" s="285"/>
    </row>
    <row r="575" spans="1:13" ht="12.75">
      <c r="A575" s="282"/>
      <c r="B575" s="272"/>
      <c r="C575" s="283"/>
      <c r="D575" s="244"/>
      <c r="E575" s="265"/>
      <c r="F575" s="265"/>
      <c r="G575" s="285"/>
      <c r="H575" s="285"/>
      <c r="I575" s="285"/>
      <c r="J575" s="285"/>
      <c r="K575" s="285"/>
      <c r="L575" s="285"/>
      <c r="M575" s="285"/>
    </row>
    <row r="576" spans="1:13" ht="12.75">
      <c r="A576" s="282"/>
      <c r="B576" s="272"/>
      <c r="C576" s="283"/>
      <c r="D576" s="244"/>
      <c r="E576" s="265"/>
      <c r="F576" s="265"/>
      <c r="G576" s="285"/>
      <c r="H576" s="285"/>
      <c r="I576" s="285"/>
      <c r="J576" s="285"/>
      <c r="K576" s="285"/>
      <c r="L576" s="285"/>
      <c r="M576" s="285"/>
    </row>
    <row r="577" spans="1:13" ht="12.75">
      <c r="A577" s="282"/>
      <c r="B577" s="272"/>
      <c r="C577" s="283"/>
      <c r="D577" s="244"/>
      <c r="E577" s="265"/>
      <c r="F577" s="265"/>
      <c r="G577" s="285"/>
      <c r="H577" s="285"/>
      <c r="I577" s="285"/>
      <c r="J577" s="285"/>
      <c r="K577" s="285"/>
      <c r="L577" s="285"/>
      <c r="M577" s="285"/>
    </row>
    <row r="578" spans="1:13" ht="12.75">
      <c r="A578" s="282"/>
      <c r="B578" s="272"/>
      <c r="C578" s="283"/>
      <c r="D578" s="244"/>
      <c r="E578" s="265"/>
      <c r="F578" s="265"/>
      <c r="G578" s="285"/>
      <c r="H578" s="285"/>
      <c r="I578" s="285"/>
      <c r="J578" s="285"/>
      <c r="K578" s="285"/>
      <c r="L578" s="285"/>
      <c r="M578" s="285"/>
    </row>
    <row r="579" spans="1:13" ht="12.75">
      <c r="A579" s="282"/>
      <c r="B579" s="272"/>
      <c r="C579" s="283"/>
      <c r="D579" s="244"/>
      <c r="E579" s="265"/>
      <c r="F579" s="265"/>
      <c r="G579" s="285"/>
      <c r="H579" s="285"/>
      <c r="I579" s="285"/>
      <c r="J579" s="285"/>
      <c r="K579" s="285"/>
      <c r="L579" s="285"/>
      <c r="M579" s="285"/>
    </row>
    <row r="580" spans="1:13" ht="12.75">
      <c r="A580" s="282"/>
      <c r="B580" s="272"/>
      <c r="C580" s="283"/>
      <c r="D580" s="244"/>
      <c r="E580" s="265"/>
      <c r="F580" s="265"/>
      <c r="G580" s="285"/>
      <c r="H580" s="285"/>
      <c r="I580" s="285"/>
      <c r="J580" s="285"/>
      <c r="K580" s="285"/>
      <c r="L580" s="285"/>
      <c r="M580" s="285"/>
    </row>
    <row r="581" spans="1:13" ht="12.75">
      <c r="A581" s="282"/>
      <c r="B581" s="272"/>
      <c r="C581" s="283"/>
      <c r="D581" s="244"/>
      <c r="E581" s="265"/>
      <c r="F581" s="265"/>
      <c r="G581" s="285"/>
      <c r="H581" s="285"/>
      <c r="I581" s="285"/>
      <c r="J581" s="285"/>
      <c r="K581" s="285"/>
      <c r="L581" s="285"/>
      <c r="M581" s="285"/>
    </row>
    <row r="582" spans="1:13" ht="12.75">
      <c r="A582" s="282"/>
      <c r="B582" s="272"/>
      <c r="C582" s="283"/>
      <c r="D582" s="244"/>
      <c r="E582" s="265"/>
      <c r="F582" s="265"/>
      <c r="G582" s="285"/>
      <c r="H582" s="285"/>
      <c r="I582" s="285"/>
      <c r="J582" s="285"/>
      <c r="K582" s="285"/>
      <c r="L582" s="285"/>
      <c r="M582" s="285"/>
    </row>
    <row r="583" spans="1:13" ht="12.75">
      <c r="A583" s="282"/>
      <c r="B583" s="272"/>
      <c r="C583" s="283"/>
      <c r="D583" s="244"/>
      <c r="E583" s="265"/>
      <c r="F583" s="265"/>
      <c r="G583" s="285"/>
      <c r="H583" s="285"/>
      <c r="I583" s="285"/>
      <c r="J583" s="285"/>
      <c r="K583" s="285"/>
      <c r="L583" s="285"/>
      <c r="M583" s="285"/>
    </row>
    <row r="584" spans="1:13" ht="12.75">
      <c r="A584" s="282"/>
      <c r="B584" s="272"/>
      <c r="C584" s="283"/>
      <c r="D584" s="244"/>
      <c r="E584" s="265"/>
      <c r="F584" s="265"/>
      <c r="G584" s="285"/>
      <c r="H584" s="285"/>
      <c r="I584" s="285"/>
      <c r="J584" s="285"/>
      <c r="K584" s="285"/>
      <c r="L584" s="285"/>
      <c r="M584" s="285"/>
    </row>
    <row r="585" spans="1:13" ht="12.75">
      <c r="A585" s="282"/>
      <c r="B585" s="272"/>
      <c r="C585" s="283"/>
      <c r="D585" s="244"/>
      <c r="E585" s="265"/>
      <c r="F585" s="265"/>
      <c r="G585" s="285"/>
      <c r="H585" s="285"/>
      <c r="I585" s="285"/>
      <c r="J585" s="285"/>
      <c r="K585" s="285"/>
      <c r="L585" s="285"/>
      <c r="M585" s="285"/>
    </row>
    <row r="586" spans="1:13" ht="12.75">
      <c r="A586" s="282"/>
      <c r="B586" s="272"/>
      <c r="C586" s="283"/>
      <c r="D586" s="244"/>
      <c r="E586" s="265"/>
      <c r="F586" s="265"/>
      <c r="G586" s="285"/>
      <c r="H586" s="285"/>
      <c r="I586" s="285"/>
      <c r="J586" s="285"/>
      <c r="K586" s="285"/>
      <c r="L586" s="285"/>
      <c r="M586" s="285"/>
    </row>
    <row r="587" spans="1:13" ht="12.75">
      <c r="A587" s="282"/>
      <c r="B587" s="272"/>
      <c r="C587" s="283"/>
      <c r="D587" s="244"/>
      <c r="E587" s="265"/>
      <c r="F587" s="265"/>
      <c r="G587" s="285"/>
      <c r="H587" s="285"/>
      <c r="I587" s="285"/>
      <c r="J587" s="285"/>
      <c r="K587" s="285"/>
      <c r="L587" s="285"/>
      <c r="M587" s="285"/>
    </row>
    <row r="588" spans="1:13" ht="12.75">
      <c r="A588" s="282"/>
      <c r="B588" s="272"/>
      <c r="C588" s="283"/>
      <c r="D588" s="244"/>
      <c r="E588" s="265"/>
      <c r="F588" s="265"/>
      <c r="G588" s="285"/>
      <c r="H588" s="285"/>
      <c r="I588" s="285"/>
      <c r="J588" s="285"/>
      <c r="K588" s="285"/>
      <c r="L588" s="285"/>
      <c r="M588" s="285"/>
    </row>
    <row r="589" spans="1:13" ht="12.75">
      <c r="A589" s="282"/>
      <c r="B589" s="272"/>
      <c r="C589" s="283"/>
      <c r="D589" s="244"/>
      <c r="E589" s="265"/>
      <c r="F589" s="265"/>
      <c r="G589" s="285"/>
      <c r="H589" s="285"/>
      <c r="I589" s="285"/>
      <c r="J589" s="285"/>
      <c r="K589" s="285"/>
      <c r="L589" s="285"/>
      <c r="M589" s="285"/>
    </row>
    <row r="590" spans="1:13" ht="12.75">
      <c r="A590" s="282"/>
      <c r="B590" s="272"/>
      <c r="C590" s="283"/>
      <c r="D590" s="244"/>
      <c r="E590" s="265"/>
      <c r="F590" s="265"/>
      <c r="G590" s="285"/>
      <c r="H590" s="285"/>
      <c r="I590" s="285"/>
      <c r="J590" s="285"/>
      <c r="K590" s="285"/>
      <c r="L590" s="285"/>
      <c r="M590" s="285"/>
    </row>
    <row r="591" spans="1:13" ht="12.75">
      <c r="A591" s="282"/>
      <c r="B591" s="272"/>
      <c r="C591" s="283"/>
      <c r="D591" s="244"/>
      <c r="E591" s="265"/>
      <c r="F591" s="265"/>
      <c r="G591" s="285"/>
      <c r="H591" s="285"/>
      <c r="I591" s="285"/>
      <c r="J591" s="285"/>
      <c r="K591" s="285"/>
      <c r="L591" s="285"/>
      <c r="M591" s="285"/>
    </row>
    <row r="592" spans="1:13" ht="12.75">
      <c r="A592" s="282"/>
      <c r="B592" s="272"/>
      <c r="C592" s="283"/>
      <c r="D592" s="244"/>
      <c r="E592" s="265"/>
      <c r="F592" s="265"/>
      <c r="G592" s="285"/>
      <c r="H592" s="285"/>
      <c r="I592" s="285"/>
      <c r="J592" s="285"/>
      <c r="K592" s="285"/>
      <c r="L592" s="285"/>
      <c r="M592" s="285"/>
    </row>
    <row r="593" spans="1:13" ht="12.75">
      <c r="A593" s="282"/>
      <c r="B593" s="272"/>
      <c r="C593" s="283"/>
      <c r="D593" s="244"/>
      <c r="E593" s="265"/>
      <c r="F593" s="265"/>
      <c r="G593" s="285"/>
      <c r="H593" s="285"/>
      <c r="I593" s="285"/>
      <c r="J593" s="285"/>
      <c r="K593" s="285"/>
      <c r="L593" s="285"/>
      <c r="M593" s="285"/>
    </row>
    <row r="594" spans="1:13" ht="12.75">
      <c r="A594" s="282"/>
      <c r="B594" s="272"/>
      <c r="C594" s="283"/>
      <c r="D594" s="244"/>
      <c r="E594" s="265"/>
      <c r="F594" s="265"/>
      <c r="G594" s="285"/>
      <c r="H594" s="285"/>
      <c r="I594" s="285"/>
      <c r="J594" s="285"/>
      <c r="K594" s="285"/>
      <c r="L594" s="285"/>
      <c r="M594" s="285"/>
    </row>
    <row r="595" spans="1:13" ht="12.75">
      <c r="A595" s="282"/>
      <c r="B595" s="272"/>
      <c r="C595" s="283"/>
      <c r="D595" s="244"/>
      <c r="E595" s="265"/>
      <c r="F595" s="265"/>
      <c r="G595" s="285"/>
      <c r="H595" s="285"/>
      <c r="I595" s="285"/>
      <c r="J595" s="285"/>
      <c r="K595" s="285"/>
      <c r="L595" s="285"/>
      <c r="M595" s="285"/>
    </row>
    <row r="596" spans="1:13" ht="12.75">
      <c r="A596" s="282"/>
      <c r="B596" s="272"/>
      <c r="C596" s="283"/>
      <c r="D596" s="244"/>
      <c r="E596" s="265"/>
      <c r="F596" s="265"/>
      <c r="G596" s="285"/>
      <c r="H596" s="285"/>
      <c r="I596" s="285"/>
      <c r="J596" s="285"/>
      <c r="K596" s="285"/>
      <c r="L596" s="285"/>
      <c r="M596" s="285"/>
    </row>
    <row r="597" spans="1:13" ht="12.75">
      <c r="A597" s="282"/>
      <c r="B597" s="272"/>
      <c r="C597" s="283"/>
      <c r="D597" s="244"/>
      <c r="E597" s="265"/>
      <c r="F597" s="265"/>
      <c r="G597" s="285"/>
      <c r="H597" s="285"/>
      <c r="I597" s="285"/>
      <c r="J597" s="285"/>
      <c r="K597" s="285"/>
      <c r="L597" s="285"/>
      <c r="M597" s="285"/>
    </row>
    <row r="598" spans="1:13" ht="12.75">
      <c r="A598" s="282"/>
      <c r="B598" s="272"/>
      <c r="C598" s="283"/>
      <c r="D598" s="244"/>
      <c r="E598" s="265"/>
      <c r="F598" s="265"/>
      <c r="G598" s="285"/>
      <c r="H598" s="285"/>
      <c r="I598" s="285"/>
      <c r="J598" s="285"/>
      <c r="K598" s="285"/>
      <c r="L598" s="285"/>
      <c r="M598" s="285"/>
    </row>
    <row r="599" spans="1:13" ht="12.75">
      <c r="A599" s="282"/>
      <c r="B599" s="272"/>
      <c r="C599" s="283"/>
      <c r="D599" s="244"/>
      <c r="E599" s="265"/>
      <c r="F599" s="265"/>
      <c r="G599" s="285"/>
      <c r="H599" s="285"/>
      <c r="I599" s="285"/>
      <c r="J599" s="285"/>
      <c r="K599" s="285"/>
      <c r="L599" s="285"/>
      <c r="M599" s="285"/>
    </row>
    <row r="600" spans="1:13" ht="12.75">
      <c r="A600" s="282"/>
      <c r="B600" s="272"/>
      <c r="C600" s="283"/>
      <c r="D600" s="244"/>
      <c r="E600" s="265"/>
      <c r="F600" s="265"/>
      <c r="G600" s="285"/>
      <c r="H600" s="285"/>
      <c r="I600" s="285"/>
      <c r="J600" s="285"/>
      <c r="K600" s="285"/>
      <c r="L600" s="285"/>
      <c r="M600" s="285"/>
    </row>
    <row r="601" spans="1:13" ht="12.75">
      <c r="A601" s="282"/>
      <c r="B601" s="272"/>
      <c r="C601" s="283"/>
      <c r="D601" s="244"/>
      <c r="E601" s="265"/>
      <c r="F601" s="265"/>
      <c r="G601" s="285"/>
      <c r="H601" s="285"/>
      <c r="I601" s="285"/>
      <c r="J601" s="285"/>
      <c r="K601" s="285"/>
      <c r="L601" s="285"/>
      <c r="M601" s="285"/>
    </row>
    <row r="602" spans="1:13" ht="12.75">
      <c r="A602" s="282"/>
      <c r="B602" s="272"/>
      <c r="C602" s="283"/>
      <c r="D602" s="244"/>
      <c r="E602" s="265"/>
      <c r="F602" s="265"/>
      <c r="G602" s="285"/>
      <c r="H602" s="285"/>
      <c r="I602" s="285"/>
      <c r="J602" s="285"/>
      <c r="K602" s="285"/>
      <c r="L602" s="285"/>
      <c r="M602" s="285"/>
    </row>
    <row r="603" spans="1:13" ht="12.75">
      <c r="A603" s="282"/>
      <c r="B603" s="272"/>
      <c r="C603" s="283"/>
      <c r="D603" s="244"/>
      <c r="E603" s="265"/>
      <c r="F603" s="265"/>
      <c r="G603" s="285"/>
      <c r="H603" s="285"/>
      <c r="I603" s="285"/>
      <c r="J603" s="285"/>
      <c r="K603" s="285"/>
      <c r="L603" s="285"/>
      <c r="M603" s="285"/>
    </row>
    <row r="604" spans="1:13" ht="12.75">
      <c r="A604" s="282"/>
      <c r="B604" s="272"/>
      <c r="C604" s="283"/>
      <c r="D604" s="244"/>
      <c r="E604" s="265"/>
      <c r="F604" s="265"/>
      <c r="G604" s="285"/>
      <c r="H604" s="285"/>
      <c r="I604" s="285"/>
      <c r="J604" s="285"/>
      <c r="K604" s="285"/>
      <c r="L604" s="285"/>
      <c r="M604" s="285"/>
    </row>
    <row r="605" spans="1:13" ht="12.75">
      <c r="A605" s="282"/>
      <c r="B605" s="272"/>
      <c r="C605" s="283"/>
      <c r="D605" s="244"/>
      <c r="E605" s="265"/>
      <c r="F605" s="265"/>
      <c r="G605" s="285"/>
      <c r="H605" s="285"/>
      <c r="I605" s="285"/>
      <c r="J605" s="285"/>
      <c r="K605" s="285"/>
      <c r="L605" s="285"/>
      <c r="M605" s="285"/>
    </row>
    <row r="606" spans="1:13" ht="12.75">
      <c r="A606" s="282"/>
      <c r="B606" s="272"/>
      <c r="C606" s="283"/>
      <c r="D606" s="244"/>
      <c r="E606" s="265"/>
      <c r="F606" s="265"/>
      <c r="G606" s="285"/>
      <c r="H606" s="285"/>
      <c r="I606" s="285"/>
      <c r="J606" s="285"/>
      <c r="K606" s="285"/>
      <c r="L606" s="285"/>
      <c r="M606" s="285"/>
    </row>
    <row r="607" spans="1:13" ht="12.75">
      <c r="A607" s="282"/>
      <c r="B607" s="272"/>
      <c r="C607" s="283"/>
      <c r="D607" s="244"/>
      <c r="E607" s="265"/>
      <c r="F607" s="265"/>
      <c r="G607" s="285"/>
      <c r="H607" s="285"/>
      <c r="I607" s="285"/>
      <c r="J607" s="285"/>
      <c r="K607" s="285"/>
      <c r="L607" s="285"/>
      <c r="M607" s="285"/>
    </row>
    <row r="608" spans="1:13" ht="12.75">
      <c r="A608" s="282"/>
      <c r="B608" s="272"/>
      <c r="C608" s="283"/>
      <c r="D608" s="244"/>
      <c r="E608" s="265"/>
      <c r="F608" s="265"/>
      <c r="G608" s="285"/>
      <c r="H608" s="285"/>
      <c r="I608" s="285"/>
      <c r="J608" s="285"/>
      <c r="K608" s="285"/>
      <c r="L608" s="285"/>
      <c r="M608" s="285"/>
    </row>
    <row r="609" spans="1:13" ht="12.75">
      <c r="A609" s="282"/>
      <c r="B609" s="272"/>
      <c r="C609" s="283"/>
      <c r="D609" s="244"/>
      <c r="E609" s="265"/>
      <c r="F609" s="265"/>
      <c r="G609" s="285"/>
      <c r="H609" s="285"/>
      <c r="I609" s="285"/>
      <c r="J609" s="285"/>
      <c r="K609" s="285"/>
      <c r="L609" s="285"/>
      <c r="M609" s="285"/>
    </row>
    <row r="610" spans="1:13" ht="12.75">
      <c r="A610" s="282"/>
      <c r="B610" s="272"/>
      <c r="C610" s="283"/>
      <c r="D610" s="244"/>
      <c r="E610" s="265"/>
      <c r="F610" s="265"/>
      <c r="G610" s="285"/>
      <c r="H610" s="285"/>
      <c r="I610" s="285"/>
      <c r="J610" s="285"/>
      <c r="K610" s="285"/>
      <c r="L610" s="285"/>
      <c r="M610" s="285"/>
    </row>
    <row r="611" spans="1:13" ht="12.75">
      <c r="A611" s="282"/>
      <c r="B611" s="272"/>
      <c r="C611" s="283"/>
      <c r="D611" s="244"/>
      <c r="E611" s="265"/>
      <c r="F611" s="265"/>
      <c r="G611" s="285"/>
      <c r="H611" s="285"/>
      <c r="I611" s="285"/>
      <c r="J611" s="285"/>
      <c r="K611" s="285"/>
      <c r="L611" s="285"/>
      <c r="M611" s="285"/>
    </row>
    <row r="612" spans="1:13" ht="12.75">
      <c r="A612" s="282"/>
      <c r="B612" s="272"/>
      <c r="C612" s="283"/>
      <c r="D612" s="244"/>
      <c r="E612" s="265"/>
      <c r="F612" s="265"/>
      <c r="G612" s="285"/>
      <c r="H612" s="285"/>
      <c r="I612" s="285"/>
      <c r="J612" s="285"/>
      <c r="K612" s="285"/>
      <c r="L612" s="285"/>
      <c r="M612" s="285"/>
    </row>
    <row r="613" spans="1:13" ht="12.75">
      <c r="A613" s="282"/>
      <c r="B613" s="272"/>
      <c r="C613" s="283"/>
      <c r="D613" s="244"/>
      <c r="E613" s="265"/>
      <c r="F613" s="265"/>
      <c r="G613" s="285"/>
      <c r="H613" s="285"/>
      <c r="I613" s="285"/>
      <c r="J613" s="285"/>
      <c r="K613" s="285"/>
      <c r="L613" s="285"/>
      <c r="M613" s="285"/>
    </row>
    <row r="614" spans="1:13" ht="12.75">
      <c r="A614" s="282"/>
      <c r="B614" s="272"/>
      <c r="C614" s="283"/>
      <c r="D614" s="244"/>
      <c r="E614" s="265"/>
      <c r="F614" s="265"/>
      <c r="G614" s="285"/>
      <c r="H614" s="285"/>
      <c r="I614" s="285"/>
      <c r="J614" s="285"/>
      <c r="K614" s="285"/>
      <c r="L614" s="285"/>
      <c r="M614" s="285"/>
    </row>
    <row r="615" spans="1:13" ht="12.75">
      <c r="A615" s="282"/>
      <c r="B615" s="272"/>
      <c r="C615" s="283"/>
      <c r="D615" s="244"/>
      <c r="E615" s="265"/>
      <c r="F615" s="265"/>
      <c r="G615" s="285"/>
      <c r="H615" s="285"/>
      <c r="I615" s="285"/>
      <c r="J615" s="285"/>
      <c r="K615" s="285"/>
      <c r="L615" s="285"/>
      <c r="M615" s="285"/>
    </row>
    <row r="616" spans="1:13" ht="12.75">
      <c r="A616" s="282"/>
      <c r="B616" s="272"/>
      <c r="C616" s="283"/>
      <c r="D616" s="244"/>
      <c r="E616" s="265"/>
      <c r="F616" s="265"/>
      <c r="G616" s="285"/>
      <c r="H616" s="285"/>
      <c r="I616" s="285"/>
      <c r="J616" s="285"/>
      <c r="K616" s="285"/>
      <c r="L616" s="285"/>
      <c r="M616" s="285"/>
    </row>
    <row r="617" spans="1:13" ht="12.75">
      <c r="A617" s="282"/>
      <c r="B617" s="272"/>
      <c r="C617" s="283"/>
      <c r="D617" s="244"/>
      <c r="E617" s="265"/>
      <c r="F617" s="265"/>
      <c r="G617" s="285"/>
      <c r="H617" s="285"/>
      <c r="I617" s="285"/>
      <c r="J617" s="285"/>
      <c r="K617" s="285"/>
      <c r="L617" s="285"/>
      <c r="M617" s="285"/>
    </row>
    <row r="618" spans="1:13" ht="12.75">
      <c r="A618" s="282"/>
      <c r="B618" s="272"/>
      <c r="C618" s="283"/>
      <c r="D618" s="244"/>
      <c r="E618" s="265"/>
      <c r="F618" s="265"/>
      <c r="G618" s="285"/>
      <c r="H618" s="285"/>
      <c r="I618" s="285"/>
      <c r="J618" s="285"/>
      <c r="K618" s="285"/>
      <c r="L618" s="285"/>
      <c r="M618" s="285"/>
    </row>
    <row r="619" spans="1:13" ht="12.75">
      <c r="A619" s="282"/>
      <c r="B619" s="272"/>
      <c r="C619" s="283"/>
      <c r="D619" s="244"/>
      <c r="E619" s="265"/>
      <c r="F619" s="265"/>
      <c r="G619" s="285"/>
      <c r="H619" s="285"/>
      <c r="I619" s="285"/>
      <c r="J619" s="285"/>
      <c r="K619" s="285"/>
      <c r="L619" s="285"/>
      <c r="M619" s="285"/>
    </row>
    <row r="620" spans="1:13" ht="12.75">
      <c r="A620" s="282"/>
      <c r="B620" s="272"/>
      <c r="C620" s="283"/>
      <c r="D620" s="244"/>
      <c r="E620" s="265"/>
      <c r="F620" s="265"/>
      <c r="G620" s="285"/>
      <c r="H620" s="285"/>
      <c r="I620" s="285"/>
      <c r="J620" s="285"/>
      <c r="K620" s="285"/>
      <c r="L620" s="285"/>
      <c r="M620" s="285"/>
    </row>
    <row r="621" spans="1:13" ht="12.75">
      <c r="A621" s="282"/>
      <c r="B621" s="272"/>
      <c r="C621" s="283"/>
      <c r="D621" s="244"/>
      <c r="E621" s="265"/>
      <c r="F621" s="265"/>
      <c r="G621" s="285"/>
      <c r="H621" s="285"/>
      <c r="I621" s="285"/>
      <c r="J621" s="285"/>
      <c r="K621" s="285"/>
      <c r="L621" s="285"/>
      <c r="M621" s="285"/>
    </row>
    <row r="622" spans="1:13" ht="12.75">
      <c r="A622" s="282"/>
      <c r="B622" s="272"/>
      <c r="C622" s="283"/>
      <c r="D622" s="244"/>
      <c r="E622" s="265"/>
      <c r="F622" s="265"/>
      <c r="G622" s="285"/>
      <c r="H622" s="285"/>
      <c r="I622" s="285"/>
      <c r="J622" s="285"/>
      <c r="K622" s="285"/>
      <c r="L622" s="285"/>
      <c r="M622" s="285"/>
    </row>
    <row r="623" spans="1:13" ht="12.75">
      <c r="A623" s="282"/>
      <c r="B623" s="272"/>
      <c r="C623" s="283"/>
      <c r="D623" s="244"/>
      <c r="E623" s="265"/>
      <c r="F623" s="265"/>
      <c r="G623" s="285"/>
      <c r="H623" s="285"/>
      <c r="I623" s="285"/>
      <c r="J623" s="285"/>
      <c r="K623" s="285"/>
      <c r="L623" s="285"/>
      <c r="M623" s="285"/>
    </row>
    <row r="624" spans="1:13" ht="12.75">
      <c r="A624" s="282"/>
      <c r="B624" s="272"/>
      <c r="C624" s="283"/>
      <c r="D624" s="244"/>
      <c r="E624" s="265"/>
      <c r="F624" s="265"/>
      <c r="G624" s="285"/>
      <c r="H624" s="285"/>
      <c r="I624" s="285"/>
      <c r="J624" s="285"/>
      <c r="K624" s="285"/>
      <c r="L624" s="285"/>
      <c r="M624" s="285"/>
    </row>
    <row r="625" spans="1:13" ht="12.75">
      <c r="A625" s="282"/>
      <c r="B625" s="272"/>
      <c r="C625" s="283"/>
      <c r="D625" s="244"/>
      <c r="E625" s="265"/>
      <c r="F625" s="265"/>
      <c r="G625" s="285"/>
      <c r="H625" s="285"/>
      <c r="I625" s="285"/>
      <c r="J625" s="285"/>
      <c r="K625" s="285"/>
      <c r="L625" s="285"/>
      <c r="M625" s="285"/>
    </row>
    <row r="626" spans="1:13" ht="12.75">
      <c r="A626" s="282"/>
      <c r="B626" s="272"/>
      <c r="C626" s="283"/>
      <c r="D626" s="244"/>
      <c r="E626" s="265"/>
      <c r="F626" s="265"/>
      <c r="G626" s="285"/>
      <c r="H626" s="285"/>
      <c r="I626" s="285"/>
      <c r="J626" s="285"/>
      <c r="K626" s="285"/>
      <c r="L626" s="285"/>
      <c r="M626" s="285"/>
    </row>
    <row r="627" spans="1:13" ht="12.75">
      <c r="A627" s="282"/>
      <c r="B627" s="272"/>
      <c r="C627" s="283"/>
      <c r="D627" s="244"/>
      <c r="E627" s="265"/>
      <c r="F627" s="265"/>
      <c r="G627" s="285"/>
      <c r="H627" s="285"/>
      <c r="I627" s="285"/>
      <c r="J627" s="285"/>
      <c r="K627" s="285"/>
      <c r="L627" s="285"/>
      <c r="M627" s="285"/>
    </row>
    <row r="628" spans="1:13" ht="12.75">
      <c r="A628" s="282"/>
      <c r="B628" s="272"/>
      <c r="C628" s="283"/>
      <c r="D628" s="244"/>
      <c r="E628" s="265"/>
      <c r="F628" s="265"/>
      <c r="G628" s="285"/>
      <c r="H628" s="285"/>
      <c r="I628" s="285"/>
      <c r="J628" s="285"/>
      <c r="K628" s="285"/>
      <c r="L628" s="285"/>
      <c r="M628" s="285"/>
    </row>
    <row r="629" spans="1:13" ht="12.75">
      <c r="A629" s="282"/>
      <c r="B629" s="272"/>
      <c r="C629" s="283"/>
      <c r="D629" s="244"/>
      <c r="E629" s="265"/>
      <c r="F629" s="265"/>
      <c r="G629" s="285"/>
      <c r="H629" s="285"/>
      <c r="I629" s="285"/>
      <c r="J629" s="285"/>
      <c r="K629" s="285"/>
      <c r="L629" s="285"/>
      <c r="M629" s="285"/>
    </row>
    <row r="630" spans="1:13" ht="12.75">
      <c r="A630" s="282"/>
      <c r="B630" s="272"/>
      <c r="C630" s="283"/>
      <c r="D630" s="244"/>
      <c r="E630" s="265"/>
      <c r="F630" s="265"/>
      <c r="G630" s="285"/>
      <c r="H630" s="285"/>
      <c r="I630" s="285"/>
      <c r="J630" s="285"/>
      <c r="K630" s="285"/>
      <c r="L630" s="285"/>
      <c r="M630" s="285"/>
    </row>
    <row r="631" spans="1:13" ht="12.75">
      <c r="A631" s="282"/>
      <c r="B631" s="272"/>
      <c r="C631" s="283"/>
      <c r="D631" s="244"/>
      <c r="E631" s="265"/>
      <c r="F631" s="265"/>
      <c r="G631" s="285"/>
      <c r="H631" s="285"/>
      <c r="I631" s="285"/>
      <c r="J631" s="285"/>
      <c r="K631" s="285"/>
      <c r="L631" s="285"/>
      <c r="M631" s="285"/>
    </row>
    <row r="632" spans="1:13" ht="12.75">
      <c r="A632" s="282"/>
      <c r="B632" s="272"/>
      <c r="C632" s="283"/>
      <c r="D632" s="244"/>
      <c r="E632" s="265"/>
      <c r="F632" s="265"/>
      <c r="G632" s="285"/>
      <c r="H632" s="285"/>
      <c r="I632" s="285"/>
      <c r="J632" s="285"/>
      <c r="K632" s="285"/>
      <c r="L632" s="285"/>
      <c r="M632" s="285"/>
    </row>
    <row r="633" spans="1:13" ht="12.75">
      <c r="A633" s="282"/>
      <c r="B633" s="272"/>
      <c r="C633" s="283"/>
      <c r="D633" s="244"/>
      <c r="E633" s="265"/>
      <c r="F633" s="265"/>
      <c r="G633" s="285"/>
      <c r="H633" s="285"/>
      <c r="I633" s="285"/>
      <c r="J633" s="285"/>
      <c r="K633" s="285"/>
      <c r="L633" s="285"/>
      <c r="M633" s="285"/>
    </row>
    <row r="634" spans="1:13" ht="12.75">
      <c r="A634" s="282"/>
      <c r="B634" s="272"/>
      <c r="C634" s="283"/>
      <c r="D634" s="244"/>
      <c r="E634" s="265"/>
      <c r="F634" s="265"/>
      <c r="G634" s="285"/>
      <c r="H634" s="285"/>
      <c r="I634" s="285"/>
      <c r="J634" s="285"/>
      <c r="K634" s="285"/>
      <c r="L634" s="285"/>
      <c r="M634" s="285"/>
    </row>
    <row r="635" spans="1:13" ht="12.75">
      <c r="A635" s="282"/>
      <c r="B635" s="272"/>
      <c r="C635" s="283"/>
      <c r="D635" s="244"/>
      <c r="E635" s="265"/>
      <c r="F635" s="265"/>
      <c r="G635" s="285"/>
      <c r="H635" s="285"/>
      <c r="I635" s="285"/>
      <c r="J635" s="285"/>
      <c r="K635" s="285"/>
      <c r="L635" s="285"/>
      <c r="M635" s="285"/>
    </row>
    <row r="636" spans="1:13" ht="12.75">
      <c r="A636" s="282"/>
      <c r="B636" s="272"/>
      <c r="C636" s="283"/>
      <c r="D636" s="244"/>
      <c r="E636" s="265"/>
      <c r="F636" s="265"/>
      <c r="G636" s="285"/>
      <c r="H636" s="285"/>
      <c r="I636" s="285"/>
      <c r="J636" s="285"/>
      <c r="K636" s="285"/>
      <c r="L636" s="285"/>
      <c r="M636" s="285"/>
    </row>
    <row r="637" spans="1:13" ht="12.75">
      <c r="A637" s="282"/>
      <c r="B637" s="272"/>
      <c r="C637" s="283"/>
      <c r="D637" s="244"/>
      <c r="E637" s="265"/>
      <c r="F637" s="265"/>
      <c r="G637" s="285"/>
      <c r="H637" s="285"/>
      <c r="I637" s="285"/>
      <c r="J637" s="285"/>
      <c r="K637" s="285"/>
      <c r="L637" s="285"/>
      <c r="M637" s="285"/>
    </row>
    <row r="638" spans="1:13" ht="12.75">
      <c r="A638" s="282"/>
      <c r="B638" s="272"/>
      <c r="C638" s="283"/>
      <c r="D638" s="244"/>
      <c r="E638" s="265"/>
      <c r="F638" s="265"/>
      <c r="G638" s="285"/>
      <c r="H638" s="285"/>
      <c r="I638" s="285"/>
      <c r="J638" s="285"/>
      <c r="K638" s="285"/>
      <c r="L638" s="285"/>
      <c r="M638" s="285"/>
    </row>
    <row r="639" spans="1:13" ht="12.75">
      <c r="A639" s="282"/>
      <c r="B639" s="272"/>
      <c r="C639" s="283"/>
      <c r="D639" s="244"/>
      <c r="E639" s="265"/>
      <c r="F639" s="265"/>
      <c r="G639" s="285"/>
      <c r="H639" s="285"/>
      <c r="I639" s="285"/>
      <c r="J639" s="285"/>
      <c r="K639" s="285"/>
      <c r="L639" s="285"/>
      <c r="M639" s="285"/>
    </row>
    <row r="640" spans="1:13" ht="12.75">
      <c r="A640" s="282"/>
      <c r="B640" s="272"/>
      <c r="C640" s="283"/>
      <c r="D640" s="244"/>
      <c r="E640" s="265"/>
      <c r="F640" s="265"/>
      <c r="G640" s="285"/>
      <c r="H640" s="285"/>
      <c r="I640" s="285"/>
      <c r="J640" s="285"/>
      <c r="K640" s="285"/>
      <c r="L640" s="285"/>
      <c r="M640" s="285"/>
    </row>
    <row r="641" spans="1:13" ht="12.75">
      <c r="A641" s="282"/>
      <c r="B641" s="272"/>
      <c r="C641" s="283"/>
      <c r="D641" s="244"/>
      <c r="E641" s="265"/>
      <c r="F641" s="265"/>
      <c r="G641" s="285"/>
      <c r="H641" s="285"/>
      <c r="I641" s="285"/>
      <c r="J641" s="285"/>
      <c r="K641" s="285"/>
      <c r="L641" s="285"/>
      <c r="M641" s="285"/>
    </row>
    <row r="642" spans="1:13" ht="12.75">
      <c r="A642" s="282"/>
      <c r="B642" s="272"/>
      <c r="C642" s="283"/>
      <c r="D642" s="244"/>
      <c r="E642" s="265"/>
      <c r="F642" s="265"/>
      <c r="G642" s="285"/>
      <c r="H642" s="285"/>
      <c r="I642" s="285"/>
      <c r="J642" s="285"/>
      <c r="K642" s="285"/>
      <c r="L642" s="285"/>
      <c r="M642" s="285"/>
    </row>
    <row r="643" spans="1:13" ht="12.75">
      <c r="A643" s="282"/>
      <c r="B643" s="272"/>
      <c r="C643" s="283"/>
      <c r="D643" s="244"/>
      <c r="E643" s="265"/>
      <c r="F643" s="265"/>
      <c r="G643" s="285"/>
      <c r="H643" s="285"/>
      <c r="I643" s="285"/>
      <c r="J643" s="285"/>
      <c r="K643" s="285"/>
      <c r="L643" s="285"/>
      <c r="M643" s="285"/>
    </row>
    <row r="644" spans="1:13" ht="12.75">
      <c r="A644" s="282"/>
      <c r="B644" s="272"/>
      <c r="C644" s="283"/>
      <c r="D644" s="244"/>
      <c r="E644" s="265"/>
      <c r="F644" s="265"/>
      <c r="G644" s="285"/>
      <c r="H644" s="285"/>
      <c r="I644" s="285"/>
      <c r="J644" s="285"/>
      <c r="K644" s="285"/>
      <c r="L644" s="285"/>
      <c r="M644" s="285"/>
    </row>
    <row r="645" spans="1:13" ht="12.75">
      <c r="A645" s="282"/>
      <c r="B645" s="272"/>
      <c r="C645" s="283"/>
      <c r="D645" s="244"/>
      <c r="E645" s="265"/>
      <c r="F645" s="265"/>
      <c r="G645" s="285"/>
      <c r="H645" s="285"/>
      <c r="I645" s="285"/>
      <c r="J645" s="285"/>
      <c r="K645" s="285"/>
      <c r="L645" s="285"/>
      <c r="M645" s="285"/>
    </row>
    <row r="646" spans="1:13" ht="12.75">
      <c r="A646" s="282"/>
      <c r="B646" s="272"/>
      <c r="C646" s="283"/>
      <c r="D646" s="244"/>
      <c r="E646" s="265"/>
      <c r="F646" s="265"/>
      <c r="G646" s="285"/>
      <c r="H646" s="285"/>
      <c r="I646" s="285"/>
      <c r="J646" s="285"/>
      <c r="K646" s="285"/>
      <c r="L646" s="285"/>
      <c r="M646" s="285"/>
    </row>
    <row r="647" spans="1:13" ht="12.75">
      <c r="A647" s="282"/>
      <c r="B647" s="272"/>
      <c r="C647" s="283"/>
      <c r="D647" s="244"/>
      <c r="E647" s="265"/>
      <c r="F647" s="265"/>
      <c r="G647" s="285"/>
      <c r="H647" s="285"/>
      <c r="I647" s="285"/>
      <c r="J647" s="285"/>
      <c r="K647" s="285"/>
      <c r="L647" s="285"/>
      <c r="M647" s="285"/>
    </row>
    <row r="648" spans="1:13" ht="12.75">
      <c r="A648" s="282"/>
      <c r="B648" s="272"/>
      <c r="C648" s="283"/>
      <c r="D648" s="244"/>
      <c r="E648" s="265"/>
      <c r="F648" s="265"/>
      <c r="G648" s="285"/>
      <c r="H648" s="285"/>
      <c r="I648" s="285"/>
      <c r="J648" s="285"/>
      <c r="K648" s="285"/>
      <c r="L648" s="285"/>
      <c r="M648" s="285"/>
    </row>
    <row r="649" spans="1:13" ht="12.75">
      <c r="A649" s="282"/>
      <c r="B649" s="272"/>
      <c r="C649" s="283"/>
      <c r="D649" s="244"/>
      <c r="E649" s="265"/>
      <c r="F649" s="265"/>
      <c r="G649" s="285"/>
      <c r="H649" s="285"/>
      <c r="I649" s="285"/>
      <c r="J649" s="285"/>
      <c r="K649" s="285"/>
      <c r="L649" s="285"/>
      <c r="M649" s="285"/>
    </row>
    <row r="650" spans="1:13" ht="12.75">
      <c r="A650" s="282"/>
      <c r="B650" s="272"/>
      <c r="C650" s="283"/>
      <c r="D650" s="244"/>
      <c r="E650" s="265"/>
      <c r="F650" s="265"/>
      <c r="G650" s="285"/>
      <c r="H650" s="285"/>
      <c r="I650" s="285"/>
      <c r="J650" s="285"/>
      <c r="K650" s="285"/>
      <c r="L650" s="285"/>
      <c r="M650" s="285"/>
    </row>
    <row r="651" spans="1:13" ht="12.75">
      <c r="A651" s="282"/>
      <c r="B651" s="272"/>
      <c r="C651" s="283"/>
      <c r="D651" s="244"/>
      <c r="E651" s="265"/>
      <c r="F651" s="265"/>
      <c r="G651" s="285"/>
      <c r="H651" s="285"/>
      <c r="I651" s="285"/>
      <c r="J651" s="285"/>
      <c r="K651" s="285"/>
      <c r="L651" s="285"/>
      <c r="M651" s="285"/>
    </row>
    <row r="652" spans="1:13" ht="12.75">
      <c r="A652" s="282"/>
      <c r="B652" s="272"/>
      <c r="C652" s="283"/>
      <c r="D652" s="244"/>
      <c r="E652" s="265"/>
      <c r="F652" s="265"/>
      <c r="G652" s="285"/>
      <c r="H652" s="285"/>
      <c r="I652" s="285"/>
      <c r="J652" s="285"/>
      <c r="K652" s="285"/>
      <c r="L652" s="285"/>
      <c r="M652" s="285"/>
    </row>
    <row r="653" spans="1:13" ht="12.75">
      <c r="A653" s="282"/>
      <c r="B653" s="272"/>
      <c r="C653" s="283"/>
      <c r="D653" s="244"/>
      <c r="E653" s="265"/>
      <c r="F653" s="265"/>
      <c r="G653" s="285"/>
      <c r="H653" s="285"/>
      <c r="I653" s="285"/>
      <c r="J653" s="285"/>
      <c r="K653" s="285"/>
      <c r="L653" s="285"/>
      <c r="M653" s="285"/>
    </row>
    <row r="654" spans="1:13" ht="12.75">
      <c r="A654" s="282"/>
      <c r="B654" s="272"/>
      <c r="C654" s="283"/>
      <c r="D654" s="244"/>
      <c r="E654" s="265"/>
      <c r="F654" s="265"/>
      <c r="G654" s="285"/>
      <c r="H654" s="285"/>
      <c r="I654" s="285"/>
      <c r="J654" s="285"/>
      <c r="K654" s="285"/>
      <c r="L654" s="285"/>
      <c r="M654" s="285"/>
    </row>
    <row r="655" spans="1:13" ht="12.75">
      <c r="A655" s="282"/>
      <c r="B655" s="272"/>
      <c r="C655" s="283"/>
      <c r="D655" s="244"/>
      <c r="E655" s="265"/>
      <c r="F655" s="265"/>
      <c r="G655" s="285"/>
      <c r="H655" s="285"/>
      <c r="I655" s="285"/>
      <c r="J655" s="285"/>
      <c r="K655" s="285"/>
      <c r="L655" s="285"/>
      <c r="M655" s="285"/>
    </row>
    <row r="656" spans="1:13" ht="12.75">
      <c r="A656" s="282"/>
      <c r="B656" s="272"/>
      <c r="C656" s="283"/>
      <c r="D656" s="244"/>
      <c r="E656" s="265"/>
      <c r="F656" s="265"/>
      <c r="G656" s="285"/>
      <c r="H656" s="285"/>
      <c r="I656" s="285"/>
      <c r="J656" s="285"/>
      <c r="K656" s="285"/>
      <c r="L656" s="285"/>
      <c r="M656" s="285"/>
    </row>
    <row r="657" spans="1:13" ht="12.75">
      <c r="A657" s="282"/>
      <c r="B657" s="272"/>
      <c r="C657" s="283"/>
      <c r="D657" s="244"/>
      <c r="E657" s="265"/>
      <c r="F657" s="265"/>
      <c r="G657" s="285"/>
      <c r="H657" s="285"/>
      <c r="I657" s="285"/>
      <c r="J657" s="285"/>
      <c r="K657" s="285"/>
      <c r="L657" s="285"/>
      <c r="M657" s="285"/>
    </row>
    <row r="658" spans="1:13" ht="12.75">
      <c r="A658" s="282"/>
      <c r="B658" s="272"/>
      <c r="C658" s="283"/>
      <c r="D658" s="244"/>
      <c r="E658" s="265"/>
      <c r="F658" s="265"/>
      <c r="G658" s="285"/>
      <c r="H658" s="285"/>
      <c r="I658" s="285"/>
      <c r="J658" s="285"/>
      <c r="K658" s="285"/>
      <c r="L658" s="285"/>
      <c r="M658" s="285"/>
    </row>
    <row r="659" spans="1:13" ht="12.75">
      <c r="A659" s="282"/>
      <c r="B659" s="272"/>
      <c r="C659" s="283"/>
      <c r="D659" s="244"/>
      <c r="E659" s="265"/>
      <c r="F659" s="265"/>
      <c r="G659" s="285"/>
      <c r="H659" s="285"/>
      <c r="I659" s="285"/>
      <c r="J659" s="285"/>
      <c r="K659" s="285"/>
      <c r="L659" s="285"/>
      <c r="M659" s="285"/>
    </row>
    <row r="660" spans="1:13" ht="12.75">
      <c r="A660" s="282"/>
      <c r="B660" s="272"/>
      <c r="C660" s="283"/>
      <c r="D660" s="244"/>
      <c r="E660" s="265"/>
      <c r="F660" s="265"/>
      <c r="G660" s="285"/>
      <c r="H660" s="285"/>
      <c r="I660" s="285"/>
      <c r="J660" s="285"/>
      <c r="K660" s="285"/>
      <c r="L660" s="285"/>
      <c r="M660" s="285"/>
    </row>
    <row r="661" spans="1:13" ht="12.75">
      <c r="A661" s="282"/>
      <c r="B661" s="272"/>
      <c r="C661" s="283"/>
      <c r="D661" s="244"/>
      <c r="E661" s="265"/>
      <c r="F661" s="265"/>
      <c r="G661" s="285"/>
      <c r="H661" s="285"/>
      <c r="I661" s="285"/>
      <c r="J661" s="285"/>
      <c r="K661" s="285"/>
      <c r="L661" s="285"/>
      <c r="M661" s="285"/>
    </row>
    <row r="662" spans="1:13" ht="12.75">
      <c r="A662" s="282"/>
      <c r="B662" s="272"/>
      <c r="C662" s="283"/>
      <c r="D662" s="244"/>
      <c r="E662" s="265"/>
      <c r="F662" s="265"/>
      <c r="G662" s="285"/>
      <c r="H662" s="285"/>
      <c r="I662" s="285"/>
      <c r="J662" s="285"/>
      <c r="K662" s="285"/>
      <c r="L662" s="285"/>
      <c r="M662" s="285"/>
    </row>
    <row r="663" spans="1:13" ht="12.75">
      <c r="A663" s="282"/>
      <c r="B663" s="272"/>
      <c r="C663" s="283"/>
      <c r="D663" s="244"/>
      <c r="E663" s="265"/>
      <c r="F663" s="265"/>
      <c r="G663" s="285"/>
      <c r="H663" s="285"/>
      <c r="I663" s="285"/>
      <c r="J663" s="285"/>
      <c r="K663" s="285"/>
      <c r="L663" s="285"/>
      <c r="M663" s="285"/>
    </row>
    <row r="664" spans="1:13" ht="12.75">
      <c r="A664" s="282"/>
      <c r="B664" s="272"/>
      <c r="C664" s="283"/>
      <c r="D664" s="244"/>
      <c r="E664" s="265"/>
      <c r="F664" s="265"/>
      <c r="G664" s="285"/>
      <c r="H664" s="285"/>
      <c r="I664" s="285"/>
      <c r="J664" s="285"/>
      <c r="K664" s="285"/>
      <c r="L664" s="285"/>
      <c r="M664" s="285"/>
    </row>
    <row r="665" spans="1:13" ht="12.75">
      <c r="A665" s="282"/>
      <c r="B665" s="272"/>
      <c r="C665" s="283"/>
      <c r="D665" s="244"/>
      <c r="E665" s="265"/>
      <c r="F665" s="265"/>
      <c r="G665" s="285"/>
      <c r="H665" s="285"/>
      <c r="I665" s="285"/>
      <c r="J665" s="285"/>
      <c r="K665" s="285"/>
      <c r="L665" s="285"/>
      <c r="M665" s="285"/>
    </row>
    <row r="666" spans="1:13" ht="12.75">
      <c r="A666" s="282"/>
      <c r="B666" s="272"/>
      <c r="C666" s="283"/>
      <c r="D666" s="244"/>
      <c r="E666" s="265"/>
      <c r="F666" s="265"/>
      <c r="G666" s="285"/>
      <c r="H666" s="285"/>
      <c r="I666" s="285"/>
      <c r="J666" s="285"/>
      <c r="K666" s="285"/>
      <c r="L666" s="285"/>
      <c r="M666" s="285"/>
    </row>
    <row r="667" spans="1:13" ht="12.75">
      <c r="A667" s="282"/>
      <c r="B667" s="272"/>
      <c r="C667" s="283"/>
      <c r="D667" s="244"/>
      <c r="E667" s="265"/>
      <c r="F667" s="265"/>
      <c r="G667" s="285"/>
      <c r="H667" s="285"/>
      <c r="I667" s="285"/>
      <c r="J667" s="285"/>
      <c r="K667" s="285"/>
      <c r="L667" s="285"/>
      <c r="M667" s="285"/>
    </row>
    <row r="668" spans="1:13" ht="12.75">
      <c r="A668" s="282"/>
      <c r="B668" s="272"/>
      <c r="C668" s="283"/>
      <c r="D668" s="244"/>
      <c r="E668" s="265"/>
      <c r="F668" s="265"/>
      <c r="G668" s="285"/>
      <c r="H668" s="285"/>
      <c r="I668" s="285"/>
      <c r="J668" s="285"/>
      <c r="K668" s="285"/>
      <c r="L668" s="285"/>
      <c r="M668" s="285"/>
    </row>
    <row r="669" spans="1:13" ht="12.75">
      <c r="A669" s="282"/>
      <c r="B669" s="272"/>
      <c r="C669" s="283"/>
      <c r="D669" s="244"/>
      <c r="E669" s="265"/>
      <c r="F669" s="265"/>
      <c r="G669" s="285"/>
      <c r="H669" s="285"/>
      <c r="I669" s="285"/>
      <c r="J669" s="285"/>
      <c r="K669" s="285"/>
      <c r="L669" s="285"/>
      <c r="M669" s="285"/>
    </row>
    <row r="670" spans="1:13" ht="12.75">
      <c r="A670" s="282"/>
      <c r="B670" s="272"/>
      <c r="C670" s="283"/>
      <c r="D670" s="244"/>
      <c r="E670" s="265"/>
      <c r="F670" s="265"/>
      <c r="G670" s="285"/>
      <c r="H670" s="285"/>
      <c r="I670" s="285"/>
      <c r="J670" s="285"/>
      <c r="K670" s="285"/>
      <c r="L670" s="285"/>
      <c r="M670" s="285"/>
    </row>
    <row r="671" spans="1:13" ht="12.75">
      <c r="A671" s="282"/>
      <c r="B671" s="272"/>
      <c r="C671" s="283"/>
      <c r="D671" s="244"/>
      <c r="E671" s="265"/>
      <c r="F671" s="265"/>
      <c r="G671" s="285"/>
      <c r="H671" s="285"/>
      <c r="I671" s="285"/>
      <c r="J671" s="285"/>
      <c r="K671" s="285"/>
      <c r="L671" s="285"/>
      <c r="M671" s="285"/>
    </row>
    <row r="672" spans="1:13" ht="12.75">
      <c r="A672" s="282"/>
      <c r="B672" s="272"/>
      <c r="C672" s="283"/>
      <c r="D672" s="244"/>
      <c r="E672" s="265"/>
      <c r="F672" s="265"/>
      <c r="G672" s="285"/>
      <c r="H672" s="285"/>
      <c r="I672" s="285"/>
      <c r="J672" s="285"/>
      <c r="K672" s="285"/>
      <c r="L672" s="285"/>
      <c r="M672" s="285"/>
    </row>
    <row r="673" spans="1:13" ht="12.75">
      <c r="A673" s="282"/>
      <c r="B673" s="272"/>
      <c r="C673" s="283"/>
      <c r="D673" s="244"/>
      <c r="E673" s="265"/>
      <c r="F673" s="265"/>
      <c r="G673" s="285"/>
      <c r="H673" s="285"/>
      <c r="I673" s="285"/>
      <c r="J673" s="285"/>
      <c r="K673" s="285"/>
      <c r="L673" s="285"/>
      <c r="M673" s="285"/>
    </row>
    <row r="674" spans="1:13" ht="12.75">
      <c r="A674" s="282"/>
      <c r="B674" s="272"/>
      <c r="C674" s="283"/>
      <c r="D674" s="244"/>
      <c r="E674" s="265"/>
      <c r="F674" s="265"/>
      <c r="G674" s="285"/>
      <c r="H674" s="285"/>
      <c r="I674" s="285"/>
      <c r="J674" s="285"/>
      <c r="K674" s="285"/>
      <c r="L674" s="285"/>
      <c r="M674" s="285"/>
    </row>
    <row r="675" spans="1:13" ht="12.75">
      <c r="A675" s="282"/>
      <c r="B675" s="272"/>
      <c r="C675" s="283"/>
      <c r="D675" s="244"/>
      <c r="E675" s="265"/>
      <c r="F675" s="265"/>
      <c r="G675" s="285"/>
      <c r="H675" s="285"/>
      <c r="I675" s="285"/>
      <c r="J675" s="285"/>
      <c r="K675" s="285"/>
      <c r="L675" s="285"/>
      <c r="M675" s="285"/>
    </row>
    <row r="676" spans="1:13" ht="12.75">
      <c r="A676" s="282"/>
      <c r="B676" s="272"/>
      <c r="C676" s="283"/>
      <c r="D676" s="244"/>
      <c r="E676" s="265"/>
      <c r="F676" s="265"/>
      <c r="G676" s="285"/>
      <c r="H676" s="285"/>
      <c r="I676" s="285"/>
      <c r="J676" s="285"/>
      <c r="K676" s="285"/>
      <c r="L676" s="285"/>
      <c r="M676" s="285"/>
    </row>
    <row r="677" spans="1:13" ht="12.75">
      <c r="A677" s="282"/>
      <c r="B677" s="272"/>
      <c r="C677" s="283"/>
      <c r="D677" s="244"/>
      <c r="E677" s="265"/>
      <c r="F677" s="265"/>
      <c r="G677" s="285"/>
      <c r="H677" s="285"/>
      <c r="I677" s="285"/>
      <c r="J677" s="285"/>
      <c r="K677" s="285"/>
      <c r="L677" s="285"/>
      <c r="M677" s="285"/>
    </row>
    <row r="678" spans="1:13" ht="12.75">
      <c r="A678" s="282"/>
      <c r="B678" s="272"/>
      <c r="C678" s="283"/>
      <c r="D678" s="244"/>
      <c r="E678" s="265"/>
      <c r="F678" s="265"/>
      <c r="G678" s="285"/>
      <c r="H678" s="285"/>
      <c r="I678" s="285"/>
      <c r="J678" s="285"/>
      <c r="K678" s="285"/>
      <c r="L678" s="285"/>
      <c r="M678" s="285"/>
    </row>
    <row r="679" spans="1:13" ht="12.75">
      <c r="A679" s="282"/>
      <c r="B679" s="272"/>
      <c r="C679" s="283"/>
      <c r="D679" s="244"/>
      <c r="E679" s="265"/>
      <c r="F679" s="265"/>
      <c r="G679" s="285"/>
      <c r="H679" s="285"/>
      <c r="I679" s="285"/>
      <c r="J679" s="285"/>
      <c r="K679" s="285"/>
      <c r="L679" s="285"/>
      <c r="M679" s="285"/>
    </row>
    <row r="680" spans="1:13" ht="12.75">
      <c r="A680" s="282"/>
      <c r="B680" s="272"/>
      <c r="C680" s="283"/>
      <c r="D680" s="244"/>
      <c r="E680" s="265"/>
      <c r="F680" s="265"/>
      <c r="G680" s="285"/>
      <c r="H680" s="285"/>
      <c r="I680" s="285"/>
      <c r="J680" s="285"/>
      <c r="K680" s="285"/>
      <c r="L680" s="285"/>
      <c r="M680" s="285"/>
    </row>
    <row r="681" spans="1:13" ht="12.75">
      <c r="A681" s="282"/>
      <c r="B681" s="272"/>
      <c r="C681" s="283"/>
      <c r="D681" s="244"/>
      <c r="E681" s="265"/>
      <c r="F681" s="265"/>
      <c r="G681" s="285"/>
      <c r="H681" s="285"/>
      <c r="I681" s="285"/>
      <c r="J681" s="285"/>
      <c r="K681" s="285"/>
      <c r="L681" s="285"/>
      <c r="M681" s="285"/>
    </row>
    <row r="682" spans="1:13" ht="12.75">
      <c r="A682" s="282"/>
      <c r="B682" s="272"/>
      <c r="C682" s="283"/>
      <c r="D682" s="244"/>
      <c r="E682" s="265"/>
      <c r="F682" s="265"/>
      <c r="G682" s="285"/>
      <c r="H682" s="285"/>
      <c r="I682" s="285"/>
      <c r="J682" s="285"/>
      <c r="K682" s="285"/>
      <c r="L682" s="285"/>
      <c r="M682" s="285"/>
    </row>
    <row r="683" spans="1:13" ht="12.75">
      <c r="A683" s="282"/>
      <c r="B683" s="272"/>
      <c r="C683" s="283"/>
      <c r="D683" s="244"/>
      <c r="E683" s="265"/>
      <c r="F683" s="265"/>
      <c r="G683" s="285"/>
      <c r="H683" s="285"/>
      <c r="I683" s="285"/>
      <c r="J683" s="285"/>
      <c r="K683" s="285"/>
      <c r="L683" s="285"/>
      <c r="M683" s="285"/>
    </row>
    <row r="684" spans="1:13" ht="12.75">
      <c r="A684" s="282"/>
      <c r="B684" s="272"/>
      <c r="C684" s="283"/>
      <c r="D684" s="244"/>
      <c r="E684" s="265"/>
      <c r="F684" s="265"/>
      <c r="G684" s="285"/>
      <c r="H684" s="285"/>
      <c r="I684" s="285"/>
      <c r="J684" s="285"/>
      <c r="K684" s="285"/>
      <c r="L684" s="285"/>
      <c r="M684" s="285"/>
    </row>
    <row r="685" spans="1:13" ht="12.75">
      <c r="A685" s="282"/>
      <c r="B685" s="272"/>
      <c r="C685" s="283"/>
      <c r="D685" s="244"/>
      <c r="E685" s="265"/>
      <c r="F685" s="265"/>
      <c r="G685" s="285"/>
      <c r="H685" s="285"/>
      <c r="I685" s="285"/>
      <c r="J685" s="285"/>
      <c r="K685" s="285"/>
      <c r="L685" s="285"/>
      <c r="M685" s="285"/>
    </row>
    <row r="686" spans="1:13" ht="12.75">
      <c r="A686" s="282"/>
      <c r="B686" s="272"/>
      <c r="C686" s="283"/>
      <c r="D686" s="244"/>
      <c r="E686" s="265"/>
      <c r="F686" s="265"/>
      <c r="G686" s="285"/>
      <c r="H686" s="285"/>
      <c r="I686" s="285"/>
      <c r="J686" s="285"/>
      <c r="K686" s="285"/>
      <c r="L686" s="285"/>
      <c r="M686" s="285"/>
    </row>
    <row r="687" spans="1:13" ht="12.75">
      <c r="A687" s="282"/>
      <c r="B687" s="272"/>
      <c r="C687" s="283"/>
      <c r="D687" s="244"/>
      <c r="E687" s="265"/>
      <c r="F687" s="265"/>
      <c r="G687" s="285"/>
      <c r="H687" s="285"/>
      <c r="I687" s="285"/>
      <c r="J687" s="285"/>
      <c r="K687" s="285"/>
      <c r="L687" s="285"/>
      <c r="M687" s="285"/>
    </row>
    <row r="688" spans="1:13" ht="12.75">
      <c r="A688" s="282"/>
      <c r="B688" s="272"/>
      <c r="C688" s="283"/>
      <c r="D688" s="244"/>
      <c r="E688" s="265"/>
      <c r="F688" s="265"/>
      <c r="G688" s="285"/>
      <c r="H688" s="285"/>
      <c r="I688" s="285"/>
      <c r="J688" s="285"/>
      <c r="K688" s="285"/>
      <c r="L688" s="285"/>
      <c r="M688" s="285"/>
    </row>
    <row r="689" spans="1:13" ht="12.75">
      <c r="A689" s="282"/>
      <c r="B689" s="272"/>
      <c r="C689" s="283"/>
      <c r="D689" s="244"/>
      <c r="E689" s="265"/>
      <c r="F689" s="265"/>
      <c r="G689" s="285"/>
      <c r="H689" s="285"/>
      <c r="I689" s="285"/>
      <c r="J689" s="285"/>
      <c r="K689" s="285"/>
      <c r="L689" s="285"/>
      <c r="M689" s="285"/>
    </row>
    <row r="690" spans="1:13" ht="12.75">
      <c r="A690" s="282"/>
      <c r="B690" s="272"/>
      <c r="C690" s="283"/>
      <c r="D690" s="244"/>
      <c r="E690" s="265"/>
      <c r="F690" s="265"/>
      <c r="G690" s="285"/>
      <c r="H690" s="285"/>
      <c r="I690" s="285"/>
      <c r="J690" s="285"/>
      <c r="K690" s="285"/>
      <c r="L690" s="285"/>
      <c r="M690" s="285"/>
    </row>
    <row r="691" spans="1:13" ht="12.75">
      <c r="A691" s="282"/>
      <c r="B691" s="272"/>
      <c r="C691" s="283"/>
      <c r="D691" s="244"/>
      <c r="E691" s="265"/>
      <c r="F691" s="265"/>
      <c r="G691" s="285"/>
      <c r="H691" s="285"/>
      <c r="I691" s="285"/>
      <c r="J691" s="285"/>
      <c r="K691" s="285"/>
      <c r="L691" s="285"/>
      <c r="M691" s="285"/>
    </row>
    <row r="692" spans="1:13" ht="12.75">
      <c r="A692" s="282"/>
      <c r="B692" s="272"/>
      <c r="C692" s="283"/>
      <c r="D692" s="244"/>
      <c r="E692" s="265"/>
      <c r="F692" s="265"/>
      <c r="G692" s="285"/>
      <c r="H692" s="285"/>
      <c r="I692" s="285"/>
      <c r="J692" s="285"/>
      <c r="K692" s="285"/>
      <c r="L692" s="285"/>
      <c r="M692" s="285"/>
    </row>
    <row r="693" spans="1:13" ht="12.75">
      <c r="A693" s="282"/>
      <c r="B693" s="272"/>
      <c r="C693" s="283"/>
      <c r="D693" s="244"/>
      <c r="E693" s="265"/>
      <c r="F693" s="265"/>
      <c r="G693" s="285"/>
      <c r="H693" s="285"/>
      <c r="I693" s="285"/>
      <c r="J693" s="285"/>
      <c r="K693" s="285"/>
      <c r="L693" s="285"/>
      <c r="M693" s="285"/>
    </row>
    <row r="694" spans="1:13" ht="12.75">
      <c r="A694" s="282"/>
      <c r="B694" s="272"/>
      <c r="C694" s="283"/>
      <c r="D694" s="244"/>
      <c r="E694" s="265"/>
      <c r="F694" s="265"/>
      <c r="G694" s="285"/>
      <c r="H694" s="285"/>
      <c r="I694" s="285"/>
      <c r="J694" s="285"/>
      <c r="K694" s="285"/>
      <c r="L694" s="285"/>
      <c r="M694" s="285"/>
    </row>
    <row r="695" spans="1:13" ht="12.75">
      <c r="A695" s="282"/>
      <c r="B695" s="272"/>
      <c r="C695" s="283"/>
      <c r="D695" s="244"/>
      <c r="E695" s="265"/>
      <c r="F695" s="265"/>
      <c r="G695" s="285"/>
      <c r="H695" s="285"/>
      <c r="I695" s="285"/>
      <c r="J695" s="285"/>
      <c r="K695" s="285"/>
      <c r="L695" s="285"/>
      <c r="M695" s="285"/>
    </row>
    <row r="696" spans="1:13" ht="12.75">
      <c r="A696" s="282"/>
      <c r="B696" s="272"/>
      <c r="C696" s="283"/>
      <c r="D696" s="244"/>
      <c r="E696" s="265"/>
      <c r="F696" s="265"/>
      <c r="G696" s="285"/>
      <c r="H696" s="285"/>
      <c r="I696" s="285"/>
      <c r="J696" s="285"/>
      <c r="K696" s="285"/>
      <c r="L696" s="285"/>
      <c r="M696" s="285"/>
    </row>
    <row r="697" spans="1:13" ht="12.75">
      <c r="A697" s="282"/>
      <c r="B697" s="272"/>
      <c r="C697" s="283"/>
      <c r="D697" s="244"/>
      <c r="E697" s="265"/>
      <c r="F697" s="265"/>
      <c r="G697" s="285"/>
      <c r="H697" s="285"/>
      <c r="I697" s="285"/>
      <c r="J697" s="285"/>
      <c r="K697" s="285"/>
      <c r="L697" s="285"/>
      <c r="M697" s="285"/>
    </row>
    <row r="698" spans="1:13" ht="12.75">
      <c r="A698" s="282"/>
      <c r="B698" s="272"/>
      <c r="C698" s="283"/>
      <c r="D698" s="244"/>
      <c r="E698" s="265"/>
      <c r="F698" s="265"/>
      <c r="G698" s="285"/>
      <c r="H698" s="285"/>
      <c r="I698" s="285"/>
      <c r="J698" s="285"/>
      <c r="K698" s="285"/>
      <c r="L698" s="285"/>
      <c r="M698" s="285"/>
    </row>
    <row r="699" spans="1:13" ht="12.75">
      <c r="A699" s="282"/>
      <c r="B699" s="272"/>
      <c r="C699" s="283"/>
      <c r="D699" s="244"/>
      <c r="E699" s="265"/>
      <c r="F699" s="265"/>
      <c r="G699" s="285"/>
      <c r="H699" s="285"/>
      <c r="I699" s="285"/>
      <c r="J699" s="285"/>
      <c r="K699" s="285"/>
      <c r="L699" s="285"/>
      <c r="M699" s="285"/>
    </row>
    <row r="700" spans="1:13" ht="12.75">
      <c r="A700" s="282"/>
      <c r="B700" s="272"/>
      <c r="C700" s="283"/>
      <c r="D700" s="244"/>
      <c r="E700" s="265"/>
      <c r="F700" s="265"/>
      <c r="G700" s="285"/>
      <c r="H700" s="285"/>
      <c r="I700" s="285"/>
      <c r="J700" s="285"/>
      <c r="K700" s="285"/>
      <c r="L700" s="285"/>
      <c r="M700" s="285"/>
    </row>
    <row r="701" spans="1:13" ht="12.75">
      <c r="A701" s="282"/>
      <c r="B701" s="272"/>
      <c r="C701" s="283"/>
      <c r="D701" s="244"/>
      <c r="E701" s="265"/>
      <c r="F701" s="265"/>
      <c r="G701" s="285"/>
      <c r="H701" s="285"/>
      <c r="I701" s="285"/>
      <c r="J701" s="285"/>
      <c r="K701" s="285"/>
      <c r="L701" s="285"/>
      <c r="M701" s="285"/>
    </row>
    <row r="702" spans="1:13" ht="12.75">
      <c r="A702" s="282"/>
      <c r="B702" s="272"/>
      <c r="C702" s="283"/>
      <c r="D702" s="244"/>
      <c r="E702" s="265"/>
      <c r="F702" s="265"/>
      <c r="G702" s="285"/>
      <c r="H702" s="285"/>
      <c r="I702" s="285"/>
      <c r="J702" s="285"/>
      <c r="K702" s="285"/>
      <c r="L702" s="285"/>
      <c r="M702" s="285"/>
    </row>
    <row r="703" spans="1:13" ht="12.75">
      <c r="A703" s="282"/>
      <c r="B703" s="272"/>
      <c r="C703" s="283"/>
      <c r="D703" s="244"/>
      <c r="E703" s="265"/>
      <c r="F703" s="265"/>
      <c r="G703" s="285"/>
      <c r="H703" s="285"/>
      <c r="I703" s="285"/>
      <c r="J703" s="285"/>
      <c r="K703" s="285"/>
      <c r="L703" s="285"/>
      <c r="M703" s="285"/>
    </row>
    <row r="704" spans="1:13" ht="12.75">
      <c r="A704" s="282"/>
      <c r="B704" s="272"/>
      <c r="C704" s="283"/>
      <c r="D704" s="244"/>
      <c r="E704" s="265"/>
      <c r="F704" s="265"/>
      <c r="G704" s="285"/>
      <c r="H704" s="285"/>
      <c r="I704" s="285"/>
      <c r="J704" s="285"/>
      <c r="K704" s="285"/>
      <c r="L704" s="285"/>
      <c r="M704" s="285"/>
    </row>
    <row r="705" spans="1:13" ht="12.75">
      <c r="A705" s="282"/>
      <c r="B705" s="272"/>
      <c r="C705" s="283"/>
      <c r="D705" s="244"/>
      <c r="E705" s="265"/>
      <c r="F705" s="265"/>
      <c r="G705" s="285"/>
      <c r="H705" s="285"/>
      <c r="I705" s="285"/>
      <c r="J705" s="285"/>
      <c r="K705" s="285"/>
      <c r="L705" s="285"/>
      <c r="M705" s="285"/>
    </row>
    <row r="706" spans="1:13" ht="12.75">
      <c r="A706" s="282"/>
      <c r="B706" s="272"/>
      <c r="C706" s="283"/>
      <c r="D706" s="244"/>
      <c r="E706" s="265"/>
      <c r="F706" s="265"/>
      <c r="G706" s="285"/>
      <c r="H706" s="285"/>
      <c r="I706" s="285"/>
      <c r="J706" s="285"/>
      <c r="K706" s="285"/>
      <c r="L706" s="285"/>
      <c r="M706" s="285"/>
    </row>
    <row r="707" spans="1:13" ht="12.75">
      <c r="A707" s="282"/>
      <c r="B707" s="272"/>
      <c r="C707" s="283"/>
      <c r="D707" s="244"/>
      <c r="E707" s="265"/>
      <c r="F707" s="265"/>
      <c r="G707" s="285"/>
      <c r="H707" s="285"/>
      <c r="I707" s="285"/>
      <c r="J707" s="285"/>
      <c r="K707" s="285"/>
      <c r="L707" s="285"/>
      <c r="M707" s="285"/>
    </row>
    <row r="708" spans="1:13" ht="12.75">
      <c r="A708" s="282"/>
      <c r="B708" s="272"/>
      <c r="C708" s="283"/>
      <c r="D708" s="244"/>
      <c r="E708" s="265"/>
      <c r="F708" s="265"/>
      <c r="G708" s="285"/>
      <c r="H708" s="285"/>
      <c r="I708" s="285"/>
      <c r="J708" s="285"/>
      <c r="K708" s="285"/>
      <c r="L708" s="285"/>
      <c r="M708" s="285"/>
    </row>
    <row r="709" spans="1:13" ht="12.75">
      <c r="A709" s="282"/>
      <c r="B709" s="272"/>
      <c r="C709" s="283"/>
      <c r="D709" s="244"/>
      <c r="E709" s="265"/>
      <c r="F709" s="265"/>
      <c r="G709" s="285"/>
      <c r="H709" s="285"/>
      <c r="I709" s="285"/>
      <c r="J709" s="285"/>
      <c r="K709" s="285"/>
      <c r="L709" s="285"/>
      <c r="M709" s="285"/>
    </row>
    <row r="710" spans="1:13" ht="12.75">
      <c r="A710" s="282"/>
      <c r="B710" s="272"/>
      <c r="C710" s="283"/>
      <c r="D710" s="244"/>
      <c r="E710" s="265"/>
      <c r="F710" s="265"/>
      <c r="G710" s="285"/>
      <c r="H710" s="285"/>
      <c r="I710" s="285"/>
      <c r="J710" s="285"/>
      <c r="K710" s="285"/>
      <c r="L710" s="285"/>
      <c r="M710" s="285"/>
    </row>
    <row r="711" spans="1:13" ht="12.75">
      <c r="A711" s="282"/>
      <c r="B711" s="272"/>
      <c r="C711" s="283"/>
      <c r="D711" s="244"/>
      <c r="E711" s="265"/>
      <c r="F711" s="265"/>
      <c r="G711" s="285"/>
      <c r="H711" s="285"/>
      <c r="I711" s="285"/>
      <c r="J711" s="285"/>
      <c r="K711" s="285"/>
      <c r="L711" s="285"/>
      <c r="M711" s="285"/>
    </row>
    <row r="712" spans="1:13" ht="12.75">
      <c r="A712" s="282"/>
      <c r="B712" s="272"/>
      <c r="C712" s="283"/>
      <c r="D712" s="244"/>
      <c r="E712" s="265"/>
      <c r="F712" s="265"/>
      <c r="G712" s="285"/>
      <c r="H712" s="285"/>
      <c r="I712" s="285"/>
      <c r="J712" s="285"/>
      <c r="K712" s="285"/>
      <c r="L712" s="285"/>
      <c r="M712" s="285"/>
    </row>
    <row r="713" spans="1:13" ht="12.75">
      <c r="A713" s="282"/>
      <c r="B713" s="272"/>
      <c r="C713" s="283"/>
      <c r="D713" s="244"/>
      <c r="E713" s="265"/>
      <c r="F713" s="265"/>
      <c r="G713" s="285"/>
      <c r="H713" s="285"/>
      <c r="I713" s="285"/>
      <c r="J713" s="285"/>
      <c r="K713" s="285"/>
      <c r="L713" s="285"/>
      <c r="M713" s="285"/>
    </row>
    <row r="714" spans="1:13" ht="12.75">
      <c r="A714" s="282"/>
      <c r="B714" s="272"/>
      <c r="C714" s="283"/>
      <c r="D714" s="244"/>
      <c r="E714" s="265"/>
      <c r="F714" s="265"/>
      <c r="G714" s="285"/>
      <c r="H714" s="285"/>
      <c r="I714" s="285"/>
      <c r="J714" s="285"/>
      <c r="K714" s="285"/>
      <c r="L714" s="285"/>
      <c r="M714" s="285"/>
    </row>
    <row r="715" spans="1:13" ht="12.75">
      <c r="A715" s="282"/>
      <c r="B715" s="272"/>
      <c r="C715" s="283"/>
      <c r="D715" s="244"/>
      <c r="E715" s="265"/>
      <c r="F715" s="265"/>
      <c r="G715" s="285"/>
      <c r="H715" s="285"/>
      <c r="I715" s="285"/>
      <c r="J715" s="285"/>
      <c r="K715" s="285"/>
      <c r="L715" s="285"/>
      <c r="M715" s="285"/>
    </row>
    <row r="716" spans="1:13" ht="12.75">
      <c r="A716" s="282"/>
      <c r="B716" s="272"/>
      <c r="C716" s="283"/>
      <c r="D716" s="244"/>
      <c r="E716" s="265"/>
      <c r="F716" s="265"/>
      <c r="G716" s="285"/>
      <c r="H716" s="285"/>
      <c r="I716" s="285"/>
      <c r="J716" s="285"/>
      <c r="K716" s="285"/>
      <c r="L716" s="285"/>
      <c r="M716" s="285"/>
    </row>
    <row r="717" spans="1:13" ht="12.75">
      <c r="A717" s="282"/>
      <c r="B717" s="272"/>
      <c r="C717" s="283"/>
      <c r="D717" s="244"/>
      <c r="E717" s="265"/>
      <c r="F717" s="265"/>
      <c r="G717" s="285"/>
      <c r="H717" s="285"/>
      <c r="I717" s="285"/>
      <c r="J717" s="285"/>
      <c r="K717" s="285"/>
      <c r="L717" s="285"/>
      <c r="M717" s="285"/>
    </row>
    <row r="718" spans="1:13" ht="12.75">
      <c r="A718" s="282"/>
      <c r="B718" s="272"/>
      <c r="C718" s="283"/>
      <c r="D718" s="244"/>
      <c r="E718" s="265"/>
      <c r="F718" s="265"/>
      <c r="G718" s="285"/>
      <c r="H718" s="285"/>
      <c r="I718" s="285"/>
      <c r="J718" s="285"/>
      <c r="K718" s="285"/>
      <c r="L718" s="285"/>
      <c r="M718" s="285"/>
    </row>
    <row r="719" spans="1:13" ht="12.75">
      <c r="A719" s="282"/>
      <c r="B719" s="272"/>
      <c r="C719" s="283"/>
      <c r="D719" s="244"/>
      <c r="E719" s="265"/>
      <c r="F719" s="265"/>
      <c r="G719" s="285"/>
      <c r="H719" s="285"/>
      <c r="I719" s="285"/>
      <c r="J719" s="285"/>
      <c r="K719" s="285"/>
      <c r="L719" s="285"/>
      <c r="M719" s="285"/>
    </row>
    <row r="720" spans="1:13" ht="12.75">
      <c r="A720" s="282"/>
      <c r="B720" s="272"/>
      <c r="C720" s="283"/>
      <c r="D720" s="244"/>
      <c r="E720" s="265"/>
      <c r="F720" s="265"/>
      <c r="G720" s="285"/>
      <c r="H720" s="285"/>
      <c r="I720" s="285"/>
      <c r="J720" s="285"/>
      <c r="K720" s="285"/>
      <c r="L720" s="285"/>
      <c r="M720" s="285"/>
    </row>
    <row r="721" spans="1:13" ht="12.75">
      <c r="A721" s="282"/>
      <c r="B721" s="272"/>
      <c r="C721" s="283"/>
      <c r="D721" s="244"/>
      <c r="E721" s="265"/>
      <c r="F721" s="265"/>
      <c r="G721" s="285"/>
      <c r="H721" s="285"/>
      <c r="I721" s="285"/>
      <c r="J721" s="285"/>
      <c r="K721" s="285"/>
      <c r="L721" s="285"/>
      <c r="M721" s="285"/>
    </row>
    <row r="722" spans="1:13" ht="12.75">
      <c r="A722" s="282"/>
      <c r="B722" s="272"/>
      <c r="C722" s="283"/>
      <c r="D722" s="244"/>
      <c r="E722" s="265"/>
      <c r="F722" s="265"/>
      <c r="G722" s="285"/>
      <c r="H722" s="285"/>
      <c r="I722" s="285"/>
      <c r="J722" s="285"/>
      <c r="K722" s="285"/>
      <c r="L722" s="285"/>
      <c r="M722" s="285"/>
    </row>
    <row r="723" spans="1:13" ht="12.75">
      <c r="A723" s="282"/>
      <c r="B723" s="272"/>
      <c r="C723" s="283"/>
      <c r="D723" s="244"/>
      <c r="E723" s="265"/>
      <c r="F723" s="265"/>
      <c r="G723" s="285"/>
      <c r="H723" s="285"/>
      <c r="I723" s="285"/>
      <c r="J723" s="285"/>
      <c r="K723" s="285"/>
      <c r="L723" s="285"/>
      <c r="M723" s="285"/>
    </row>
    <row r="724" spans="1:13" ht="12.75">
      <c r="A724" s="282"/>
      <c r="B724" s="272"/>
      <c r="C724" s="283"/>
      <c r="D724" s="244"/>
      <c r="E724" s="265"/>
      <c r="F724" s="265"/>
      <c r="G724" s="285"/>
      <c r="H724" s="285"/>
      <c r="I724" s="285"/>
      <c r="J724" s="285"/>
      <c r="K724" s="285"/>
      <c r="L724" s="285"/>
      <c r="M724" s="285"/>
    </row>
    <row r="725" spans="1:13" ht="12.75">
      <c r="A725" s="282"/>
      <c r="B725" s="272"/>
      <c r="C725" s="283"/>
      <c r="D725" s="244"/>
      <c r="E725" s="265"/>
      <c r="F725" s="265"/>
      <c r="G725" s="285"/>
      <c r="H725" s="285"/>
      <c r="I725" s="285"/>
      <c r="J725" s="285"/>
      <c r="K725" s="285"/>
      <c r="L725" s="285"/>
      <c r="M725" s="285"/>
    </row>
    <row r="726" spans="1:13" ht="12.75">
      <c r="A726" s="282"/>
      <c r="B726" s="272"/>
      <c r="C726" s="283"/>
      <c r="D726" s="244"/>
      <c r="E726" s="265"/>
      <c r="F726" s="265"/>
      <c r="G726" s="285"/>
      <c r="H726" s="285"/>
      <c r="I726" s="285"/>
      <c r="J726" s="285"/>
      <c r="K726" s="285"/>
      <c r="L726" s="285"/>
      <c r="M726" s="285"/>
    </row>
    <row r="727" spans="1:13" ht="12.75">
      <c r="A727" s="282"/>
      <c r="B727" s="272"/>
      <c r="C727" s="283"/>
      <c r="D727" s="244"/>
      <c r="E727" s="265"/>
      <c r="F727" s="265"/>
      <c r="G727" s="285"/>
      <c r="H727" s="285"/>
      <c r="I727" s="285"/>
      <c r="J727" s="285"/>
      <c r="K727" s="285"/>
      <c r="L727" s="285"/>
      <c r="M727" s="285"/>
    </row>
    <row r="728" spans="1:13" ht="12.75">
      <c r="A728" s="282"/>
      <c r="B728" s="272"/>
      <c r="C728" s="283"/>
      <c r="D728" s="244"/>
      <c r="E728" s="265"/>
      <c r="F728" s="265"/>
      <c r="G728" s="285"/>
      <c r="H728" s="285"/>
      <c r="I728" s="285"/>
      <c r="J728" s="285"/>
      <c r="K728" s="285"/>
      <c r="L728" s="285"/>
      <c r="M728" s="285"/>
    </row>
    <row r="729" spans="1:13" ht="12.75">
      <c r="A729" s="282"/>
      <c r="B729" s="272"/>
      <c r="C729" s="283"/>
      <c r="D729" s="244"/>
      <c r="E729" s="265"/>
      <c r="F729" s="265"/>
      <c r="G729" s="285"/>
      <c r="H729" s="285"/>
      <c r="I729" s="285"/>
      <c r="J729" s="285"/>
      <c r="K729" s="285"/>
      <c r="L729" s="285"/>
      <c r="M729" s="285"/>
    </row>
    <row r="730" spans="1:13" ht="12.75">
      <c r="A730" s="282"/>
      <c r="B730" s="272"/>
      <c r="C730" s="283"/>
      <c r="D730" s="244"/>
      <c r="E730" s="265"/>
      <c r="F730" s="265"/>
      <c r="G730" s="285"/>
      <c r="H730" s="285"/>
      <c r="I730" s="285"/>
      <c r="J730" s="285"/>
      <c r="K730" s="285"/>
      <c r="L730" s="285"/>
      <c r="M730" s="285"/>
    </row>
    <row r="731" spans="1:13" ht="12.75">
      <c r="A731" s="282"/>
      <c r="B731" s="272"/>
      <c r="C731" s="283"/>
      <c r="D731" s="244"/>
      <c r="E731" s="265"/>
      <c r="F731" s="265"/>
      <c r="G731" s="285"/>
      <c r="H731" s="285"/>
      <c r="I731" s="285"/>
      <c r="J731" s="285"/>
      <c r="K731" s="285"/>
      <c r="L731" s="285"/>
      <c r="M731" s="285"/>
    </row>
    <row r="732" spans="1:13" ht="12.75">
      <c r="A732" s="282"/>
      <c r="B732" s="272"/>
      <c r="C732" s="283"/>
      <c r="D732" s="244"/>
      <c r="E732" s="265"/>
      <c r="F732" s="265"/>
      <c r="G732" s="285"/>
      <c r="H732" s="285"/>
      <c r="I732" s="285"/>
      <c r="J732" s="285"/>
      <c r="K732" s="285"/>
      <c r="L732" s="285"/>
      <c r="M732" s="285"/>
    </row>
    <row r="733" spans="1:13" ht="12.75">
      <c r="A733" s="282"/>
      <c r="B733" s="272"/>
      <c r="C733" s="283"/>
      <c r="D733" s="244"/>
      <c r="E733" s="265"/>
      <c r="F733" s="265"/>
      <c r="G733" s="285"/>
      <c r="H733" s="285"/>
      <c r="I733" s="285"/>
      <c r="J733" s="285"/>
      <c r="K733" s="285"/>
      <c r="L733" s="285"/>
      <c r="M733" s="285"/>
    </row>
    <row r="734" spans="1:13" ht="12.75">
      <c r="A734" s="282"/>
      <c r="B734" s="272"/>
      <c r="C734" s="283"/>
      <c r="D734" s="244"/>
      <c r="E734" s="265"/>
      <c r="F734" s="265"/>
      <c r="G734" s="285"/>
      <c r="H734" s="285"/>
      <c r="I734" s="285"/>
      <c r="J734" s="285"/>
      <c r="K734" s="285"/>
      <c r="L734" s="285"/>
      <c r="M734" s="285"/>
    </row>
    <row r="735" spans="1:13" ht="12.75">
      <c r="A735" s="282"/>
      <c r="B735" s="272"/>
      <c r="C735" s="283"/>
      <c r="D735" s="244"/>
      <c r="E735" s="265"/>
      <c r="F735" s="265"/>
      <c r="G735" s="285"/>
      <c r="H735" s="285"/>
      <c r="I735" s="285"/>
      <c r="J735" s="285"/>
      <c r="K735" s="285"/>
      <c r="L735" s="285"/>
      <c r="M735" s="285"/>
    </row>
    <row r="736" spans="1:13" ht="12.75">
      <c r="A736" s="282"/>
      <c r="B736" s="272"/>
      <c r="C736" s="283"/>
      <c r="D736" s="244"/>
      <c r="E736" s="265"/>
      <c r="F736" s="265"/>
      <c r="G736" s="285"/>
      <c r="H736" s="285"/>
      <c r="I736" s="285"/>
      <c r="J736" s="285"/>
      <c r="K736" s="285"/>
      <c r="L736" s="285"/>
      <c r="M736" s="285"/>
    </row>
    <row r="737" spans="1:13" ht="12.75">
      <c r="A737" s="282"/>
      <c r="B737" s="272"/>
      <c r="C737" s="283"/>
      <c r="D737" s="244"/>
      <c r="E737" s="265"/>
      <c r="F737" s="265"/>
      <c r="G737" s="285"/>
      <c r="H737" s="285"/>
      <c r="I737" s="285"/>
      <c r="J737" s="285"/>
      <c r="K737" s="285"/>
      <c r="L737" s="285"/>
      <c r="M737" s="285"/>
    </row>
    <row r="738" spans="1:13" ht="12.75">
      <c r="A738" s="282"/>
      <c r="B738" s="272"/>
      <c r="C738" s="283"/>
      <c r="D738" s="244"/>
      <c r="E738" s="265"/>
      <c r="F738" s="265"/>
      <c r="G738" s="285"/>
      <c r="H738" s="285"/>
      <c r="I738" s="285"/>
      <c r="J738" s="285"/>
      <c r="K738" s="285"/>
      <c r="L738" s="285"/>
      <c r="M738" s="285"/>
    </row>
    <row r="739" spans="1:13" ht="12.75">
      <c r="A739" s="282"/>
      <c r="B739" s="272"/>
      <c r="C739" s="283"/>
      <c r="D739" s="244"/>
      <c r="E739" s="265"/>
      <c r="F739" s="265"/>
      <c r="G739" s="285"/>
      <c r="H739" s="285"/>
      <c r="I739" s="285"/>
      <c r="J739" s="285"/>
      <c r="K739" s="285"/>
      <c r="L739" s="285"/>
      <c r="M739" s="285"/>
    </row>
    <row r="740" spans="1:13" ht="12.75">
      <c r="A740" s="282"/>
      <c r="B740" s="272"/>
      <c r="C740" s="283"/>
      <c r="D740" s="244"/>
      <c r="E740" s="265"/>
      <c r="F740" s="265"/>
      <c r="G740" s="285"/>
      <c r="H740" s="285"/>
      <c r="I740" s="285"/>
      <c r="J740" s="285"/>
      <c r="K740" s="285"/>
      <c r="L740" s="285"/>
      <c r="M740" s="285"/>
    </row>
    <row r="741" spans="1:13" ht="12.75">
      <c r="A741" s="282"/>
      <c r="B741" s="272"/>
      <c r="C741" s="283"/>
      <c r="D741" s="244"/>
      <c r="E741" s="265"/>
      <c r="F741" s="265"/>
      <c r="G741" s="285"/>
      <c r="H741" s="285"/>
      <c r="I741" s="285"/>
      <c r="J741" s="285"/>
      <c r="K741" s="285"/>
      <c r="L741" s="285"/>
      <c r="M741" s="285"/>
    </row>
    <row r="742" spans="1:13" ht="12.75">
      <c r="A742" s="282"/>
      <c r="B742" s="272"/>
      <c r="C742" s="283"/>
      <c r="D742" s="244"/>
      <c r="E742" s="265"/>
      <c r="F742" s="265"/>
      <c r="G742" s="285"/>
      <c r="H742" s="285"/>
      <c r="I742" s="285"/>
      <c r="J742" s="285"/>
      <c r="K742" s="285"/>
      <c r="L742" s="285"/>
      <c r="M742" s="285"/>
    </row>
    <row r="743" spans="1:13" ht="12.75">
      <c r="A743" s="282"/>
      <c r="B743" s="272"/>
      <c r="C743" s="283"/>
      <c r="D743" s="244"/>
      <c r="E743" s="265"/>
      <c r="F743" s="265"/>
      <c r="G743" s="285"/>
      <c r="H743" s="285"/>
      <c r="I743" s="285"/>
      <c r="J743" s="285"/>
      <c r="K743" s="285"/>
      <c r="L743" s="285"/>
      <c r="M743" s="285"/>
    </row>
    <row r="744" spans="1:13" ht="12.75">
      <c r="A744" s="282"/>
      <c r="B744" s="272"/>
      <c r="C744" s="283"/>
      <c r="D744" s="244"/>
      <c r="E744" s="265"/>
      <c r="F744" s="265"/>
      <c r="G744" s="285"/>
      <c r="H744" s="285"/>
      <c r="I744" s="285"/>
      <c r="J744" s="285"/>
      <c r="K744" s="285"/>
      <c r="L744" s="285"/>
      <c r="M744" s="285"/>
    </row>
    <row r="745" spans="1:13" ht="12.75">
      <c r="A745" s="282"/>
      <c r="B745" s="272"/>
      <c r="C745" s="283"/>
      <c r="D745" s="244"/>
      <c r="E745" s="265"/>
      <c r="F745" s="265"/>
      <c r="G745" s="285"/>
      <c r="H745" s="285"/>
      <c r="I745" s="285"/>
      <c r="J745" s="285"/>
      <c r="K745" s="285"/>
      <c r="L745" s="285"/>
      <c r="M745" s="285"/>
    </row>
    <row r="746" spans="1:13" ht="12.75">
      <c r="A746" s="282"/>
      <c r="B746" s="272"/>
      <c r="C746" s="283"/>
      <c r="D746" s="244"/>
      <c r="E746" s="265"/>
      <c r="F746" s="265"/>
      <c r="G746" s="285"/>
      <c r="H746" s="285"/>
      <c r="I746" s="285"/>
      <c r="J746" s="285"/>
      <c r="K746" s="285"/>
      <c r="L746" s="285"/>
      <c r="M746" s="285"/>
    </row>
    <row r="747" spans="1:13" ht="12.75">
      <c r="A747" s="282"/>
      <c r="B747" s="272"/>
      <c r="C747" s="283"/>
      <c r="D747" s="244"/>
      <c r="E747" s="265"/>
      <c r="F747" s="265"/>
      <c r="G747" s="285"/>
      <c r="H747" s="285"/>
      <c r="I747" s="285"/>
      <c r="J747" s="285"/>
      <c r="K747" s="285"/>
      <c r="L747" s="285"/>
      <c r="M747" s="285"/>
    </row>
    <row r="748" spans="1:13" ht="12.75">
      <c r="A748" s="282"/>
      <c r="B748" s="272"/>
      <c r="C748" s="283"/>
      <c r="D748" s="244"/>
      <c r="E748" s="265"/>
      <c r="F748" s="265"/>
      <c r="G748" s="285"/>
      <c r="H748" s="285"/>
      <c r="I748" s="285"/>
      <c r="J748" s="285"/>
      <c r="K748" s="285"/>
      <c r="L748" s="285"/>
      <c r="M748" s="285"/>
    </row>
    <row r="749" spans="1:13" ht="12.75">
      <c r="A749" s="282"/>
      <c r="B749" s="272"/>
      <c r="C749" s="283"/>
      <c r="D749" s="244"/>
      <c r="E749" s="265"/>
      <c r="F749" s="265"/>
      <c r="G749" s="285"/>
      <c r="H749" s="285"/>
      <c r="I749" s="285"/>
      <c r="J749" s="285"/>
      <c r="K749" s="285"/>
      <c r="L749" s="285"/>
      <c r="M749" s="285"/>
    </row>
    <row r="750" spans="1:13" ht="12.75">
      <c r="A750" s="282"/>
      <c r="B750" s="272"/>
      <c r="C750" s="283"/>
      <c r="D750" s="244"/>
      <c r="E750" s="265"/>
      <c r="F750" s="265"/>
      <c r="G750" s="285"/>
      <c r="H750" s="285"/>
      <c r="I750" s="285"/>
      <c r="J750" s="285"/>
      <c r="K750" s="285"/>
      <c r="L750" s="285"/>
      <c r="M750" s="285"/>
    </row>
    <row r="751" spans="1:13" ht="12.75">
      <c r="A751" s="282"/>
      <c r="B751" s="272"/>
      <c r="C751" s="283"/>
      <c r="D751" s="244"/>
      <c r="E751" s="265"/>
      <c r="F751" s="265"/>
      <c r="G751" s="285"/>
      <c r="H751" s="285"/>
      <c r="I751" s="285"/>
      <c r="J751" s="285"/>
      <c r="K751" s="285"/>
      <c r="L751" s="285"/>
      <c r="M751" s="285"/>
    </row>
    <row r="752" spans="1:13" ht="12.75">
      <c r="A752" s="282"/>
      <c r="B752" s="272"/>
      <c r="C752" s="283"/>
      <c r="D752" s="244"/>
      <c r="E752" s="265"/>
      <c r="F752" s="265"/>
      <c r="G752" s="285"/>
      <c r="H752" s="285"/>
      <c r="I752" s="285"/>
      <c r="J752" s="285"/>
      <c r="K752" s="285"/>
      <c r="L752" s="285"/>
      <c r="M752" s="285"/>
    </row>
    <row r="753" spans="1:13" ht="12.75">
      <c r="A753" s="282"/>
      <c r="B753" s="272"/>
      <c r="C753" s="283"/>
      <c r="D753" s="244"/>
      <c r="E753" s="265"/>
      <c r="F753" s="265"/>
      <c r="G753" s="285"/>
      <c r="H753" s="285"/>
      <c r="I753" s="285"/>
      <c r="J753" s="285"/>
      <c r="K753" s="285"/>
      <c r="L753" s="285"/>
      <c r="M753" s="285"/>
    </row>
    <row r="754" spans="1:13" ht="12.75">
      <c r="A754" s="282"/>
      <c r="B754" s="272"/>
      <c r="C754" s="283"/>
      <c r="D754" s="244"/>
      <c r="E754" s="265"/>
      <c r="F754" s="265"/>
      <c r="G754" s="285"/>
      <c r="H754" s="285"/>
      <c r="I754" s="285"/>
      <c r="J754" s="285"/>
      <c r="K754" s="285"/>
      <c r="L754" s="285"/>
      <c r="M754" s="285"/>
    </row>
    <row r="755" spans="1:13" ht="12.75">
      <c r="A755" s="282"/>
      <c r="B755" s="272"/>
      <c r="C755" s="283"/>
      <c r="D755" s="244"/>
      <c r="E755" s="265"/>
      <c r="F755" s="265"/>
      <c r="G755" s="285"/>
      <c r="H755" s="285"/>
      <c r="I755" s="285"/>
      <c r="J755" s="285"/>
      <c r="K755" s="285"/>
      <c r="L755" s="285"/>
      <c r="M755" s="285"/>
    </row>
    <row r="756" spans="1:13" ht="12.75">
      <c r="A756" s="282"/>
      <c r="B756" s="272"/>
      <c r="C756" s="283"/>
      <c r="D756" s="244"/>
      <c r="E756" s="265"/>
      <c r="F756" s="265"/>
      <c r="G756" s="285"/>
      <c r="H756" s="285"/>
      <c r="I756" s="285"/>
      <c r="J756" s="285"/>
      <c r="K756" s="285"/>
      <c r="L756" s="285"/>
      <c r="M756" s="285"/>
    </row>
    <row r="757" spans="1:13" ht="12.75">
      <c r="A757" s="282"/>
      <c r="B757" s="272"/>
      <c r="C757" s="283"/>
      <c r="D757" s="244"/>
      <c r="E757" s="265"/>
      <c r="F757" s="265"/>
      <c r="G757" s="285"/>
      <c r="H757" s="285"/>
      <c r="I757" s="285"/>
      <c r="J757" s="285"/>
      <c r="K757" s="285"/>
      <c r="L757" s="285"/>
      <c r="M757" s="285"/>
    </row>
    <row r="758" spans="1:13" ht="12.75">
      <c r="A758" s="282"/>
      <c r="B758" s="272"/>
      <c r="C758" s="283"/>
      <c r="D758" s="244"/>
      <c r="E758" s="265"/>
      <c r="F758" s="265"/>
      <c r="G758" s="285"/>
      <c r="H758" s="285"/>
      <c r="I758" s="285"/>
      <c r="J758" s="285"/>
      <c r="K758" s="285"/>
      <c r="L758" s="285"/>
      <c r="M758" s="285"/>
    </row>
    <row r="759" spans="1:13" ht="12.75">
      <c r="A759" s="282"/>
      <c r="B759" s="272"/>
      <c r="C759" s="283"/>
      <c r="D759" s="244"/>
      <c r="E759" s="265"/>
      <c r="F759" s="265"/>
      <c r="G759" s="285"/>
      <c r="H759" s="285"/>
      <c r="I759" s="285"/>
      <c r="J759" s="285"/>
      <c r="K759" s="285"/>
      <c r="L759" s="285"/>
      <c r="M759" s="285"/>
    </row>
    <row r="760" spans="1:13" ht="12.75">
      <c r="A760" s="282"/>
      <c r="B760" s="272"/>
      <c r="C760" s="283"/>
      <c r="D760" s="244"/>
      <c r="E760" s="265"/>
      <c r="F760" s="265"/>
      <c r="G760" s="285"/>
      <c r="H760" s="285"/>
      <c r="I760" s="285"/>
      <c r="J760" s="285"/>
      <c r="K760" s="285"/>
      <c r="L760" s="285"/>
      <c r="M760" s="285"/>
    </row>
    <row r="761" spans="1:13" ht="12.75">
      <c r="A761" s="282"/>
      <c r="B761" s="272"/>
      <c r="C761" s="283"/>
      <c r="D761" s="244"/>
      <c r="E761" s="265"/>
      <c r="F761" s="265"/>
      <c r="G761" s="285"/>
      <c r="H761" s="285"/>
      <c r="I761" s="285"/>
      <c r="J761" s="285"/>
      <c r="K761" s="285"/>
      <c r="L761" s="285"/>
      <c r="M761" s="285"/>
    </row>
    <row r="762" spans="1:13" ht="12.75">
      <c r="A762" s="282"/>
      <c r="B762" s="272"/>
      <c r="C762" s="283"/>
      <c r="D762" s="244"/>
      <c r="E762" s="265"/>
      <c r="F762" s="265"/>
      <c r="G762" s="285"/>
      <c r="H762" s="285"/>
      <c r="I762" s="285"/>
      <c r="J762" s="285"/>
      <c r="K762" s="285"/>
      <c r="L762" s="285"/>
      <c r="M762" s="285"/>
    </row>
    <row r="763" spans="1:13" ht="12.75">
      <c r="A763" s="282"/>
      <c r="B763" s="272"/>
      <c r="C763" s="283"/>
      <c r="D763" s="244"/>
      <c r="E763" s="265"/>
      <c r="F763" s="265"/>
      <c r="G763" s="285"/>
      <c r="H763" s="285"/>
      <c r="I763" s="285"/>
      <c r="J763" s="285"/>
      <c r="K763" s="285"/>
      <c r="L763" s="285"/>
      <c r="M763" s="285"/>
    </row>
    <row r="764" spans="1:13" ht="12.75">
      <c r="A764" s="282"/>
      <c r="B764" s="272"/>
      <c r="C764" s="283"/>
      <c r="D764" s="244"/>
      <c r="E764" s="265"/>
      <c r="F764" s="265"/>
      <c r="G764" s="285"/>
      <c r="H764" s="285"/>
      <c r="I764" s="285"/>
      <c r="J764" s="285"/>
      <c r="K764" s="285"/>
      <c r="L764" s="285"/>
      <c r="M764" s="285"/>
    </row>
    <row r="765" spans="1:13" ht="12.75">
      <c r="A765" s="282"/>
      <c r="B765" s="272"/>
      <c r="C765" s="283"/>
      <c r="D765" s="244"/>
      <c r="E765" s="265"/>
      <c r="F765" s="265"/>
      <c r="G765" s="285"/>
      <c r="H765" s="285"/>
      <c r="I765" s="285"/>
      <c r="J765" s="285"/>
      <c r="K765" s="285"/>
      <c r="L765" s="285"/>
      <c r="M765" s="285"/>
    </row>
    <row r="766" spans="1:13" ht="12.75">
      <c r="A766" s="282"/>
      <c r="B766" s="272"/>
      <c r="C766" s="283"/>
      <c r="D766" s="244"/>
      <c r="E766" s="265"/>
      <c r="F766" s="265"/>
      <c r="G766" s="285"/>
      <c r="H766" s="285"/>
      <c r="I766" s="285"/>
      <c r="J766" s="285"/>
      <c r="K766" s="285"/>
      <c r="L766" s="285"/>
      <c r="M766" s="285"/>
    </row>
    <row r="767" spans="1:13" ht="12.75">
      <c r="A767" s="282"/>
      <c r="B767" s="272"/>
      <c r="C767" s="283"/>
      <c r="D767" s="244"/>
      <c r="E767" s="265"/>
      <c r="F767" s="265"/>
      <c r="G767" s="285"/>
      <c r="H767" s="285"/>
      <c r="I767" s="285"/>
      <c r="J767" s="285"/>
      <c r="K767" s="285"/>
      <c r="L767" s="285"/>
      <c r="M767" s="285"/>
    </row>
    <row r="768" spans="1:13" ht="12.75">
      <c r="A768" s="282"/>
      <c r="B768" s="272"/>
      <c r="C768" s="283"/>
      <c r="D768" s="244"/>
      <c r="E768" s="265"/>
      <c r="F768" s="265"/>
      <c r="G768" s="285"/>
      <c r="H768" s="285"/>
      <c r="I768" s="285"/>
      <c r="J768" s="285"/>
      <c r="K768" s="285"/>
      <c r="L768" s="285"/>
      <c r="M768" s="285"/>
    </row>
    <row r="769" spans="1:13" ht="12.75">
      <c r="A769" s="282"/>
      <c r="B769" s="272"/>
      <c r="C769" s="283"/>
      <c r="D769" s="244"/>
      <c r="E769" s="265"/>
      <c r="F769" s="265"/>
      <c r="G769" s="285"/>
      <c r="H769" s="285"/>
      <c r="I769" s="285"/>
      <c r="J769" s="285"/>
      <c r="K769" s="285"/>
      <c r="L769" s="285"/>
      <c r="M769" s="285"/>
    </row>
    <row r="770" spans="1:13" ht="12.75">
      <c r="A770" s="282"/>
      <c r="B770" s="272"/>
      <c r="C770" s="283"/>
      <c r="D770" s="244"/>
      <c r="E770" s="265"/>
      <c r="F770" s="265"/>
      <c r="G770" s="285"/>
      <c r="H770" s="285"/>
      <c r="I770" s="285"/>
      <c r="J770" s="285"/>
      <c r="K770" s="285"/>
      <c r="L770" s="285"/>
      <c r="M770" s="285"/>
    </row>
    <row r="771" spans="1:13" ht="12.75">
      <c r="A771" s="282"/>
      <c r="B771" s="272"/>
      <c r="C771" s="283"/>
      <c r="D771" s="244"/>
      <c r="E771" s="265"/>
      <c r="F771" s="265"/>
      <c r="G771" s="285"/>
      <c r="H771" s="285"/>
      <c r="I771" s="285"/>
      <c r="J771" s="285"/>
      <c r="K771" s="285"/>
      <c r="L771" s="285"/>
      <c r="M771" s="285"/>
    </row>
    <row r="772" spans="1:13" ht="12.75">
      <c r="A772" s="282"/>
      <c r="B772" s="272"/>
      <c r="C772" s="283"/>
      <c r="D772" s="244"/>
      <c r="E772" s="265"/>
      <c r="F772" s="265"/>
      <c r="G772" s="285"/>
      <c r="H772" s="285"/>
      <c r="I772" s="285"/>
      <c r="J772" s="285"/>
      <c r="K772" s="285"/>
      <c r="L772" s="285"/>
      <c r="M772" s="285"/>
    </row>
    <row r="773" spans="1:13" ht="12.75">
      <c r="A773" s="282"/>
      <c r="B773" s="272"/>
      <c r="C773" s="283"/>
      <c r="D773" s="244"/>
      <c r="E773" s="265"/>
      <c r="F773" s="265"/>
      <c r="G773" s="285"/>
      <c r="H773" s="285"/>
      <c r="I773" s="285"/>
      <c r="J773" s="285"/>
      <c r="K773" s="285"/>
      <c r="L773" s="285"/>
      <c r="M773" s="285"/>
    </row>
    <row r="774" spans="1:13" ht="12.75">
      <c r="A774" s="282"/>
      <c r="B774" s="272"/>
      <c r="C774" s="283"/>
      <c r="D774" s="244"/>
      <c r="E774" s="265"/>
      <c r="F774" s="265"/>
      <c r="G774" s="285"/>
      <c r="H774" s="285"/>
      <c r="I774" s="285"/>
      <c r="J774" s="285"/>
      <c r="K774" s="285"/>
      <c r="L774" s="285"/>
      <c r="M774" s="285"/>
    </row>
    <row r="775" spans="1:13" ht="12.75">
      <c r="A775" s="282"/>
      <c r="B775" s="272"/>
      <c r="C775" s="283"/>
      <c r="D775" s="244"/>
      <c r="E775" s="265"/>
      <c r="F775" s="265"/>
      <c r="G775" s="285"/>
      <c r="H775" s="285"/>
      <c r="I775" s="285"/>
      <c r="J775" s="285"/>
      <c r="K775" s="285"/>
      <c r="L775" s="285"/>
      <c r="M775" s="285"/>
    </row>
    <row r="776" spans="1:13" ht="12.75">
      <c r="A776" s="282"/>
      <c r="B776" s="272"/>
      <c r="C776" s="283"/>
      <c r="D776" s="244"/>
      <c r="E776" s="265"/>
      <c r="F776" s="265"/>
      <c r="G776" s="285"/>
      <c r="H776" s="285"/>
      <c r="I776" s="285"/>
      <c r="J776" s="285"/>
      <c r="K776" s="285"/>
      <c r="L776" s="285"/>
      <c r="M776" s="285"/>
    </row>
    <row r="777" spans="1:13" ht="12.75">
      <c r="A777" s="282"/>
      <c r="B777" s="272"/>
      <c r="C777" s="283"/>
      <c r="D777" s="244"/>
      <c r="E777" s="265"/>
      <c r="F777" s="265"/>
      <c r="G777" s="285"/>
      <c r="H777" s="285"/>
      <c r="I777" s="285"/>
      <c r="J777" s="285"/>
      <c r="K777" s="285"/>
      <c r="L777" s="285"/>
      <c r="M777" s="285"/>
    </row>
    <row r="778" spans="1:13" ht="12.75">
      <c r="A778" s="282"/>
      <c r="B778" s="272"/>
      <c r="C778" s="283"/>
      <c r="D778" s="244"/>
      <c r="E778" s="265"/>
      <c r="F778" s="265"/>
      <c r="G778" s="285"/>
      <c r="H778" s="285"/>
      <c r="I778" s="285"/>
      <c r="J778" s="285"/>
      <c r="K778" s="285"/>
      <c r="L778" s="285"/>
      <c r="M778" s="285"/>
    </row>
    <row r="779" spans="1:13" ht="12.75">
      <c r="A779" s="282"/>
      <c r="B779" s="272"/>
      <c r="C779" s="283"/>
      <c r="D779" s="244"/>
      <c r="E779" s="265"/>
      <c r="F779" s="265"/>
      <c r="G779" s="285"/>
      <c r="H779" s="285"/>
      <c r="I779" s="285"/>
      <c r="J779" s="285"/>
      <c r="K779" s="285"/>
      <c r="L779" s="285"/>
      <c r="M779" s="285"/>
    </row>
    <row r="780" spans="1:13" ht="12.75">
      <c r="A780" s="282"/>
      <c r="B780" s="272"/>
      <c r="C780" s="283"/>
      <c r="D780" s="244"/>
      <c r="E780" s="265"/>
      <c r="F780" s="265"/>
      <c r="G780" s="285"/>
      <c r="H780" s="285"/>
      <c r="I780" s="285"/>
      <c r="J780" s="285"/>
      <c r="K780" s="285"/>
      <c r="L780" s="285"/>
      <c r="M780" s="285"/>
    </row>
    <row r="781" spans="1:13" ht="12.75">
      <c r="A781" s="282"/>
      <c r="B781" s="272"/>
      <c r="C781" s="283"/>
      <c r="D781" s="244"/>
      <c r="E781" s="265"/>
      <c r="F781" s="265"/>
      <c r="G781" s="285"/>
      <c r="H781" s="285"/>
      <c r="I781" s="285"/>
      <c r="J781" s="285"/>
      <c r="K781" s="285"/>
      <c r="L781" s="285"/>
      <c r="M781" s="285"/>
    </row>
    <row r="782" spans="1:13" ht="12.75">
      <c r="A782" s="282"/>
      <c r="B782" s="272"/>
      <c r="C782" s="283"/>
      <c r="D782" s="244"/>
      <c r="E782" s="265"/>
      <c r="F782" s="265"/>
      <c r="G782" s="285"/>
      <c r="H782" s="285"/>
      <c r="I782" s="285"/>
      <c r="J782" s="285"/>
      <c r="K782" s="285"/>
      <c r="L782" s="285"/>
      <c r="M782" s="285"/>
    </row>
    <row r="783" spans="1:13" ht="12.75">
      <c r="A783" s="282"/>
      <c r="B783" s="272"/>
      <c r="C783" s="283"/>
      <c r="D783" s="244"/>
      <c r="E783" s="265"/>
      <c r="F783" s="265"/>
      <c r="G783" s="285"/>
      <c r="H783" s="285"/>
      <c r="I783" s="285"/>
      <c r="J783" s="285"/>
      <c r="K783" s="285"/>
      <c r="L783" s="285"/>
      <c r="M783" s="285"/>
    </row>
    <row r="784" spans="1:13" ht="12.75">
      <c r="A784" s="282"/>
      <c r="B784" s="272"/>
      <c r="C784" s="283"/>
      <c r="D784" s="244"/>
      <c r="E784" s="265"/>
      <c r="F784" s="265"/>
      <c r="G784" s="285"/>
      <c r="H784" s="285"/>
      <c r="I784" s="285"/>
      <c r="J784" s="285"/>
      <c r="K784" s="285"/>
      <c r="L784" s="285"/>
      <c r="M784" s="285"/>
    </row>
    <row r="785" spans="1:13" ht="12.75">
      <c r="A785" s="282"/>
      <c r="B785" s="272"/>
      <c r="C785" s="283"/>
      <c r="D785" s="244"/>
      <c r="E785" s="265"/>
      <c r="F785" s="265"/>
      <c r="G785" s="285"/>
      <c r="H785" s="285"/>
      <c r="I785" s="285"/>
      <c r="J785" s="285"/>
      <c r="K785" s="285"/>
      <c r="L785" s="285"/>
      <c r="M785" s="285"/>
    </row>
    <row r="786" spans="1:13" ht="12.75">
      <c r="A786" s="282"/>
      <c r="B786" s="272"/>
      <c r="C786" s="283"/>
      <c r="D786" s="244"/>
      <c r="E786" s="265"/>
      <c r="F786" s="265"/>
      <c r="G786" s="285"/>
      <c r="H786" s="285"/>
      <c r="I786" s="285"/>
      <c r="J786" s="285"/>
      <c r="K786" s="285"/>
      <c r="L786" s="285"/>
      <c r="M786" s="285"/>
    </row>
    <row r="787" spans="1:13" ht="12.75">
      <c r="A787" s="282"/>
      <c r="B787" s="272"/>
      <c r="C787" s="283"/>
      <c r="D787" s="244"/>
      <c r="E787" s="265"/>
      <c r="F787" s="265"/>
      <c r="G787" s="285"/>
      <c r="H787" s="285"/>
      <c r="I787" s="285"/>
      <c r="J787" s="285"/>
      <c r="K787" s="285"/>
      <c r="L787" s="285"/>
      <c r="M787" s="285"/>
    </row>
    <row r="788" spans="1:13" ht="12.75">
      <c r="A788" s="282"/>
      <c r="B788" s="272"/>
      <c r="C788" s="283"/>
      <c r="D788" s="244"/>
      <c r="E788" s="265"/>
      <c r="F788" s="265"/>
      <c r="G788" s="285"/>
      <c r="H788" s="285"/>
      <c r="I788" s="285"/>
      <c r="J788" s="285"/>
      <c r="K788" s="285"/>
      <c r="L788" s="285"/>
      <c r="M788" s="285"/>
    </row>
    <row r="789" spans="1:13" ht="12.75">
      <c r="A789" s="282"/>
      <c r="B789" s="272"/>
      <c r="C789" s="283"/>
      <c r="D789" s="244"/>
      <c r="E789" s="265"/>
      <c r="F789" s="265"/>
      <c r="G789" s="285"/>
      <c r="H789" s="285"/>
      <c r="I789" s="285"/>
      <c r="J789" s="285"/>
      <c r="K789" s="285"/>
      <c r="L789" s="285"/>
      <c r="M789" s="285"/>
    </row>
    <row r="790" spans="1:13" ht="12.75">
      <c r="A790" s="282"/>
      <c r="B790" s="272"/>
      <c r="C790" s="283"/>
      <c r="D790" s="244"/>
      <c r="E790" s="265"/>
      <c r="F790" s="265"/>
      <c r="G790" s="285"/>
      <c r="H790" s="285"/>
      <c r="I790" s="285"/>
      <c r="J790" s="285"/>
      <c r="K790" s="285"/>
      <c r="L790" s="285"/>
      <c r="M790" s="285"/>
    </row>
    <row r="791" spans="1:13" ht="12.75">
      <c r="A791" s="282"/>
      <c r="B791" s="272"/>
      <c r="C791" s="283"/>
      <c r="D791" s="244"/>
      <c r="E791" s="265"/>
      <c r="F791" s="265"/>
      <c r="G791" s="285"/>
      <c r="H791" s="285"/>
      <c r="I791" s="285"/>
      <c r="J791" s="285"/>
      <c r="K791" s="285"/>
      <c r="L791" s="285"/>
      <c r="M791" s="285"/>
    </row>
    <row r="792" spans="1:13" ht="12.75">
      <c r="A792" s="282"/>
      <c r="B792" s="272"/>
      <c r="C792" s="283"/>
      <c r="D792" s="244"/>
      <c r="E792" s="265"/>
      <c r="F792" s="265"/>
      <c r="G792" s="285"/>
      <c r="H792" s="285"/>
      <c r="I792" s="285"/>
      <c r="J792" s="285"/>
      <c r="K792" s="285"/>
      <c r="L792" s="285"/>
      <c r="M792" s="285"/>
    </row>
    <row r="793" spans="1:13" ht="12.75">
      <c r="A793" s="282"/>
      <c r="B793" s="272"/>
      <c r="C793" s="283"/>
      <c r="D793" s="244"/>
      <c r="E793" s="265"/>
      <c r="F793" s="265"/>
      <c r="G793" s="285"/>
      <c r="H793" s="285"/>
      <c r="I793" s="285"/>
      <c r="J793" s="285"/>
      <c r="K793" s="285"/>
      <c r="L793" s="285"/>
      <c r="M793" s="285"/>
    </row>
    <row r="794" spans="1:13" ht="12.75">
      <c r="A794" s="282"/>
      <c r="B794" s="272"/>
      <c r="C794" s="283"/>
      <c r="D794" s="244"/>
      <c r="E794" s="265"/>
      <c r="F794" s="265"/>
      <c r="G794" s="285"/>
      <c r="H794" s="285"/>
      <c r="I794" s="285"/>
      <c r="J794" s="285"/>
      <c r="K794" s="285"/>
      <c r="L794" s="285"/>
      <c r="M794" s="285"/>
    </row>
    <row r="795" spans="1:13" ht="12.75">
      <c r="A795" s="282"/>
      <c r="B795" s="272"/>
      <c r="C795" s="283"/>
      <c r="D795" s="244"/>
      <c r="E795" s="265"/>
      <c r="F795" s="265"/>
      <c r="G795" s="285"/>
      <c r="H795" s="285"/>
      <c r="I795" s="285"/>
      <c r="J795" s="285"/>
      <c r="K795" s="285"/>
      <c r="L795" s="285"/>
      <c r="M795" s="285"/>
    </row>
    <row r="796" spans="1:13" ht="12.75">
      <c r="A796" s="282"/>
      <c r="B796" s="272"/>
      <c r="C796" s="283"/>
      <c r="D796" s="244"/>
      <c r="E796" s="265"/>
      <c r="F796" s="265"/>
      <c r="G796" s="285"/>
      <c r="H796" s="285"/>
      <c r="I796" s="285"/>
      <c r="J796" s="285"/>
      <c r="K796" s="285"/>
      <c r="L796" s="285"/>
      <c r="M796" s="285"/>
    </row>
    <row r="797" spans="1:13" ht="12.75">
      <c r="A797" s="282"/>
      <c r="B797" s="272"/>
      <c r="C797" s="283"/>
      <c r="D797" s="244"/>
      <c r="E797" s="265"/>
      <c r="F797" s="265"/>
      <c r="G797" s="285"/>
      <c r="H797" s="285"/>
      <c r="I797" s="285"/>
      <c r="J797" s="285"/>
      <c r="K797" s="285"/>
      <c r="L797" s="285"/>
      <c r="M797" s="285"/>
    </row>
    <row r="798" spans="1:13" ht="12.75">
      <c r="A798" s="282"/>
      <c r="B798" s="272"/>
      <c r="C798" s="283"/>
      <c r="D798" s="244"/>
      <c r="E798" s="265"/>
      <c r="F798" s="265"/>
      <c r="G798" s="285"/>
      <c r="H798" s="285"/>
      <c r="I798" s="285"/>
      <c r="J798" s="285"/>
      <c r="K798" s="285"/>
      <c r="L798" s="285"/>
      <c r="M798" s="285"/>
    </row>
    <row r="799" spans="1:13" ht="12.75">
      <c r="A799" s="282"/>
      <c r="B799" s="272"/>
      <c r="C799" s="283"/>
      <c r="D799" s="244"/>
      <c r="E799" s="265"/>
      <c r="F799" s="265"/>
      <c r="G799" s="285"/>
      <c r="H799" s="285"/>
      <c r="I799" s="285"/>
      <c r="J799" s="285"/>
      <c r="K799" s="285"/>
      <c r="L799" s="285"/>
      <c r="M799" s="285"/>
    </row>
    <row r="800" spans="1:13" ht="12.75">
      <c r="A800" s="282"/>
      <c r="B800" s="272"/>
      <c r="C800" s="283"/>
      <c r="D800" s="244"/>
      <c r="E800" s="265"/>
      <c r="F800" s="265"/>
      <c r="G800" s="285"/>
      <c r="H800" s="285"/>
      <c r="I800" s="285"/>
      <c r="J800" s="285"/>
      <c r="K800" s="285"/>
      <c r="L800" s="285"/>
      <c r="M800" s="285"/>
    </row>
    <row r="801" spans="1:13" ht="12.75">
      <c r="A801" s="282"/>
      <c r="B801" s="272"/>
      <c r="C801" s="283"/>
      <c r="D801" s="244"/>
      <c r="E801" s="265"/>
      <c r="F801" s="265"/>
      <c r="G801" s="285"/>
      <c r="H801" s="285"/>
      <c r="I801" s="285"/>
      <c r="J801" s="285"/>
      <c r="K801" s="285"/>
      <c r="L801" s="285"/>
      <c r="M801" s="285"/>
    </row>
    <row r="802" spans="1:13" ht="12.75">
      <c r="A802" s="282"/>
      <c r="B802" s="272"/>
      <c r="C802" s="283"/>
      <c r="D802" s="244"/>
      <c r="E802" s="265"/>
      <c r="F802" s="265"/>
      <c r="G802" s="285"/>
      <c r="H802" s="285"/>
      <c r="I802" s="285"/>
      <c r="J802" s="285"/>
      <c r="K802" s="285"/>
      <c r="L802" s="285"/>
      <c r="M802" s="285"/>
    </row>
    <row r="803" spans="1:13" ht="12.75">
      <c r="A803" s="282"/>
      <c r="B803" s="272"/>
      <c r="C803" s="283"/>
      <c r="D803" s="244"/>
      <c r="E803" s="265"/>
      <c r="F803" s="265"/>
      <c r="G803" s="285"/>
      <c r="H803" s="285"/>
      <c r="I803" s="285"/>
      <c r="J803" s="285"/>
      <c r="K803" s="285"/>
      <c r="L803" s="285"/>
      <c r="M803" s="285"/>
    </row>
    <row r="804" spans="1:13" ht="12.75">
      <c r="A804" s="282"/>
      <c r="B804" s="272"/>
      <c r="C804" s="283"/>
      <c r="D804" s="244"/>
      <c r="E804" s="265"/>
      <c r="F804" s="265"/>
      <c r="G804" s="285"/>
      <c r="H804" s="285"/>
      <c r="I804" s="285"/>
      <c r="J804" s="285"/>
      <c r="K804" s="285"/>
      <c r="L804" s="285"/>
      <c r="M804" s="285"/>
    </row>
    <row r="805" spans="1:13" ht="12.75">
      <c r="A805" s="282"/>
      <c r="B805" s="272"/>
      <c r="C805" s="283"/>
      <c r="D805" s="244"/>
      <c r="E805" s="265"/>
      <c r="F805" s="265"/>
      <c r="G805" s="285"/>
      <c r="H805" s="285"/>
      <c r="I805" s="285"/>
      <c r="J805" s="285"/>
      <c r="K805" s="285"/>
      <c r="L805" s="285"/>
      <c r="M805" s="285"/>
    </row>
    <row r="806" spans="1:13" ht="12.75">
      <c r="A806" s="282"/>
      <c r="B806" s="272"/>
      <c r="C806" s="283"/>
      <c r="D806" s="244"/>
      <c r="E806" s="265"/>
      <c r="F806" s="265"/>
      <c r="G806" s="285"/>
      <c r="H806" s="285"/>
      <c r="I806" s="285"/>
      <c r="J806" s="285"/>
      <c r="K806" s="285"/>
      <c r="L806" s="285"/>
      <c r="M806" s="285"/>
    </row>
    <row r="807" spans="1:13" ht="12.75">
      <c r="A807" s="282"/>
      <c r="B807" s="272"/>
      <c r="C807" s="283"/>
      <c r="D807" s="244"/>
      <c r="E807" s="265"/>
      <c r="F807" s="265"/>
      <c r="G807" s="285"/>
      <c r="H807" s="285"/>
      <c r="I807" s="285"/>
      <c r="J807" s="285"/>
      <c r="K807" s="285"/>
      <c r="L807" s="285"/>
      <c r="M807" s="285"/>
    </row>
    <row r="808" spans="1:13" ht="12.75">
      <c r="A808" s="282"/>
      <c r="B808" s="272"/>
      <c r="C808" s="283"/>
      <c r="D808" s="244"/>
      <c r="E808" s="265"/>
      <c r="F808" s="265"/>
      <c r="G808" s="285"/>
      <c r="H808" s="285"/>
      <c r="I808" s="285"/>
      <c r="J808" s="285"/>
      <c r="K808" s="285"/>
      <c r="L808" s="285"/>
      <c r="M808" s="285"/>
    </row>
    <row r="809" spans="1:13" ht="12.75">
      <c r="A809" s="282"/>
      <c r="B809" s="272"/>
      <c r="C809" s="283"/>
      <c r="D809" s="244"/>
      <c r="E809" s="265"/>
      <c r="F809" s="265"/>
      <c r="G809" s="285"/>
      <c r="H809" s="285"/>
      <c r="I809" s="285"/>
      <c r="J809" s="285"/>
      <c r="K809" s="285"/>
      <c r="L809" s="285"/>
      <c r="M809" s="285"/>
    </row>
    <row r="810" spans="1:13" ht="12.75">
      <c r="A810" s="282"/>
      <c r="B810" s="272"/>
      <c r="C810" s="283"/>
      <c r="D810" s="244"/>
      <c r="E810" s="265"/>
      <c r="F810" s="265"/>
      <c r="G810" s="285"/>
      <c r="H810" s="285"/>
      <c r="I810" s="285"/>
      <c r="J810" s="285"/>
      <c r="K810" s="285"/>
      <c r="L810" s="285"/>
      <c r="M810" s="285"/>
    </row>
    <row r="811" spans="1:13" ht="12.75">
      <c r="A811" s="282"/>
      <c r="B811" s="272"/>
      <c r="C811" s="283"/>
      <c r="D811" s="244"/>
      <c r="E811" s="265"/>
      <c r="F811" s="265"/>
      <c r="G811" s="285"/>
      <c r="H811" s="285"/>
      <c r="I811" s="285"/>
      <c r="J811" s="285"/>
      <c r="K811" s="285"/>
      <c r="L811" s="285"/>
      <c r="M811" s="285"/>
    </row>
    <row r="812" spans="1:13" ht="12.75">
      <c r="A812" s="282"/>
      <c r="B812" s="272"/>
      <c r="C812" s="283"/>
      <c r="D812" s="244"/>
      <c r="E812" s="265"/>
      <c r="F812" s="265"/>
      <c r="G812" s="285"/>
      <c r="H812" s="285"/>
      <c r="I812" s="285"/>
      <c r="J812" s="285"/>
      <c r="K812" s="285"/>
      <c r="L812" s="285"/>
      <c r="M812" s="285"/>
    </row>
    <row r="813" spans="1:13" ht="12.75">
      <c r="A813" s="282"/>
      <c r="B813" s="272"/>
      <c r="C813" s="283"/>
      <c r="D813" s="244"/>
      <c r="E813" s="265"/>
      <c r="F813" s="265"/>
      <c r="G813" s="285"/>
      <c r="H813" s="285"/>
      <c r="I813" s="285"/>
      <c r="J813" s="285"/>
      <c r="K813" s="285"/>
      <c r="L813" s="285"/>
      <c r="M813" s="285"/>
    </row>
    <row r="814" spans="1:13" ht="12.75">
      <c r="A814" s="282"/>
      <c r="B814" s="272"/>
      <c r="C814" s="283"/>
      <c r="D814" s="244"/>
      <c r="E814" s="265"/>
      <c r="F814" s="265"/>
      <c r="G814" s="285"/>
      <c r="H814" s="285"/>
      <c r="I814" s="285"/>
      <c r="J814" s="285"/>
      <c r="K814" s="285"/>
      <c r="L814" s="285"/>
      <c r="M814" s="285"/>
    </row>
    <row r="815" spans="1:13" ht="12.75">
      <c r="A815" s="282"/>
      <c r="B815" s="272"/>
      <c r="C815" s="283"/>
      <c r="D815" s="244"/>
      <c r="E815" s="265"/>
      <c r="F815" s="265"/>
      <c r="G815" s="285"/>
      <c r="H815" s="285"/>
      <c r="I815" s="285"/>
      <c r="J815" s="285"/>
      <c r="K815" s="285"/>
      <c r="L815" s="285"/>
      <c r="M815" s="285"/>
    </row>
    <row r="816" spans="1:13" ht="12.75">
      <c r="A816" s="282"/>
      <c r="B816" s="272"/>
      <c r="C816" s="283"/>
      <c r="D816" s="244"/>
      <c r="E816" s="265"/>
      <c r="F816" s="265"/>
      <c r="G816" s="285"/>
      <c r="H816" s="285"/>
      <c r="I816" s="285"/>
      <c r="J816" s="285"/>
      <c r="K816" s="285"/>
      <c r="L816" s="285"/>
      <c r="M816" s="285"/>
    </row>
    <row r="817" spans="1:13" ht="12.75">
      <c r="A817" s="282"/>
      <c r="B817" s="272"/>
      <c r="C817" s="283"/>
      <c r="D817" s="244"/>
      <c r="E817" s="265"/>
      <c r="F817" s="265"/>
      <c r="G817" s="285"/>
      <c r="H817" s="285"/>
      <c r="I817" s="285"/>
      <c r="J817" s="285"/>
      <c r="K817" s="285"/>
      <c r="L817" s="285"/>
      <c r="M817" s="285"/>
    </row>
    <row r="818" spans="1:13" ht="12.75">
      <c r="A818" s="282"/>
      <c r="B818" s="272"/>
      <c r="C818" s="283"/>
      <c r="D818" s="244"/>
      <c r="E818" s="265"/>
      <c r="F818" s="265"/>
      <c r="G818" s="285"/>
      <c r="H818" s="285"/>
      <c r="I818" s="285"/>
      <c r="J818" s="285"/>
      <c r="K818" s="285"/>
      <c r="L818" s="285"/>
      <c r="M818" s="285"/>
    </row>
    <row r="819" spans="1:13" ht="12.75">
      <c r="A819" s="282"/>
      <c r="B819" s="272"/>
      <c r="C819" s="283"/>
      <c r="D819" s="244"/>
      <c r="E819" s="265"/>
      <c r="F819" s="265"/>
      <c r="G819" s="285"/>
      <c r="H819" s="285"/>
      <c r="I819" s="285"/>
      <c r="J819" s="285"/>
      <c r="K819" s="285"/>
      <c r="L819" s="285"/>
      <c r="M819" s="285"/>
    </row>
    <row r="820" spans="1:13" ht="12.75">
      <c r="A820" s="282"/>
      <c r="B820" s="272"/>
      <c r="C820" s="283"/>
      <c r="D820" s="244"/>
      <c r="E820" s="265"/>
      <c r="F820" s="265"/>
      <c r="G820" s="285"/>
      <c r="H820" s="285"/>
      <c r="I820" s="285"/>
      <c r="J820" s="285"/>
      <c r="K820" s="285"/>
      <c r="L820" s="285"/>
      <c r="M820" s="285"/>
    </row>
    <row r="821" spans="1:13" ht="12.75">
      <c r="A821" s="282"/>
      <c r="B821" s="272"/>
      <c r="C821" s="283"/>
      <c r="D821" s="244"/>
      <c r="E821" s="265"/>
      <c r="F821" s="265"/>
      <c r="G821" s="285"/>
      <c r="H821" s="285"/>
      <c r="I821" s="285"/>
      <c r="J821" s="285"/>
      <c r="K821" s="285"/>
      <c r="L821" s="285"/>
      <c r="M821" s="285"/>
    </row>
    <row r="822" spans="1:13" ht="12.75">
      <c r="A822" s="282"/>
      <c r="B822" s="272"/>
      <c r="C822" s="283"/>
      <c r="D822" s="244"/>
      <c r="E822" s="265"/>
      <c r="F822" s="265"/>
      <c r="G822" s="285"/>
      <c r="H822" s="285"/>
      <c r="I822" s="285"/>
      <c r="J822" s="285"/>
      <c r="K822" s="285"/>
      <c r="L822" s="285"/>
      <c r="M822" s="285"/>
    </row>
    <row r="823" spans="1:13" ht="12.75">
      <c r="A823" s="282"/>
      <c r="B823" s="272"/>
      <c r="C823" s="283"/>
      <c r="D823" s="244"/>
      <c r="E823" s="265"/>
      <c r="F823" s="265"/>
      <c r="G823" s="285"/>
      <c r="H823" s="285"/>
      <c r="I823" s="285"/>
      <c r="J823" s="285"/>
      <c r="K823" s="285"/>
      <c r="L823" s="285"/>
      <c r="M823" s="285"/>
    </row>
    <row r="824" spans="1:13" ht="12.75">
      <c r="A824" s="282"/>
      <c r="B824" s="272"/>
      <c r="C824" s="283"/>
      <c r="D824" s="244"/>
      <c r="E824" s="265"/>
      <c r="F824" s="265"/>
      <c r="G824" s="285"/>
      <c r="H824" s="285"/>
      <c r="I824" s="285"/>
      <c r="J824" s="285"/>
      <c r="K824" s="285"/>
      <c r="L824" s="285"/>
      <c r="M824" s="285"/>
    </row>
    <row r="825" spans="1:13" ht="12.75">
      <c r="A825" s="282"/>
      <c r="B825" s="272"/>
      <c r="C825" s="283"/>
      <c r="D825" s="244"/>
      <c r="E825" s="265"/>
      <c r="F825" s="265"/>
      <c r="G825" s="285"/>
      <c r="H825" s="285"/>
      <c r="I825" s="285"/>
      <c r="J825" s="285"/>
      <c r="K825" s="285"/>
      <c r="L825" s="285"/>
      <c r="M825" s="285"/>
    </row>
    <row r="826" spans="1:13" ht="12.75">
      <c r="A826" s="282"/>
      <c r="B826" s="272"/>
      <c r="C826" s="283"/>
      <c r="D826" s="244"/>
      <c r="E826" s="265"/>
      <c r="F826" s="265"/>
      <c r="G826" s="285"/>
      <c r="H826" s="285"/>
      <c r="I826" s="285"/>
      <c r="J826" s="285"/>
      <c r="K826" s="285"/>
      <c r="L826" s="285"/>
      <c r="M826" s="285"/>
    </row>
    <row r="827" spans="1:13" ht="12.75">
      <c r="A827" s="282"/>
      <c r="B827" s="272"/>
      <c r="C827" s="283"/>
      <c r="D827" s="244"/>
      <c r="E827" s="265"/>
      <c r="F827" s="265"/>
      <c r="G827" s="285"/>
      <c r="H827" s="285"/>
      <c r="I827" s="285"/>
      <c r="J827" s="285"/>
      <c r="K827" s="285"/>
      <c r="L827" s="285"/>
      <c r="M827" s="285"/>
    </row>
    <row r="828" spans="1:13" ht="12.75">
      <c r="A828" s="282"/>
      <c r="B828" s="272"/>
      <c r="C828" s="283"/>
      <c r="D828" s="244"/>
      <c r="E828" s="265"/>
      <c r="F828" s="265"/>
      <c r="G828" s="285"/>
      <c r="H828" s="285"/>
      <c r="I828" s="285"/>
      <c r="J828" s="285"/>
      <c r="K828" s="285"/>
      <c r="L828" s="285"/>
      <c r="M828" s="285"/>
    </row>
    <row r="829" spans="1:13" ht="12.75">
      <c r="A829" s="282"/>
      <c r="B829" s="272"/>
      <c r="C829" s="283"/>
      <c r="D829" s="244"/>
      <c r="E829" s="265"/>
      <c r="F829" s="265"/>
      <c r="G829" s="285"/>
      <c r="H829" s="285"/>
      <c r="I829" s="285"/>
      <c r="J829" s="285"/>
      <c r="K829" s="285"/>
      <c r="L829" s="285"/>
      <c r="M829" s="285"/>
    </row>
    <row r="830" spans="1:13" ht="12.75">
      <c r="A830" s="282"/>
      <c r="B830" s="272"/>
      <c r="C830" s="283"/>
      <c r="D830" s="244"/>
      <c r="E830" s="265"/>
      <c r="F830" s="265"/>
      <c r="G830" s="285"/>
      <c r="H830" s="285"/>
      <c r="I830" s="285"/>
      <c r="J830" s="285"/>
      <c r="K830" s="285"/>
      <c r="L830" s="285"/>
      <c r="M830" s="285"/>
    </row>
    <row r="831" spans="1:13" ht="12.75">
      <c r="A831" s="282"/>
      <c r="B831" s="272"/>
      <c r="C831" s="283"/>
      <c r="D831" s="244"/>
      <c r="E831" s="265"/>
      <c r="F831" s="265"/>
      <c r="G831" s="285"/>
      <c r="H831" s="285"/>
      <c r="I831" s="285"/>
      <c r="J831" s="285"/>
      <c r="K831" s="285"/>
      <c r="L831" s="285"/>
      <c r="M831" s="285"/>
    </row>
    <row r="832" spans="1:13" ht="12.75">
      <c r="A832" s="282"/>
      <c r="B832" s="272"/>
      <c r="C832" s="283"/>
      <c r="D832" s="244"/>
      <c r="E832" s="265"/>
      <c r="F832" s="265"/>
      <c r="G832" s="285"/>
      <c r="H832" s="285"/>
      <c r="I832" s="285"/>
      <c r="J832" s="285"/>
      <c r="K832" s="285"/>
      <c r="L832" s="285"/>
      <c r="M832" s="285"/>
    </row>
    <row r="833" spans="1:13" ht="12.75">
      <c r="A833" s="282"/>
      <c r="B833" s="272"/>
      <c r="C833" s="283"/>
      <c r="D833" s="244"/>
      <c r="E833" s="265"/>
      <c r="F833" s="265"/>
      <c r="G833" s="285"/>
      <c r="H833" s="285"/>
      <c r="I833" s="285"/>
      <c r="J833" s="285"/>
      <c r="K833" s="285"/>
      <c r="L833" s="285"/>
      <c r="M833" s="285"/>
    </row>
    <row r="834" spans="1:13" ht="12.75">
      <c r="A834" s="282"/>
      <c r="B834" s="272"/>
      <c r="C834" s="283"/>
      <c r="D834" s="244"/>
      <c r="E834" s="265"/>
      <c r="F834" s="265"/>
      <c r="G834" s="285"/>
      <c r="H834" s="285"/>
      <c r="I834" s="285"/>
      <c r="J834" s="285"/>
      <c r="K834" s="285"/>
      <c r="L834" s="285"/>
      <c r="M834" s="285"/>
    </row>
    <row r="835" spans="1:13" ht="12.75">
      <c r="A835" s="282"/>
      <c r="B835" s="272"/>
      <c r="C835" s="283"/>
      <c r="D835" s="244"/>
      <c r="E835" s="265"/>
      <c r="F835" s="265"/>
      <c r="G835" s="285"/>
      <c r="H835" s="285"/>
      <c r="I835" s="285"/>
      <c r="J835" s="285"/>
      <c r="K835" s="285"/>
      <c r="L835" s="285"/>
      <c r="M835" s="285"/>
    </row>
    <row r="836" spans="1:13" ht="12.75">
      <c r="A836" s="282"/>
      <c r="B836" s="272"/>
      <c r="C836" s="283"/>
      <c r="D836" s="244"/>
      <c r="E836" s="265"/>
      <c r="F836" s="265"/>
      <c r="G836" s="285"/>
      <c r="H836" s="285"/>
      <c r="I836" s="285"/>
      <c r="J836" s="285"/>
      <c r="K836" s="285"/>
      <c r="L836" s="285"/>
      <c r="M836" s="285"/>
    </row>
    <row r="837" spans="1:13" ht="12.75">
      <c r="A837" s="282"/>
      <c r="B837" s="272"/>
      <c r="C837" s="283"/>
      <c r="D837" s="244"/>
      <c r="E837" s="265"/>
      <c r="F837" s="265"/>
      <c r="G837" s="285"/>
      <c r="H837" s="285"/>
      <c r="I837" s="285"/>
      <c r="J837" s="285"/>
      <c r="K837" s="285"/>
      <c r="L837" s="285"/>
      <c r="M837" s="285"/>
    </row>
    <row r="838" spans="1:13" ht="12.75">
      <c r="A838" s="282"/>
      <c r="B838" s="272"/>
      <c r="C838" s="283"/>
      <c r="D838" s="244"/>
      <c r="E838" s="265"/>
      <c r="F838" s="265"/>
      <c r="G838" s="285"/>
      <c r="H838" s="285"/>
      <c r="I838" s="285"/>
      <c r="J838" s="285"/>
      <c r="K838" s="285"/>
      <c r="L838" s="285"/>
      <c r="M838" s="285"/>
    </row>
    <row r="839" spans="1:13" ht="12.75">
      <c r="A839" s="282"/>
      <c r="B839" s="272"/>
      <c r="C839" s="283"/>
      <c r="D839" s="244"/>
      <c r="E839" s="265"/>
      <c r="F839" s="265"/>
      <c r="G839" s="285"/>
      <c r="H839" s="285"/>
      <c r="I839" s="285"/>
      <c r="J839" s="285"/>
      <c r="K839" s="285"/>
      <c r="L839" s="285"/>
      <c r="M839" s="285"/>
    </row>
    <row r="840" spans="1:13" ht="12.75">
      <c r="A840" s="282"/>
      <c r="B840" s="272"/>
      <c r="C840" s="283"/>
      <c r="D840" s="244"/>
      <c r="E840" s="265"/>
      <c r="F840" s="265"/>
      <c r="G840" s="285"/>
      <c r="H840" s="285"/>
      <c r="I840" s="285"/>
      <c r="J840" s="285"/>
      <c r="K840" s="285"/>
      <c r="L840" s="285"/>
      <c r="M840" s="285"/>
    </row>
    <row r="841" spans="1:13" ht="12.75">
      <c r="A841" s="282"/>
      <c r="B841" s="272"/>
      <c r="C841" s="283"/>
      <c r="D841" s="244"/>
      <c r="E841" s="265"/>
      <c r="F841" s="265"/>
      <c r="G841" s="285"/>
      <c r="H841" s="285"/>
      <c r="I841" s="285"/>
      <c r="J841" s="285"/>
      <c r="K841" s="285"/>
      <c r="L841" s="285"/>
      <c r="M841" s="285"/>
    </row>
    <row r="842" spans="1:13" ht="12.75">
      <c r="A842" s="282"/>
      <c r="B842" s="272"/>
      <c r="C842" s="283"/>
      <c r="D842" s="244"/>
      <c r="E842" s="265"/>
      <c r="F842" s="265"/>
      <c r="G842" s="285"/>
      <c r="H842" s="285"/>
      <c r="I842" s="285"/>
      <c r="J842" s="285"/>
      <c r="K842" s="285"/>
      <c r="L842" s="285"/>
      <c r="M842" s="285"/>
    </row>
    <row r="843" spans="1:13" ht="12.75">
      <c r="A843" s="282"/>
      <c r="B843" s="272"/>
      <c r="C843" s="283"/>
      <c r="D843" s="244"/>
      <c r="E843" s="265"/>
      <c r="F843" s="265"/>
      <c r="G843" s="285"/>
      <c r="H843" s="285"/>
      <c r="I843" s="285"/>
      <c r="J843" s="285"/>
      <c r="K843" s="285"/>
      <c r="L843" s="285"/>
      <c r="M843" s="285"/>
    </row>
    <row r="844" spans="1:13" ht="12.75">
      <c r="A844" s="282"/>
      <c r="B844" s="272"/>
      <c r="C844" s="283"/>
      <c r="D844" s="244"/>
      <c r="E844" s="265"/>
      <c r="F844" s="265"/>
      <c r="G844" s="285"/>
      <c r="H844" s="285"/>
      <c r="I844" s="285"/>
      <c r="J844" s="285"/>
      <c r="K844" s="285"/>
      <c r="L844" s="285"/>
      <c r="M844" s="285"/>
    </row>
    <row r="845" spans="1:13" ht="12.75">
      <c r="A845" s="282"/>
      <c r="B845" s="272"/>
      <c r="C845" s="283"/>
      <c r="D845" s="244"/>
      <c r="E845" s="265"/>
      <c r="F845" s="265"/>
      <c r="G845" s="285"/>
      <c r="H845" s="285"/>
      <c r="I845" s="285"/>
      <c r="J845" s="285"/>
      <c r="K845" s="285"/>
      <c r="L845" s="285"/>
      <c r="M845" s="285"/>
    </row>
    <row r="846" spans="1:13" ht="12.75">
      <c r="A846" s="282"/>
      <c r="B846" s="272"/>
      <c r="C846" s="283"/>
      <c r="D846" s="244"/>
      <c r="E846" s="265"/>
      <c r="F846" s="265"/>
      <c r="G846" s="285"/>
      <c r="H846" s="285"/>
      <c r="I846" s="285"/>
      <c r="J846" s="285"/>
      <c r="K846" s="285"/>
      <c r="L846" s="285"/>
      <c r="M846" s="285"/>
    </row>
    <row r="847" spans="1:13" ht="12.75">
      <c r="A847" s="282"/>
      <c r="B847" s="272"/>
      <c r="C847" s="283"/>
      <c r="D847" s="244"/>
      <c r="E847" s="265"/>
      <c r="F847" s="265"/>
      <c r="G847" s="285"/>
      <c r="H847" s="285"/>
      <c r="I847" s="285"/>
      <c r="J847" s="285"/>
      <c r="K847" s="285"/>
      <c r="L847" s="285"/>
      <c r="M847" s="285"/>
    </row>
    <row r="848" spans="1:13" ht="12.75">
      <c r="A848" s="282"/>
      <c r="B848" s="272"/>
      <c r="C848" s="283"/>
      <c r="D848" s="244"/>
      <c r="E848" s="265"/>
      <c r="F848" s="265"/>
      <c r="G848" s="285"/>
      <c r="H848" s="285"/>
      <c r="I848" s="285"/>
      <c r="J848" s="285"/>
      <c r="K848" s="285"/>
      <c r="L848" s="285"/>
      <c r="M848" s="285"/>
    </row>
    <row r="849" spans="1:13" ht="12.75">
      <c r="A849" s="282"/>
      <c r="B849" s="272"/>
      <c r="C849" s="283"/>
      <c r="D849" s="244"/>
      <c r="E849" s="265"/>
      <c r="F849" s="265"/>
      <c r="G849" s="285"/>
      <c r="H849" s="285"/>
      <c r="I849" s="285"/>
      <c r="J849" s="285"/>
      <c r="K849" s="285"/>
      <c r="L849" s="285"/>
      <c r="M849" s="285"/>
    </row>
    <row r="850" spans="1:13" ht="12.75">
      <c r="A850" s="282"/>
      <c r="B850" s="272"/>
      <c r="C850" s="283"/>
      <c r="D850" s="244"/>
      <c r="E850" s="265"/>
      <c r="F850" s="265"/>
      <c r="G850" s="285"/>
      <c r="H850" s="285"/>
      <c r="I850" s="285"/>
      <c r="J850" s="285"/>
      <c r="K850" s="285"/>
      <c r="L850" s="285"/>
      <c r="M850" s="285"/>
    </row>
    <row r="851" spans="1:13" ht="12.75">
      <c r="A851" s="282"/>
      <c r="B851" s="272"/>
      <c r="C851" s="283"/>
      <c r="D851" s="244"/>
      <c r="E851" s="265"/>
      <c r="F851" s="265"/>
      <c r="G851" s="285"/>
      <c r="H851" s="285"/>
      <c r="I851" s="285"/>
      <c r="J851" s="285"/>
      <c r="K851" s="285"/>
      <c r="L851" s="285"/>
      <c r="M851" s="285"/>
    </row>
    <row r="852" spans="1:13" ht="12.75">
      <c r="A852" s="282"/>
      <c r="B852" s="272"/>
      <c r="C852" s="283"/>
      <c r="D852" s="244"/>
      <c r="E852" s="265"/>
      <c r="F852" s="265"/>
      <c r="G852" s="285"/>
      <c r="H852" s="285"/>
      <c r="I852" s="285"/>
      <c r="J852" s="285"/>
      <c r="K852" s="285"/>
      <c r="L852" s="285"/>
      <c r="M852" s="285"/>
    </row>
    <row r="853" spans="1:13" ht="12.75">
      <c r="A853" s="282"/>
      <c r="B853" s="272"/>
      <c r="C853" s="283"/>
      <c r="D853" s="244"/>
      <c r="E853" s="265"/>
      <c r="F853" s="265"/>
      <c r="G853" s="285"/>
      <c r="H853" s="285"/>
      <c r="I853" s="285"/>
      <c r="J853" s="285"/>
      <c r="K853" s="285"/>
      <c r="L853" s="285"/>
      <c r="M853" s="285"/>
    </row>
    <row r="854" spans="1:13" ht="12.75">
      <c r="A854" s="282"/>
      <c r="B854" s="272"/>
      <c r="C854" s="283"/>
      <c r="D854" s="244"/>
      <c r="E854" s="265"/>
      <c r="F854" s="265"/>
      <c r="G854" s="285"/>
      <c r="H854" s="285"/>
      <c r="I854" s="285"/>
      <c r="J854" s="285"/>
      <c r="K854" s="285"/>
      <c r="L854" s="285"/>
      <c r="M854" s="285"/>
    </row>
    <row r="855" spans="1:13" ht="12.75">
      <c r="A855" s="282"/>
      <c r="B855" s="272"/>
      <c r="C855" s="283"/>
      <c r="D855" s="244"/>
      <c r="E855" s="265"/>
      <c r="F855" s="265"/>
      <c r="G855" s="285"/>
      <c r="H855" s="285"/>
      <c r="I855" s="285"/>
      <c r="J855" s="285"/>
      <c r="K855" s="285"/>
      <c r="L855" s="285"/>
      <c r="M855" s="285"/>
    </row>
    <row r="856" spans="1:13" ht="12.75">
      <c r="A856" s="282"/>
      <c r="B856" s="272"/>
      <c r="C856" s="283"/>
      <c r="D856" s="244"/>
      <c r="E856" s="265"/>
      <c r="F856" s="265"/>
      <c r="G856" s="285"/>
      <c r="H856" s="285"/>
      <c r="I856" s="285"/>
      <c r="J856" s="285"/>
      <c r="K856" s="285"/>
      <c r="L856" s="285"/>
      <c r="M856" s="285"/>
    </row>
    <row r="857" spans="1:13" ht="12.75">
      <c r="A857" s="282"/>
      <c r="B857" s="272"/>
      <c r="C857" s="283"/>
      <c r="D857" s="244"/>
      <c r="E857" s="265"/>
      <c r="F857" s="265"/>
      <c r="G857" s="285"/>
      <c r="H857" s="285"/>
      <c r="I857" s="285"/>
      <c r="J857" s="285"/>
      <c r="K857" s="285"/>
      <c r="L857" s="285"/>
      <c r="M857" s="285"/>
    </row>
    <row r="858" spans="1:13" ht="12.75">
      <c r="A858" s="282"/>
      <c r="B858" s="272"/>
      <c r="C858" s="283"/>
      <c r="D858" s="244"/>
      <c r="E858" s="265"/>
      <c r="F858" s="265"/>
      <c r="G858" s="285"/>
      <c r="H858" s="285"/>
      <c r="I858" s="285"/>
      <c r="J858" s="285"/>
      <c r="K858" s="285"/>
      <c r="L858" s="285"/>
      <c r="M858" s="285"/>
    </row>
    <row r="859" spans="1:13" ht="12.75">
      <c r="A859" s="282"/>
      <c r="B859" s="272"/>
      <c r="C859" s="283"/>
      <c r="D859" s="244"/>
      <c r="E859" s="265"/>
      <c r="F859" s="265"/>
      <c r="G859" s="285"/>
      <c r="H859" s="285"/>
      <c r="I859" s="285"/>
      <c r="J859" s="285"/>
      <c r="K859" s="285"/>
      <c r="L859" s="285"/>
      <c r="M859" s="285"/>
    </row>
    <row r="860" spans="1:13" ht="12.75">
      <c r="A860" s="282"/>
      <c r="B860" s="272"/>
      <c r="C860" s="283"/>
      <c r="D860" s="244"/>
      <c r="E860" s="265"/>
      <c r="F860" s="265"/>
      <c r="G860" s="285"/>
      <c r="H860" s="285"/>
      <c r="I860" s="285"/>
      <c r="J860" s="285"/>
      <c r="K860" s="285"/>
      <c r="L860" s="285"/>
      <c r="M860" s="285"/>
    </row>
    <row r="861" spans="1:13" ht="12.75">
      <c r="A861" s="282"/>
      <c r="B861" s="272"/>
      <c r="C861" s="283"/>
      <c r="D861" s="244"/>
      <c r="E861" s="265"/>
      <c r="F861" s="265"/>
      <c r="G861" s="285"/>
      <c r="H861" s="285"/>
      <c r="I861" s="285"/>
      <c r="J861" s="285"/>
      <c r="K861" s="285"/>
      <c r="L861" s="285"/>
      <c r="M861" s="285"/>
    </row>
    <row r="862" spans="1:13" ht="12.75">
      <c r="A862" s="282"/>
      <c r="B862" s="272"/>
      <c r="C862" s="283"/>
      <c r="D862" s="244"/>
      <c r="E862" s="265"/>
      <c r="F862" s="265"/>
      <c r="G862" s="285"/>
      <c r="H862" s="285"/>
      <c r="I862" s="285"/>
      <c r="J862" s="285"/>
      <c r="K862" s="285"/>
      <c r="L862" s="285"/>
      <c r="M862" s="285"/>
    </row>
    <row r="863" spans="1:13" ht="12.75">
      <c r="A863" s="282"/>
      <c r="B863" s="272"/>
      <c r="C863" s="283"/>
      <c r="D863" s="244"/>
      <c r="E863" s="265"/>
      <c r="F863" s="265"/>
      <c r="G863" s="285"/>
      <c r="H863" s="285"/>
      <c r="I863" s="285"/>
      <c r="J863" s="285"/>
      <c r="K863" s="285"/>
      <c r="L863" s="285"/>
      <c r="M863" s="285"/>
    </row>
    <row r="864" spans="1:13" ht="12.75">
      <c r="A864" s="282"/>
      <c r="B864" s="272"/>
      <c r="C864" s="283"/>
      <c r="D864" s="244"/>
      <c r="E864" s="265"/>
      <c r="F864" s="265"/>
      <c r="G864" s="285"/>
      <c r="H864" s="285"/>
      <c r="I864" s="285"/>
      <c r="J864" s="285"/>
      <c r="K864" s="285"/>
      <c r="L864" s="285"/>
      <c r="M864" s="285"/>
    </row>
    <row r="865" spans="1:13" ht="12.75">
      <c r="A865" s="282"/>
      <c r="B865" s="272"/>
      <c r="C865" s="283"/>
      <c r="D865" s="244"/>
      <c r="E865" s="265"/>
      <c r="F865" s="265"/>
      <c r="G865" s="285"/>
      <c r="H865" s="285"/>
      <c r="I865" s="285"/>
      <c r="J865" s="285"/>
      <c r="K865" s="285"/>
      <c r="L865" s="285"/>
      <c r="M865" s="285"/>
    </row>
    <row r="866" spans="1:13" ht="12.75">
      <c r="A866" s="282"/>
      <c r="B866" s="272"/>
      <c r="C866" s="283"/>
      <c r="D866" s="244"/>
      <c r="E866" s="265"/>
      <c r="F866" s="265"/>
      <c r="G866" s="285"/>
      <c r="H866" s="285"/>
      <c r="I866" s="285"/>
      <c r="J866" s="285"/>
      <c r="K866" s="285"/>
      <c r="L866" s="285"/>
      <c r="M866" s="285"/>
    </row>
    <row r="867" spans="1:13" ht="12.75">
      <c r="A867" s="282"/>
      <c r="B867" s="272"/>
      <c r="C867" s="283"/>
      <c r="D867" s="244"/>
      <c r="E867" s="265"/>
      <c r="F867" s="265"/>
      <c r="G867" s="285"/>
      <c r="H867" s="285"/>
      <c r="I867" s="285"/>
      <c r="J867" s="285"/>
      <c r="K867" s="285"/>
      <c r="L867" s="285"/>
      <c r="M867" s="285"/>
    </row>
    <row r="868" spans="1:13" ht="12.75">
      <c r="A868" s="282"/>
      <c r="B868" s="272"/>
      <c r="C868" s="283"/>
      <c r="D868" s="244"/>
      <c r="E868" s="265"/>
      <c r="F868" s="265"/>
      <c r="G868" s="285"/>
      <c r="H868" s="285"/>
      <c r="I868" s="285"/>
      <c r="J868" s="285"/>
      <c r="K868" s="285"/>
      <c r="L868" s="285"/>
      <c r="M868" s="285"/>
    </row>
    <row r="869" spans="1:13" ht="12.75">
      <c r="A869" s="282"/>
      <c r="B869" s="272"/>
      <c r="C869" s="283"/>
      <c r="D869" s="244"/>
      <c r="E869" s="265"/>
      <c r="F869" s="265"/>
      <c r="G869" s="285"/>
      <c r="H869" s="285"/>
      <c r="I869" s="285"/>
      <c r="J869" s="285"/>
      <c r="K869" s="285"/>
      <c r="L869" s="285"/>
      <c r="M869" s="285"/>
    </row>
    <row r="870" spans="1:13" ht="12.75">
      <c r="A870" s="282"/>
      <c r="B870" s="272"/>
      <c r="C870" s="283"/>
      <c r="D870" s="244"/>
      <c r="E870" s="265"/>
      <c r="F870" s="265"/>
      <c r="G870" s="285"/>
      <c r="H870" s="285"/>
      <c r="I870" s="285"/>
      <c r="J870" s="285"/>
      <c r="K870" s="285"/>
      <c r="L870" s="285"/>
      <c r="M870" s="285"/>
    </row>
    <row r="871" spans="1:13" ht="12.75">
      <c r="A871" s="282"/>
      <c r="B871" s="272"/>
      <c r="C871" s="283"/>
      <c r="D871" s="244"/>
      <c r="E871" s="265"/>
      <c r="F871" s="265"/>
      <c r="G871" s="285"/>
      <c r="H871" s="285"/>
      <c r="I871" s="285"/>
      <c r="J871" s="285"/>
      <c r="K871" s="285"/>
      <c r="L871" s="285"/>
      <c r="M871" s="285"/>
    </row>
    <row r="872" spans="1:13" ht="12.75">
      <c r="A872" s="282"/>
      <c r="B872" s="272"/>
      <c r="C872" s="283"/>
      <c r="D872" s="244"/>
      <c r="E872" s="265"/>
      <c r="F872" s="265"/>
      <c r="G872" s="285"/>
      <c r="H872" s="285"/>
      <c r="I872" s="285"/>
      <c r="J872" s="285"/>
      <c r="K872" s="285"/>
      <c r="L872" s="285"/>
      <c r="M872" s="285"/>
    </row>
    <row r="873" spans="1:13" ht="12.75">
      <c r="A873" s="282"/>
      <c r="B873" s="272"/>
      <c r="C873" s="283"/>
      <c r="D873" s="244"/>
      <c r="E873" s="265"/>
      <c r="F873" s="265"/>
      <c r="G873" s="285"/>
      <c r="H873" s="285"/>
      <c r="I873" s="285"/>
      <c r="J873" s="285"/>
      <c r="K873" s="285"/>
      <c r="L873" s="285"/>
      <c r="M873" s="285"/>
    </row>
    <row r="874" spans="1:13" ht="12.75">
      <c r="A874" s="282"/>
      <c r="B874" s="272"/>
      <c r="C874" s="283"/>
      <c r="D874" s="244"/>
      <c r="E874" s="265"/>
      <c r="F874" s="265"/>
      <c r="G874" s="285"/>
      <c r="H874" s="285"/>
      <c r="I874" s="285"/>
      <c r="J874" s="285"/>
      <c r="K874" s="285"/>
      <c r="L874" s="285"/>
      <c r="M874" s="285"/>
    </row>
    <row r="875" spans="1:13" ht="12.75">
      <c r="A875" s="282"/>
      <c r="B875" s="272"/>
      <c r="C875" s="283"/>
      <c r="D875" s="244"/>
      <c r="E875" s="265"/>
      <c r="F875" s="265"/>
      <c r="G875" s="285"/>
      <c r="H875" s="285"/>
      <c r="I875" s="285"/>
      <c r="J875" s="285"/>
      <c r="K875" s="285"/>
      <c r="L875" s="285"/>
      <c r="M875" s="285"/>
    </row>
    <row r="876" spans="1:13" ht="12.75">
      <c r="A876" s="282"/>
      <c r="B876" s="272"/>
      <c r="C876" s="283"/>
      <c r="D876" s="244"/>
      <c r="E876" s="265"/>
      <c r="F876" s="265"/>
      <c r="G876" s="285"/>
      <c r="H876" s="285"/>
      <c r="I876" s="285"/>
      <c r="J876" s="285"/>
      <c r="K876" s="285"/>
      <c r="L876" s="285"/>
      <c r="M876" s="285"/>
    </row>
    <row r="877" spans="1:13" ht="12.75">
      <c r="A877" s="282"/>
      <c r="B877" s="272"/>
      <c r="C877" s="283"/>
      <c r="D877" s="244"/>
      <c r="E877" s="265"/>
      <c r="F877" s="265"/>
      <c r="G877" s="285"/>
      <c r="H877" s="285"/>
      <c r="I877" s="285"/>
      <c r="J877" s="285"/>
      <c r="K877" s="285"/>
      <c r="L877" s="285"/>
      <c r="M877" s="285"/>
    </row>
    <row r="878" spans="1:13" ht="12.75">
      <c r="A878" s="282"/>
      <c r="B878" s="272"/>
      <c r="C878" s="283"/>
      <c r="D878" s="244"/>
      <c r="E878" s="265"/>
      <c r="F878" s="265"/>
      <c r="G878" s="285"/>
      <c r="H878" s="285"/>
      <c r="I878" s="285"/>
      <c r="J878" s="285"/>
      <c r="K878" s="285"/>
      <c r="L878" s="285"/>
      <c r="M878" s="285"/>
    </row>
    <row r="879" spans="1:13" ht="12.75">
      <c r="A879" s="282"/>
      <c r="B879" s="272"/>
      <c r="C879" s="283"/>
      <c r="D879" s="244"/>
      <c r="E879" s="265"/>
      <c r="F879" s="265"/>
      <c r="G879" s="285"/>
      <c r="H879" s="285"/>
      <c r="I879" s="285"/>
      <c r="J879" s="285"/>
      <c r="K879" s="285"/>
      <c r="L879" s="285"/>
      <c r="M879" s="285"/>
    </row>
    <row r="880" spans="1:13" ht="12.75">
      <c r="A880" s="282"/>
      <c r="B880" s="272"/>
      <c r="C880" s="283"/>
      <c r="D880" s="244"/>
      <c r="E880" s="265"/>
      <c r="F880" s="265"/>
      <c r="G880" s="285"/>
      <c r="H880" s="285"/>
      <c r="I880" s="285"/>
      <c r="J880" s="285"/>
      <c r="K880" s="285"/>
      <c r="L880" s="285"/>
      <c r="M880" s="285"/>
    </row>
    <row r="881" spans="1:13" ht="12.75">
      <c r="A881" s="282"/>
      <c r="B881" s="272"/>
      <c r="C881" s="283"/>
      <c r="D881" s="244"/>
      <c r="E881" s="265"/>
      <c r="F881" s="265"/>
      <c r="G881" s="285"/>
      <c r="H881" s="285"/>
      <c r="I881" s="285"/>
      <c r="J881" s="285"/>
      <c r="K881" s="285"/>
      <c r="L881" s="285"/>
      <c r="M881" s="285"/>
    </row>
    <row r="882" spans="1:13" ht="12.75">
      <c r="A882" s="282"/>
      <c r="B882" s="272"/>
      <c r="C882" s="283"/>
      <c r="D882" s="244"/>
      <c r="E882" s="265"/>
      <c r="F882" s="265"/>
      <c r="G882" s="285"/>
      <c r="H882" s="285"/>
      <c r="I882" s="285"/>
      <c r="J882" s="285"/>
      <c r="K882" s="285"/>
      <c r="L882" s="285"/>
      <c r="M882" s="285"/>
    </row>
    <row r="883" spans="1:13" ht="12.75">
      <c r="A883" s="282"/>
      <c r="B883" s="272"/>
      <c r="C883" s="283"/>
      <c r="D883" s="244"/>
      <c r="E883" s="265"/>
      <c r="F883" s="265"/>
      <c r="G883" s="285"/>
      <c r="H883" s="285"/>
      <c r="I883" s="285"/>
      <c r="J883" s="285"/>
      <c r="K883" s="285"/>
      <c r="L883" s="285"/>
      <c r="M883" s="285"/>
    </row>
    <row r="884" spans="1:13" ht="12.75">
      <c r="A884" s="282"/>
      <c r="B884" s="272"/>
      <c r="C884" s="283"/>
      <c r="D884" s="244"/>
      <c r="E884" s="265"/>
      <c r="F884" s="265"/>
      <c r="G884" s="285"/>
      <c r="H884" s="285"/>
      <c r="I884" s="285"/>
      <c r="J884" s="285"/>
      <c r="K884" s="285"/>
      <c r="L884" s="285"/>
      <c r="M884" s="285"/>
    </row>
    <row r="885" spans="1:13" ht="12.75">
      <c r="A885" s="282"/>
      <c r="B885" s="272"/>
      <c r="C885" s="283"/>
      <c r="D885" s="244"/>
      <c r="E885" s="265"/>
      <c r="F885" s="265"/>
      <c r="G885" s="285"/>
      <c r="H885" s="285"/>
      <c r="I885" s="285"/>
      <c r="J885" s="285"/>
      <c r="K885" s="285"/>
      <c r="L885" s="285"/>
      <c r="M885" s="285"/>
    </row>
    <row r="886" spans="1:13" ht="12.75">
      <c r="A886" s="282"/>
      <c r="B886" s="272"/>
      <c r="C886" s="283"/>
      <c r="D886" s="244"/>
      <c r="E886" s="265"/>
      <c r="F886" s="265"/>
      <c r="G886" s="285"/>
      <c r="H886" s="285"/>
      <c r="I886" s="285"/>
      <c r="J886" s="285"/>
      <c r="K886" s="285"/>
      <c r="L886" s="285"/>
      <c r="M886" s="285"/>
    </row>
    <row r="887" spans="1:13" ht="12.75">
      <c r="A887" s="282"/>
      <c r="B887" s="272"/>
      <c r="C887" s="283"/>
      <c r="D887" s="244"/>
      <c r="E887" s="265"/>
      <c r="F887" s="265"/>
      <c r="G887" s="285"/>
      <c r="H887" s="285"/>
      <c r="I887" s="285"/>
      <c r="J887" s="285"/>
      <c r="K887" s="285"/>
      <c r="L887" s="285"/>
      <c r="M887" s="285"/>
    </row>
    <row r="888" spans="1:13" ht="12.75">
      <c r="A888" s="282"/>
      <c r="B888" s="272"/>
      <c r="C888" s="283"/>
      <c r="D888" s="244"/>
      <c r="E888" s="265"/>
      <c r="F888" s="265"/>
      <c r="G888" s="285"/>
      <c r="H888" s="285"/>
      <c r="I888" s="285"/>
      <c r="J888" s="285"/>
      <c r="K888" s="285"/>
      <c r="L888" s="285"/>
      <c r="M888" s="285"/>
    </row>
    <row r="889" spans="1:13" ht="12.75">
      <c r="A889" s="282"/>
      <c r="B889" s="272"/>
      <c r="C889" s="283"/>
      <c r="D889" s="244"/>
      <c r="E889" s="265"/>
      <c r="F889" s="265"/>
      <c r="G889" s="285"/>
      <c r="H889" s="285"/>
      <c r="I889" s="285"/>
      <c r="J889" s="285"/>
      <c r="K889" s="285"/>
      <c r="L889" s="285"/>
      <c r="M889" s="285"/>
    </row>
    <row r="890" spans="1:13" ht="12.75">
      <c r="A890" s="282"/>
      <c r="B890" s="272"/>
      <c r="C890" s="283"/>
      <c r="D890" s="244"/>
      <c r="E890" s="265"/>
      <c r="F890" s="265"/>
      <c r="G890" s="285"/>
      <c r="H890" s="285"/>
      <c r="I890" s="285"/>
      <c r="J890" s="285"/>
      <c r="K890" s="285"/>
      <c r="L890" s="285"/>
      <c r="M890" s="285"/>
    </row>
    <row r="891" spans="1:13" ht="12.75">
      <c r="A891" s="282"/>
      <c r="B891" s="272"/>
      <c r="C891" s="283"/>
      <c r="D891" s="244"/>
      <c r="E891" s="265"/>
      <c r="F891" s="265"/>
      <c r="G891" s="285"/>
      <c r="H891" s="285"/>
      <c r="I891" s="285"/>
      <c r="J891" s="285"/>
      <c r="K891" s="285"/>
      <c r="L891" s="285"/>
      <c r="M891" s="285"/>
    </row>
    <row r="892" spans="1:13" ht="12.75">
      <c r="A892" s="282"/>
      <c r="B892" s="272"/>
      <c r="C892" s="283"/>
      <c r="D892" s="244"/>
      <c r="E892" s="265"/>
      <c r="F892" s="265"/>
      <c r="G892" s="285"/>
      <c r="H892" s="285"/>
      <c r="I892" s="285"/>
      <c r="J892" s="285"/>
      <c r="K892" s="285"/>
      <c r="L892" s="285"/>
      <c r="M892" s="285"/>
    </row>
    <row r="893" spans="1:13" ht="12.75">
      <c r="A893" s="282"/>
      <c r="B893" s="272"/>
      <c r="C893" s="283"/>
      <c r="D893" s="244"/>
      <c r="E893" s="265"/>
      <c r="F893" s="265"/>
      <c r="G893" s="285"/>
      <c r="H893" s="285"/>
      <c r="I893" s="285"/>
      <c r="J893" s="285"/>
      <c r="K893" s="285"/>
      <c r="L893" s="285"/>
      <c r="M893" s="285"/>
    </row>
    <row r="894" spans="1:13" ht="12.75">
      <c r="A894" s="282"/>
      <c r="B894" s="272"/>
      <c r="C894" s="283"/>
      <c r="D894" s="244"/>
      <c r="E894" s="265"/>
      <c r="F894" s="265"/>
      <c r="G894" s="285"/>
      <c r="H894" s="285"/>
      <c r="I894" s="285"/>
      <c r="J894" s="285"/>
      <c r="K894" s="285"/>
      <c r="L894" s="285"/>
      <c r="M894" s="285"/>
    </row>
    <row r="895" spans="1:13" ht="12.75">
      <c r="A895" s="282"/>
      <c r="B895" s="272"/>
      <c r="C895" s="283"/>
      <c r="D895" s="244"/>
      <c r="E895" s="265"/>
      <c r="F895" s="265"/>
      <c r="G895" s="285"/>
      <c r="H895" s="285"/>
      <c r="I895" s="285"/>
      <c r="J895" s="285"/>
      <c r="K895" s="285"/>
      <c r="L895" s="285"/>
      <c r="M895" s="285"/>
    </row>
    <row r="896" spans="1:13" ht="12.75">
      <c r="A896" s="282"/>
      <c r="B896" s="272"/>
      <c r="C896" s="283"/>
      <c r="D896" s="244"/>
      <c r="E896" s="265"/>
      <c r="F896" s="265"/>
      <c r="G896" s="285"/>
      <c r="H896" s="285"/>
      <c r="I896" s="285"/>
      <c r="J896" s="285"/>
      <c r="K896" s="285"/>
      <c r="L896" s="285"/>
      <c r="M896" s="285"/>
    </row>
    <row r="897" spans="1:13" ht="12.75">
      <c r="A897" s="282"/>
      <c r="B897" s="272"/>
      <c r="C897" s="283"/>
      <c r="D897" s="244"/>
      <c r="E897" s="265"/>
      <c r="F897" s="265"/>
      <c r="G897" s="285"/>
      <c r="H897" s="285"/>
      <c r="I897" s="285"/>
      <c r="J897" s="285"/>
      <c r="K897" s="285"/>
      <c r="L897" s="285"/>
      <c r="M897" s="285"/>
    </row>
    <row r="898" spans="1:13" ht="12.75">
      <c r="A898" s="282"/>
      <c r="B898" s="272"/>
      <c r="C898" s="283"/>
      <c r="D898" s="244"/>
      <c r="E898" s="265"/>
      <c r="F898" s="265"/>
      <c r="G898" s="285"/>
      <c r="H898" s="285"/>
      <c r="I898" s="285"/>
      <c r="J898" s="285"/>
      <c r="K898" s="285"/>
      <c r="L898" s="285"/>
      <c r="M898" s="285"/>
    </row>
    <row r="899" spans="1:13" ht="12.75">
      <c r="A899" s="282"/>
      <c r="B899" s="272"/>
      <c r="C899" s="283"/>
      <c r="D899" s="244"/>
      <c r="E899" s="265"/>
      <c r="F899" s="265"/>
      <c r="G899" s="285"/>
      <c r="H899" s="285"/>
      <c r="I899" s="285"/>
      <c r="J899" s="285"/>
      <c r="K899" s="285"/>
      <c r="L899" s="285"/>
      <c r="M899" s="285"/>
    </row>
    <row r="900" spans="1:13" ht="12.75">
      <c r="A900" s="282"/>
      <c r="B900" s="272"/>
      <c r="C900" s="283"/>
      <c r="D900" s="244"/>
      <c r="E900" s="265"/>
      <c r="F900" s="265"/>
      <c r="G900" s="285"/>
      <c r="H900" s="285"/>
      <c r="I900" s="285"/>
      <c r="J900" s="285"/>
      <c r="K900" s="285"/>
      <c r="L900" s="285"/>
      <c r="M900" s="285"/>
    </row>
    <row r="901" spans="1:13" ht="12.75">
      <c r="A901" s="282"/>
      <c r="B901" s="272"/>
      <c r="C901" s="283"/>
      <c r="D901" s="244"/>
      <c r="E901" s="265"/>
      <c r="F901" s="265"/>
      <c r="G901" s="285"/>
      <c r="H901" s="285"/>
      <c r="I901" s="285"/>
      <c r="J901" s="285"/>
      <c r="K901" s="285"/>
      <c r="L901" s="285"/>
      <c r="M901" s="285"/>
    </row>
    <row r="902" spans="1:13" ht="12.75">
      <c r="A902" s="282"/>
      <c r="B902" s="272"/>
      <c r="C902" s="283"/>
      <c r="D902" s="244"/>
      <c r="E902" s="265"/>
      <c r="F902" s="265"/>
      <c r="G902" s="285"/>
      <c r="H902" s="285"/>
      <c r="I902" s="285"/>
      <c r="J902" s="285"/>
      <c r="K902" s="285"/>
      <c r="L902" s="285"/>
      <c r="M902" s="285"/>
    </row>
    <row r="903" spans="1:13" ht="12.75">
      <c r="A903" s="282"/>
      <c r="B903" s="272"/>
      <c r="C903" s="283"/>
      <c r="D903" s="244"/>
      <c r="E903" s="265"/>
      <c r="F903" s="265"/>
      <c r="G903" s="285"/>
      <c r="H903" s="285"/>
      <c r="I903" s="285"/>
      <c r="J903" s="285"/>
      <c r="K903" s="285"/>
      <c r="L903" s="285"/>
      <c r="M903" s="285"/>
    </row>
    <row r="904" spans="1:13" ht="12.75">
      <c r="A904" s="282"/>
      <c r="B904" s="272"/>
      <c r="C904" s="283"/>
      <c r="D904" s="244"/>
      <c r="E904" s="265"/>
      <c r="F904" s="265"/>
      <c r="G904" s="285"/>
      <c r="H904" s="285"/>
      <c r="I904" s="285"/>
      <c r="J904" s="285"/>
      <c r="K904" s="285"/>
      <c r="L904" s="285"/>
      <c r="M904" s="285"/>
    </row>
    <row r="905" spans="1:13" ht="12.75">
      <c r="A905" s="282"/>
      <c r="B905" s="272"/>
      <c r="C905" s="283"/>
      <c r="D905" s="244"/>
      <c r="E905" s="265"/>
      <c r="F905" s="265"/>
      <c r="G905" s="285"/>
      <c r="H905" s="285"/>
      <c r="I905" s="285"/>
      <c r="J905" s="285"/>
      <c r="K905" s="285"/>
      <c r="L905" s="285"/>
      <c r="M905" s="285"/>
    </row>
    <row r="906" spans="1:13" ht="12.75">
      <c r="A906" s="282"/>
      <c r="B906" s="272"/>
      <c r="C906" s="283"/>
      <c r="D906" s="244"/>
      <c r="E906" s="265"/>
      <c r="F906" s="265"/>
      <c r="G906" s="285"/>
      <c r="H906" s="285"/>
      <c r="I906" s="285"/>
      <c r="J906" s="285"/>
      <c r="K906" s="285"/>
      <c r="L906" s="285"/>
      <c r="M906" s="285"/>
    </row>
    <row r="907" spans="1:13" ht="12.75">
      <c r="A907" s="282"/>
      <c r="B907" s="272"/>
      <c r="C907" s="283"/>
      <c r="D907" s="244"/>
      <c r="E907" s="265"/>
      <c r="F907" s="265"/>
      <c r="G907" s="285"/>
      <c r="H907" s="285"/>
      <c r="I907" s="285"/>
      <c r="J907" s="285"/>
      <c r="K907" s="285"/>
      <c r="L907" s="285"/>
      <c r="M907" s="285"/>
    </row>
    <row r="908" spans="1:13" ht="12.75">
      <c r="A908" s="282"/>
      <c r="B908" s="272"/>
      <c r="C908" s="283"/>
      <c r="D908" s="244"/>
      <c r="E908" s="265"/>
      <c r="F908" s="265"/>
      <c r="G908" s="285"/>
      <c r="H908" s="285"/>
      <c r="I908" s="285"/>
      <c r="J908" s="285"/>
      <c r="K908" s="285"/>
      <c r="L908" s="285"/>
      <c r="M908" s="285"/>
    </row>
    <row r="909" spans="1:13" ht="12.75">
      <c r="A909" s="282"/>
      <c r="B909" s="272"/>
      <c r="C909" s="283"/>
      <c r="D909" s="244"/>
      <c r="E909" s="265"/>
      <c r="F909" s="265"/>
      <c r="G909" s="285"/>
      <c r="H909" s="285"/>
      <c r="I909" s="285"/>
      <c r="J909" s="285"/>
      <c r="K909" s="285"/>
      <c r="L909" s="285"/>
      <c r="M909" s="285"/>
    </row>
    <row r="910" spans="1:13" ht="12.75">
      <c r="A910" s="282"/>
      <c r="B910" s="272"/>
      <c r="C910" s="283"/>
      <c r="D910" s="244"/>
      <c r="E910" s="265"/>
      <c r="F910" s="265"/>
      <c r="G910" s="285"/>
      <c r="H910" s="285"/>
      <c r="I910" s="285"/>
      <c r="J910" s="285"/>
      <c r="K910" s="285"/>
      <c r="L910" s="285"/>
      <c r="M910" s="285"/>
    </row>
    <row r="911" spans="1:13" ht="12.75">
      <c r="A911" s="282"/>
      <c r="B911" s="272"/>
      <c r="C911" s="283"/>
      <c r="D911" s="244"/>
      <c r="E911" s="265"/>
      <c r="F911" s="265"/>
      <c r="G911" s="285"/>
      <c r="H911" s="285"/>
      <c r="I911" s="285"/>
      <c r="J911" s="285"/>
      <c r="K911" s="285"/>
      <c r="L911" s="285"/>
      <c r="M911" s="285"/>
    </row>
    <row r="912" spans="1:13" ht="12.75">
      <c r="A912" s="282"/>
      <c r="B912" s="272"/>
      <c r="C912" s="283"/>
      <c r="D912" s="244"/>
      <c r="E912" s="265"/>
      <c r="F912" s="265"/>
      <c r="G912" s="285"/>
      <c r="H912" s="285"/>
      <c r="I912" s="285"/>
      <c r="J912" s="285"/>
      <c r="K912" s="285"/>
      <c r="L912" s="285"/>
      <c r="M912" s="285"/>
    </row>
    <row r="913" spans="1:13" ht="12.75">
      <c r="A913" s="282"/>
      <c r="B913" s="272"/>
      <c r="C913" s="283"/>
      <c r="D913" s="244"/>
      <c r="E913" s="265"/>
      <c r="F913" s="265"/>
      <c r="G913" s="285"/>
      <c r="H913" s="285"/>
      <c r="I913" s="285"/>
      <c r="J913" s="285"/>
      <c r="K913" s="285"/>
      <c r="L913" s="285"/>
      <c r="M913" s="285"/>
    </row>
    <row r="914" spans="1:13" ht="12.75">
      <c r="A914" s="282"/>
      <c r="B914" s="272"/>
      <c r="C914" s="283"/>
      <c r="D914" s="244"/>
      <c r="E914" s="265"/>
      <c r="F914" s="265"/>
      <c r="G914" s="285"/>
      <c r="H914" s="285"/>
      <c r="I914" s="285"/>
      <c r="J914" s="285"/>
      <c r="K914" s="285"/>
      <c r="L914" s="285"/>
      <c r="M914" s="285"/>
    </row>
    <row r="915" spans="1:13" ht="12.75">
      <c r="A915" s="282"/>
      <c r="B915" s="272"/>
      <c r="C915" s="283"/>
      <c r="D915" s="244"/>
      <c r="E915" s="265"/>
      <c r="F915" s="265"/>
      <c r="G915" s="285"/>
      <c r="H915" s="285"/>
      <c r="I915" s="285"/>
      <c r="J915" s="285"/>
      <c r="K915" s="285"/>
      <c r="L915" s="285"/>
      <c r="M915" s="285"/>
    </row>
    <row r="916" spans="1:13" ht="12.75">
      <c r="A916" s="282"/>
      <c r="B916" s="272"/>
      <c r="C916" s="283"/>
      <c r="D916" s="244"/>
      <c r="E916" s="265"/>
      <c r="F916" s="265"/>
      <c r="G916" s="285"/>
      <c r="H916" s="285"/>
      <c r="I916" s="285"/>
      <c r="J916" s="285"/>
      <c r="K916" s="285"/>
      <c r="L916" s="285"/>
      <c r="M916" s="285"/>
    </row>
    <row r="917" spans="1:13" ht="12.75">
      <c r="A917" s="282"/>
      <c r="B917" s="272"/>
      <c r="C917" s="283"/>
      <c r="D917" s="244"/>
      <c r="E917" s="265"/>
      <c r="F917" s="265"/>
      <c r="G917" s="285"/>
      <c r="H917" s="285"/>
      <c r="I917" s="285"/>
      <c r="J917" s="285"/>
      <c r="K917" s="285"/>
      <c r="L917" s="285"/>
      <c r="M917" s="285"/>
    </row>
    <row r="918" spans="1:13" ht="12.75">
      <c r="A918" s="282"/>
      <c r="B918" s="272"/>
      <c r="C918" s="283"/>
      <c r="D918" s="244"/>
      <c r="E918" s="265"/>
      <c r="F918" s="265"/>
      <c r="G918" s="285"/>
      <c r="H918" s="285"/>
      <c r="I918" s="285"/>
      <c r="J918" s="285"/>
      <c r="K918" s="285"/>
      <c r="L918" s="285"/>
      <c r="M918" s="285"/>
    </row>
    <row r="919" spans="1:13" ht="12.75">
      <c r="A919" s="282"/>
      <c r="B919" s="272"/>
      <c r="C919" s="283"/>
      <c r="D919" s="244"/>
      <c r="E919" s="265"/>
      <c r="F919" s="265"/>
      <c r="G919" s="285"/>
      <c r="H919" s="285"/>
      <c r="I919" s="285"/>
      <c r="J919" s="285"/>
      <c r="K919" s="285"/>
      <c r="L919" s="285"/>
      <c r="M919" s="285"/>
    </row>
    <row r="920" spans="1:13" ht="12.75">
      <c r="A920" s="282"/>
      <c r="B920" s="272"/>
      <c r="C920" s="283"/>
      <c r="D920" s="244"/>
      <c r="E920" s="265"/>
      <c r="F920" s="265"/>
      <c r="G920" s="285"/>
      <c r="H920" s="285"/>
      <c r="I920" s="285"/>
      <c r="J920" s="285"/>
      <c r="K920" s="285"/>
      <c r="L920" s="285"/>
      <c r="M920" s="285"/>
    </row>
    <row r="921" spans="1:13" ht="12.75">
      <c r="A921" s="282"/>
      <c r="B921" s="272"/>
      <c r="C921" s="283"/>
      <c r="D921" s="244"/>
      <c r="E921" s="265"/>
      <c r="F921" s="265"/>
      <c r="G921" s="285"/>
      <c r="H921" s="285"/>
      <c r="I921" s="285"/>
      <c r="J921" s="285"/>
      <c r="K921" s="285"/>
      <c r="L921" s="285"/>
      <c r="M921" s="285"/>
    </row>
    <row r="922" spans="1:13" ht="12.75">
      <c r="A922" s="282"/>
      <c r="B922" s="272"/>
      <c r="C922" s="283"/>
      <c r="D922" s="244"/>
      <c r="E922" s="265"/>
      <c r="F922" s="265"/>
      <c r="G922" s="285"/>
      <c r="H922" s="285"/>
      <c r="I922" s="285"/>
      <c r="J922" s="285"/>
      <c r="K922" s="285"/>
      <c r="L922" s="285"/>
      <c r="M922" s="285"/>
    </row>
    <row r="923" spans="1:13" ht="12.75">
      <c r="A923" s="282"/>
      <c r="B923" s="272"/>
      <c r="C923" s="283"/>
      <c r="D923" s="244"/>
      <c r="E923" s="265"/>
      <c r="F923" s="265"/>
      <c r="G923" s="285"/>
      <c r="H923" s="285"/>
      <c r="I923" s="285"/>
      <c r="J923" s="285"/>
      <c r="K923" s="285"/>
      <c r="L923" s="285"/>
      <c r="M923" s="285"/>
    </row>
    <row r="924" spans="1:13" ht="12.75">
      <c r="A924" s="282"/>
      <c r="B924" s="272"/>
      <c r="C924" s="283"/>
      <c r="D924" s="244"/>
      <c r="E924" s="265"/>
      <c r="F924" s="265"/>
      <c r="G924" s="285"/>
      <c r="H924" s="285"/>
      <c r="I924" s="285"/>
      <c r="J924" s="285"/>
      <c r="K924" s="285"/>
      <c r="L924" s="285"/>
      <c r="M924" s="285"/>
    </row>
    <row r="925" spans="1:13" ht="12.75">
      <c r="A925" s="282"/>
      <c r="B925" s="272"/>
      <c r="C925" s="283"/>
      <c r="D925" s="244"/>
      <c r="E925" s="265"/>
      <c r="F925" s="265"/>
      <c r="G925" s="285"/>
      <c r="H925" s="285"/>
      <c r="I925" s="285"/>
      <c r="J925" s="285"/>
      <c r="K925" s="285"/>
      <c r="L925" s="285"/>
      <c r="M925" s="285"/>
    </row>
    <row r="926" spans="1:13" ht="12.75">
      <c r="A926" s="282"/>
      <c r="B926" s="272"/>
      <c r="C926" s="283"/>
      <c r="D926" s="244"/>
      <c r="E926" s="265"/>
      <c r="F926" s="265"/>
      <c r="G926" s="285"/>
      <c r="H926" s="285"/>
      <c r="I926" s="285"/>
      <c r="J926" s="285"/>
      <c r="K926" s="285"/>
      <c r="L926" s="285"/>
      <c r="M926" s="285"/>
    </row>
    <row r="927" spans="1:13" ht="12.75">
      <c r="A927" s="282"/>
      <c r="B927" s="272"/>
      <c r="C927" s="283"/>
      <c r="D927" s="244"/>
      <c r="E927" s="265"/>
      <c r="F927" s="265"/>
      <c r="G927" s="285"/>
      <c r="H927" s="285"/>
      <c r="I927" s="285"/>
      <c r="J927" s="285"/>
      <c r="K927" s="285"/>
      <c r="L927" s="285"/>
      <c r="M927" s="285"/>
    </row>
    <row r="928" spans="1:13" ht="12.75">
      <c r="A928" s="282"/>
      <c r="B928" s="272"/>
      <c r="C928" s="283"/>
      <c r="D928" s="244"/>
      <c r="E928" s="265"/>
      <c r="F928" s="265"/>
      <c r="G928" s="285"/>
      <c r="H928" s="285"/>
      <c r="I928" s="285"/>
      <c r="J928" s="285"/>
      <c r="K928" s="285"/>
      <c r="L928" s="285"/>
      <c r="M928" s="285"/>
    </row>
    <row r="929" spans="1:13" ht="12.75">
      <c r="A929" s="282"/>
      <c r="B929" s="272"/>
      <c r="C929" s="283"/>
      <c r="D929" s="244"/>
      <c r="E929" s="265"/>
      <c r="F929" s="265"/>
      <c r="G929" s="285"/>
      <c r="H929" s="285"/>
      <c r="I929" s="285"/>
      <c r="J929" s="285"/>
      <c r="K929" s="285"/>
      <c r="L929" s="285"/>
      <c r="M929" s="285"/>
    </row>
    <row r="930" spans="1:13" ht="12.75">
      <c r="A930" s="282"/>
      <c r="B930" s="272"/>
      <c r="C930" s="283"/>
      <c r="D930" s="244"/>
      <c r="E930" s="265"/>
      <c r="F930" s="265"/>
      <c r="G930" s="285"/>
      <c r="H930" s="285"/>
      <c r="I930" s="285"/>
      <c r="J930" s="285"/>
      <c r="K930" s="285"/>
      <c r="L930" s="285"/>
      <c r="M930" s="285"/>
    </row>
    <row r="931" spans="1:13" ht="12.75">
      <c r="A931" s="282"/>
      <c r="B931" s="272"/>
      <c r="C931" s="283"/>
      <c r="D931" s="244"/>
      <c r="E931" s="265"/>
      <c r="F931" s="265"/>
      <c r="G931" s="285"/>
      <c r="H931" s="285"/>
      <c r="I931" s="285"/>
      <c r="J931" s="285"/>
      <c r="K931" s="285"/>
      <c r="L931" s="285"/>
      <c r="M931" s="285"/>
    </row>
    <row r="932" spans="1:13" ht="12.75">
      <c r="A932" s="282"/>
      <c r="B932" s="272"/>
      <c r="C932" s="283"/>
      <c r="D932" s="244"/>
      <c r="E932" s="265"/>
      <c r="F932" s="265"/>
      <c r="G932" s="285"/>
      <c r="H932" s="285"/>
      <c r="I932" s="285"/>
      <c r="J932" s="285"/>
      <c r="K932" s="285"/>
      <c r="L932" s="285"/>
      <c r="M932" s="285"/>
    </row>
    <row r="933" spans="1:13" ht="12.75">
      <c r="A933" s="282"/>
      <c r="B933" s="272"/>
      <c r="C933" s="283"/>
      <c r="D933" s="244"/>
      <c r="E933" s="265"/>
      <c r="F933" s="265"/>
      <c r="G933" s="285"/>
      <c r="H933" s="285"/>
      <c r="I933" s="285"/>
      <c r="J933" s="285"/>
      <c r="K933" s="285"/>
      <c r="L933" s="285"/>
      <c r="M933" s="285"/>
    </row>
    <row r="934" spans="1:13" ht="12.75">
      <c r="A934" s="282"/>
      <c r="B934" s="272"/>
      <c r="C934" s="283"/>
      <c r="D934" s="244"/>
      <c r="E934" s="265"/>
      <c r="F934" s="265"/>
      <c r="G934" s="285"/>
      <c r="H934" s="285"/>
      <c r="I934" s="285"/>
      <c r="J934" s="285"/>
      <c r="K934" s="285"/>
      <c r="L934" s="285"/>
      <c r="M934" s="285"/>
    </row>
    <row r="935" spans="1:13" ht="12.75">
      <c r="A935" s="282"/>
      <c r="B935" s="272"/>
      <c r="C935" s="283"/>
      <c r="D935" s="244"/>
      <c r="E935" s="265"/>
      <c r="F935" s="265"/>
      <c r="G935" s="285"/>
      <c r="H935" s="285"/>
      <c r="I935" s="285"/>
      <c r="J935" s="285"/>
      <c r="K935" s="285"/>
      <c r="L935" s="285"/>
      <c r="M935" s="285"/>
    </row>
    <row r="936" spans="1:13" ht="12.75">
      <c r="A936" s="282"/>
      <c r="B936" s="272"/>
      <c r="C936" s="283"/>
      <c r="D936" s="244"/>
      <c r="E936" s="265"/>
      <c r="F936" s="265"/>
      <c r="G936" s="285"/>
      <c r="H936" s="285"/>
      <c r="I936" s="285"/>
      <c r="J936" s="285"/>
      <c r="K936" s="285"/>
      <c r="L936" s="285"/>
      <c r="M936" s="285"/>
    </row>
    <row r="937" spans="1:13" ht="12.75">
      <c r="A937" s="282"/>
      <c r="B937" s="272"/>
      <c r="C937" s="283"/>
      <c r="D937" s="244"/>
      <c r="E937" s="265"/>
      <c r="F937" s="265"/>
      <c r="G937" s="285"/>
      <c r="H937" s="285"/>
      <c r="I937" s="285"/>
      <c r="J937" s="285"/>
      <c r="K937" s="285"/>
      <c r="L937" s="285"/>
      <c r="M937" s="285"/>
    </row>
    <row r="938" spans="1:13" ht="12.75">
      <c r="A938" s="282"/>
      <c r="B938" s="272"/>
      <c r="C938" s="283"/>
      <c r="D938" s="244"/>
      <c r="E938" s="265"/>
      <c r="F938" s="265"/>
      <c r="G938" s="285"/>
      <c r="H938" s="285"/>
      <c r="I938" s="285"/>
      <c r="J938" s="285"/>
      <c r="K938" s="285"/>
      <c r="L938" s="285"/>
      <c r="M938" s="285"/>
    </row>
    <row r="939" spans="1:13" ht="12.75">
      <c r="A939" s="282"/>
      <c r="B939" s="272"/>
      <c r="C939" s="283"/>
      <c r="D939" s="244"/>
      <c r="E939" s="265"/>
      <c r="F939" s="265"/>
      <c r="G939" s="285"/>
      <c r="H939" s="285"/>
      <c r="I939" s="285"/>
      <c r="J939" s="285"/>
      <c r="K939" s="285"/>
      <c r="L939" s="285"/>
      <c r="M939" s="285"/>
    </row>
    <row r="940" spans="1:13" ht="12.75">
      <c r="A940" s="282"/>
      <c r="B940" s="272"/>
      <c r="C940" s="283"/>
      <c r="D940" s="244"/>
      <c r="E940" s="265"/>
      <c r="F940" s="265"/>
      <c r="G940" s="285"/>
      <c r="H940" s="285"/>
      <c r="I940" s="285"/>
      <c r="J940" s="285"/>
      <c r="K940" s="285"/>
      <c r="L940" s="285"/>
      <c r="M940" s="285"/>
    </row>
    <row r="941" spans="1:13" ht="12.75">
      <c r="A941" s="282"/>
      <c r="B941" s="272"/>
      <c r="C941" s="283"/>
      <c r="D941" s="244"/>
      <c r="E941" s="265"/>
      <c r="F941" s="265"/>
      <c r="G941" s="285"/>
      <c r="H941" s="285"/>
      <c r="I941" s="285"/>
      <c r="J941" s="285"/>
      <c r="K941" s="285"/>
      <c r="L941" s="285"/>
      <c r="M941" s="285"/>
    </row>
    <row r="942" spans="1:13" ht="12.75">
      <c r="A942" s="282"/>
      <c r="B942" s="272"/>
      <c r="C942" s="283"/>
      <c r="D942" s="244"/>
      <c r="E942" s="265"/>
      <c r="F942" s="265"/>
      <c r="G942" s="285"/>
      <c r="H942" s="285"/>
      <c r="I942" s="285"/>
      <c r="J942" s="285"/>
      <c r="K942" s="285"/>
      <c r="L942" s="285"/>
      <c r="M942" s="285"/>
    </row>
    <row r="943" spans="1:13" ht="12.75">
      <c r="A943" s="282"/>
      <c r="B943" s="272"/>
      <c r="C943" s="283"/>
      <c r="D943" s="244"/>
      <c r="E943" s="265"/>
      <c r="F943" s="265"/>
      <c r="G943" s="285"/>
      <c r="H943" s="285"/>
      <c r="I943" s="285"/>
      <c r="J943" s="285"/>
      <c r="K943" s="285"/>
      <c r="L943" s="285"/>
      <c r="M943" s="285"/>
    </row>
    <row r="944" spans="1:13" ht="12.75">
      <c r="A944" s="282"/>
      <c r="B944" s="272"/>
      <c r="C944" s="283"/>
      <c r="D944" s="244"/>
      <c r="E944" s="265"/>
      <c r="F944" s="265"/>
      <c r="G944" s="285"/>
      <c r="H944" s="285"/>
      <c r="I944" s="285"/>
      <c r="J944" s="285"/>
      <c r="K944" s="285"/>
      <c r="L944" s="285"/>
      <c r="M944" s="285"/>
    </row>
    <row r="945" spans="1:13" ht="12.75">
      <c r="A945" s="282"/>
      <c r="B945" s="272"/>
      <c r="C945" s="283"/>
      <c r="D945" s="244"/>
      <c r="E945" s="265"/>
      <c r="F945" s="265"/>
      <c r="G945" s="285"/>
      <c r="H945" s="285"/>
      <c r="I945" s="285"/>
      <c r="J945" s="285"/>
      <c r="K945" s="285"/>
      <c r="L945" s="285"/>
      <c r="M945" s="285"/>
    </row>
    <row r="946" spans="1:13" ht="12.75">
      <c r="A946" s="282"/>
      <c r="B946" s="272"/>
      <c r="C946" s="283"/>
      <c r="D946" s="244"/>
      <c r="E946" s="265"/>
      <c r="F946" s="265"/>
      <c r="G946" s="285"/>
      <c r="H946" s="285"/>
      <c r="I946" s="285"/>
      <c r="J946" s="285"/>
      <c r="K946" s="285"/>
      <c r="L946" s="285"/>
      <c r="M946" s="285"/>
    </row>
    <row r="947" spans="1:13" ht="12.75">
      <c r="A947" s="282"/>
      <c r="B947" s="272"/>
      <c r="C947" s="283"/>
      <c r="D947" s="244"/>
      <c r="E947" s="265"/>
      <c r="F947" s="265"/>
      <c r="G947" s="285"/>
      <c r="H947" s="285"/>
      <c r="I947" s="285"/>
      <c r="J947" s="285"/>
      <c r="K947" s="285"/>
      <c r="L947" s="285"/>
      <c r="M947" s="285"/>
    </row>
    <row r="948" spans="1:13" ht="12.75">
      <c r="A948" s="282"/>
      <c r="B948" s="272"/>
      <c r="C948" s="283"/>
      <c r="D948" s="244"/>
      <c r="E948" s="265"/>
      <c r="F948" s="265"/>
      <c r="G948" s="285"/>
      <c r="H948" s="285"/>
      <c r="I948" s="285"/>
      <c r="J948" s="285"/>
      <c r="K948" s="285"/>
      <c r="L948" s="285"/>
      <c r="M948" s="285"/>
    </row>
    <row r="949" spans="1:13" ht="12.75">
      <c r="A949" s="282"/>
      <c r="B949" s="272"/>
      <c r="C949" s="283"/>
      <c r="D949" s="244"/>
      <c r="E949" s="265"/>
      <c r="F949" s="265"/>
      <c r="G949" s="285"/>
      <c r="H949" s="285"/>
      <c r="I949" s="285"/>
      <c r="J949" s="285"/>
      <c r="K949" s="285"/>
      <c r="L949" s="285"/>
      <c r="M949" s="285"/>
    </row>
    <row r="950" spans="1:13" ht="12.75">
      <c r="A950" s="282"/>
      <c r="B950" s="272"/>
      <c r="C950" s="283"/>
      <c r="D950" s="244"/>
      <c r="E950" s="265"/>
      <c r="F950" s="265"/>
      <c r="G950" s="285"/>
      <c r="H950" s="285"/>
      <c r="I950" s="285"/>
      <c r="J950" s="285"/>
      <c r="K950" s="285"/>
      <c r="L950" s="285"/>
      <c r="M950" s="285"/>
    </row>
    <row r="951" spans="1:13" ht="12.75">
      <c r="A951" s="282"/>
      <c r="B951" s="272"/>
      <c r="C951" s="283"/>
      <c r="D951" s="244"/>
      <c r="E951" s="265"/>
      <c r="F951" s="265"/>
      <c r="G951" s="285"/>
      <c r="H951" s="285"/>
      <c r="I951" s="285"/>
      <c r="J951" s="285"/>
      <c r="K951" s="285"/>
      <c r="L951" s="285"/>
      <c r="M951" s="285"/>
    </row>
    <row r="952" spans="1:13" ht="12.75">
      <c r="A952" s="282"/>
      <c r="B952" s="272"/>
      <c r="C952" s="283"/>
      <c r="D952" s="244"/>
      <c r="E952" s="265"/>
      <c r="F952" s="265"/>
      <c r="G952" s="285"/>
      <c r="H952" s="285"/>
      <c r="I952" s="285"/>
      <c r="J952" s="285"/>
      <c r="K952" s="285"/>
      <c r="L952" s="285"/>
      <c r="M952" s="285"/>
    </row>
    <row r="953" spans="1:13" ht="12.75">
      <c r="A953" s="282"/>
      <c r="B953" s="272"/>
      <c r="C953" s="283"/>
      <c r="D953" s="244"/>
      <c r="E953" s="265"/>
      <c r="F953" s="265"/>
      <c r="G953" s="285"/>
      <c r="H953" s="285"/>
      <c r="I953" s="285"/>
      <c r="J953" s="285"/>
      <c r="K953" s="285"/>
      <c r="L953" s="285"/>
      <c r="M953" s="285"/>
    </row>
    <row r="954" spans="1:13" ht="12.75">
      <c r="A954" s="282"/>
      <c r="B954" s="272"/>
      <c r="C954" s="283"/>
      <c r="D954" s="244"/>
      <c r="E954" s="265"/>
      <c r="F954" s="265"/>
      <c r="G954" s="285"/>
      <c r="H954" s="285"/>
      <c r="I954" s="285"/>
      <c r="J954" s="285"/>
      <c r="K954" s="285"/>
      <c r="L954" s="285"/>
      <c r="M954" s="285"/>
    </row>
    <row r="955" spans="1:13" ht="12.75">
      <c r="A955" s="282"/>
      <c r="B955" s="272"/>
      <c r="C955" s="283"/>
      <c r="D955" s="244"/>
      <c r="E955" s="265"/>
      <c r="F955" s="265"/>
      <c r="G955" s="285"/>
      <c r="H955" s="285"/>
      <c r="I955" s="285"/>
      <c r="J955" s="285"/>
      <c r="K955" s="285"/>
      <c r="L955" s="285"/>
      <c r="M955" s="285"/>
    </row>
    <row r="956" spans="1:13" ht="12.75">
      <c r="A956" s="282"/>
      <c r="B956" s="272"/>
      <c r="C956" s="283"/>
      <c r="D956" s="244"/>
      <c r="E956" s="265"/>
      <c r="F956" s="265"/>
      <c r="G956" s="285"/>
      <c r="H956" s="285"/>
      <c r="I956" s="285"/>
      <c r="J956" s="285"/>
      <c r="K956" s="285"/>
      <c r="L956" s="285"/>
      <c r="M956" s="285"/>
    </row>
    <row r="957" spans="1:13" ht="12.75">
      <c r="A957" s="282"/>
      <c r="B957" s="272"/>
      <c r="C957" s="283"/>
      <c r="D957" s="244"/>
      <c r="E957" s="265"/>
      <c r="F957" s="265"/>
      <c r="G957" s="285"/>
      <c r="H957" s="285"/>
      <c r="I957" s="285"/>
      <c r="J957" s="285"/>
      <c r="K957" s="285"/>
      <c r="L957" s="285"/>
      <c r="M957" s="285"/>
    </row>
    <row r="958" spans="1:13" ht="12.75">
      <c r="A958" s="282"/>
      <c r="B958" s="272"/>
      <c r="C958" s="283"/>
      <c r="D958" s="244"/>
      <c r="E958" s="265"/>
      <c r="F958" s="265"/>
      <c r="G958" s="285"/>
      <c r="H958" s="285"/>
      <c r="I958" s="285"/>
      <c r="J958" s="285"/>
      <c r="K958" s="285"/>
      <c r="L958" s="285"/>
      <c r="M958" s="285"/>
    </row>
    <row r="959" spans="1:13" ht="12.75">
      <c r="A959" s="282"/>
      <c r="B959" s="272"/>
      <c r="C959" s="283"/>
      <c r="D959" s="244"/>
      <c r="E959" s="265"/>
      <c r="F959" s="265"/>
      <c r="G959" s="285"/>
      <c r="H959" s="285"/>
      <c r="I959" s="285"/>
      <c r="J959" s="285"/>
      <c r="K959" s="285"/>
      <c r="L959" s="285"/>
      <c r="M959" s="285"/>
    </row>
    <row r="960" spans="1:13" ht="12.75">
      <c r="A960" s="282"/>
      <c r="B960" s="272"/>
      <c r="C960" s="283"/>
      <c r="D960" s="244"/>
      <c r="E960" s="265"/>
      <c r="F960" s="265"/>
      <c r="G960" s="285"/>
      <c r="H960" s="285"/>
      <c r="I960" s="285"/>
      <c r="J960" s="285"/>
      <c r="K960" s="285"/>
      <c r="L960" s="285"/>
      <c r="M960" s="285"/>
    </row>
    <row r="961" spans="1:13" ht="12.75">
      <c r="A961" s="282"/>
      <c r="B961" s="272"/>
      <c r="C961" s="283"/>
      <c r="D961" s="244"/>
      <c r="E961" s="265"/>
      <c r="F961" s="265"/>
      <c r="G961" s="285"/>
      <c r="H961" s="285"/>
      <c r="I961" s="285"/>
      <c r="J961" s="285"/>
      <c r="K961" s="285"/>
      <c r="L961" s="285"/>
      <c r="M961" s="285"/>
    </row>
    <row r="962" spans="1:13" ht="12.75">
      <c r="A962" s="282"/>
      <c r="B962" s="272"/>
      <c r="C962" s="283"/>
      <c r="D962" s="244"/>
      <c r="E962" s="265"/>
      <c r="F962" s="265"/>
      <c r="G962" s="285"/>
      <c r="H962" s="285"/>
      <c r="I962" s="285"/>
      <c r="J962" s="285"/>
      <c r="K962" s="285"/>
      <c r="L962" s="285"/>
      <c r="M962" s="285"/>
    </row>
    <row r="963" spans="1:13" ht="12.75">
      <c r="A963" s="282"/>
      <c r="B963" s="272"/>
      <c r="C963" s="283"/>
      <c r="D963" s="244"/>
      <c r="E963" s="265"/>
      <c r="F963" s="265"/>
      <c r="G963" s="285"/>
      <c r="H963" s="285"/>
      <c r="I963" s="285"/>
      <c r="J963" s="285"/>
      <c r="K963" s="285"/>
      <c r="L963" s="285"/>
      <c r="M963" s="285"/>
    </row>
    <row r="964" spans="1:13" ht="12.75">
      <c r="A964" s="282"/>
      <c r="B964" s="272"/>
      <c r="C964" s="283"/>
      <c r="D964" s="244"/>
      <c r="E964" s="265"/>
      <c r="F964" s="265"/>
      <c r="G964" s="285"/>
      <c r="H964" s="285"/>
      <c r="I964" s="285"/>
      <c r="J964" s="285"/>
      <c r="K964" s="285"/>
      <c r="L964" s="285"/>
      <c r="M964" s="285"/>
    </row>
    <row r="965" spans="1:13" ht="12.75">
      <c r="A965" s="282"/>
      <c r="B965" s="272"/>
      <c r="C965" s="283"/>
      <c r="D965" s="244"/>
      <c r="E965" s="265"/>
      <c r="F965" s="265"/>
      <c r="G965" s="285"/>
      <c r="H965" s="285"/>
      <c r="I965" s="285"/>
      <c r="J965" s="285"/>
      <c r="K965" s="285"/>
      <c r="L965" s="285"/>
      <c r="M965" s="285"/>
    </row>
    <row r="966" spans="1:13" ht="12.75">
      <c r="A966" s="282"/>
      <c r="B966" s="272"/>
      <c r="C966" s="283"/>
      <c r="D966" s="244"/>
      <c r="E966" s="265"/>
      <c r="F966" s="265"/>
      <c r="G966" s="285"/>
      <c r="H966" s="285"/>
      <c r="I966" s="285"/>
      <c r="J966" s="285"/>
      <c r="K966" s="285"/>
      <c r="L966" s="285"/>
      <c r="M966" s="285"/>
    </row>
    <row r="967" spans="1:13" ht="12.75">
      <c r="A967" s="282"/>
      <c r="B967" s="272"/>
      <c r="C967" s="283"/>
      <c r="D967" s="244"/>
      <c r="E967" s="265"/>
      <c r="F967" s="265"/>
      <c r="G967" s="285"/>
      <c r="H967" s="285"/>
      <c r="I967" s="285"/>
      <c r="J967" s="285"/>
      <c r="K967" s="285"/>
      <c r="L967" s="285"/>
      <c r="M967" s="285"/>
    </row>
    <row r="968" spans="1:13" ht="12.75">
      <c r="A968" s="282"/>
      <c r="B968" s="272"/>
      <c r="C968" s="283"/>
      <c r="D968" s="244"/>
      <c r="E968" s="265"/>
      <c r="F968" s="265"/>
      <c r="G968" s="285"/>
      <c r="H968" s="285"/>
      <c r="I968" s="285"/>
      <c r="J968" s="285"/>
      <c r="K968" s="285"/>
      <c r="L968" s="285"/>
      <c r="M968" s="285"/>
    </row>
    <row r="969" spans="1:13" ht="12.75">
      <c r="A969" s="282"/>
      <c r="B969" s="272"/>
      <c r="C969" s="283"/>
      <c r="D969" s="244"/>
      <c r="E969" s="265"/>
      <c r="F969" s="265"/>
      <c r="G969" s="285"/>
      <c r="H969" s="285"/>
      <c r="I969" s="285"/>
      <c r="J969" s="285"/>
      <c r="K969" s="285"/>
      <c r="L969" s="285"/>
      <c r="M969" s="285"/>
    </row>
    <row r="970" spans="1:13" ht="12.75">
      <c r="A970" s="282"/>
      <c r="B970" s="272"/>
      <c r="C970" s="283"/>
      <c r="D970" s="244"/>
      <c r="E970" s="265"/>
      <c r="F970" s="265"/>
      <c r="G970" s="285"/>
      <c r="H970" s="285"/>
      <c r="I970" s="285"/>
      <c r="J970" s="285"/>
      <c r="K970" s="285"/>
      <c r="L970" s="285"/>
      <c r="M970" s="285"/>
    </row>
    <row r="971" spans="1:13" ht="12.75">
      <c r="A971" s="282"/>
      <c r="B971" s="272"/>
      <c r="C971" s="283"/>
      <c r="D971" s="244"/>
      <c r="E971" s="265"/>
      <c r="F971" s="265"/>
      <c r="G971" s="285"/>
      <c r="H971" s="285"/>
      <c r="I971" s="285"/>
      <c r="J971" s="285"/>
      <c r="K971" s="285"/>
      <c r="L971" s="285"/>
      <c r="M971" s="285"/>
    </row>
    <row r="972" spans="1:13" ht="12.75">
      <c r="A972" s="282"/>
      <c r="B972" s="272"/>
      <c r="C972" s="283"/>
      <c r="D972" s="244"/>
      <c r="E972" s="265"/>
      <c r="F972" s="265"/>
      <c r="G972" s="285"/>
      <c r="H972" s="285"/>
      <c r="I972" s="285"/>
      <c r="J972" s="285"/>
      <c r="K972" s="285"/>
      <c r="L972" s="285"/>
      <c r="M972" s="285"/>
    </row>
    <row r="973" spans="1:13" ht="12.75">
      <c r="A973" s="282"/>
      <c r="B973" s="272"/>
      <c r="C973" s="283"/>
      <c r="D973" s="244"/>
      <c r="E973" s="265"/>
      <c r="F973" s="265"/>
      <c r="G973" s="285"/>
      <c r="H973" s="285"/>
      <c r="I973" s="285"/>
      <c r="J973" s="285"/>
      <c r="K973" s="285"/>
      <c r="L973" s="285"/>
      <c r="M973" s="285"/>
    </row>
    <row r="974" spans="1:13" ht="12.75">
      <c r="A974" s="282"/>
      <c r="B974" s="272"/>
      <c r="C974" s="283"/>
      <c r="D974" s="244"/>
      <c r="E974" s="265"/>
      <c r="F974" s="265"/>
      <c r="G974" s="285"/>
      <c r="H974" s="285"/>
      <c r="I974" s="285"/>
      <c r="J974" s="285"/>
      <c r="K974" s="285"/>
      <c r="L974" s="285"/>
      <c r="M974" s="285"/>
    </row>
    <row r="975" spans="1:13" ht="12.75">
      <c r="A975" s="282"/>
      <c r="B975" s="272"/>
      <c r="C975" s="283"/>
      <c r="D975" s="244"/>
      <c r="E975" s="265"/>
      <c r="F975" s="265"/>
      <c r="G975" s="285"/>
      <c r="H975" s="285"/>
      <c r="I975" s="285"/>
      <c r="J975" s="285"/>
      <c r="K975" s="285"/>
      <c r="L975" s="285"/>
      <c r="M975" s="285"/>
    </row>
    <row r="976" spans="1:13" ht="12.75">
      <c r="A976" s="282"/>
      <c r="B976" s="272"/>
      <c r="C976" s="283"/>
      <c r="D976" s="244"/>
      <c r="E976" s="265"/>
      <c r="F976" s="265"/>
      <c r="G976" s="285"/>
      <c r="H976" s="285"/>
      <c r="I976" s="285"/>
      <c r="J976" s="285"/>
      <c r="K976" s="285"/>
      <c r="L976" s="285"/>
      <c r="M976" s="285"/>
    </row>
    <row r="977" spans="1:13" ht="12.75">
      <c r="A977" s="282"/>
      <c r="B977" s="272"/>
      <c r="C977" s="283"/>
      <c r="D977" s="244"/>
      <c r="E977" s="265"/>
      <c r="F977" s="265"/>
      <c r="G977" s="285"/>
      <c r="H977" s="285"/>
      <c r="I977" s="285"/>
      <c r="J977" s="285"/>
      <c r="K977" s="285"/>
      <c r="L977" s="285"/>
      <c r="M977" s="285"/>
    </row>
    <row r="978" spans="1:13" ht="12.75">
      <c r="A978" s="282"/>
      <c r="B978" s="272"/>
      <c r="C978" s="283"/>
      <c r="D978" s="244"/>
      <c r="E978" s="265"/>
      <c r="F978" s="265"/>
      <c r="G978" s="285"/>
      <c r="H978" s="285"/>
      <c r="I978" s="285"/>
      <c r="J978" s="285"/>
      <c r="K978" s="285"/>
      <c r="L978" s="285"/>
      <c r="M978" s="285"/>
    </row>
    <row r="979" spans="1:13" ht="12.75">
      <c r="A979" s="282"/>
      <c r="B979" s="272"/>
      <c r="C979" s="283"/>
      <c r="D979" s="244"/>
      <c r="E979" s="265"/>
      <c r="F979" s="265"/>
      <c r="G979" s="285"/>
      <c r="H979" s="285"/>
      <c r="I979" s="285"/>
      <c r="J979" s="285"/>
      <c r="K979" s="285"/>
      <c r="L979" s="285"/>
      <c r="M979" s="285"/>
    </row>
    <row r="980" spans="1:13" ht="12.75">
      <c r="A980" s="282"/>
      <c r="B980" s="272"/>
      <c r="C980" s="283"/>
      <c r="D980" s="244"/>
      <c r="E980" s="265"/>
      <c r="F980" s="265"/>
      <c r="G980" s="285"/>
      <c r="H980" s="285"/>
      <c r="I980" s="285"/>
      <c r="J980" s="285"/>
      <c r="K980" s="285"/>
      <c r="L980" s="285"/>
      <c r="M980" s="285"/>
    </row>
    <row r="981" spans="1:13" ht="12.75">
      <c r="A981" s="282"/>
      <c r="B981" s="272"/>
      <c r="C981" s="283"/>
      <c r="D981" s="244"/>
      <c r="E981" s="265"/>
      <c r="F981" s="265"/>
      <c r="G981" s="285"/>
      <c r="H981" s="285"/>
      <c r="I981" s="285"/>
      <c r="J981" s="285"/>
      <c r="K981" s="285"/>
      <c r="L981" s="285"/>
      <c r="M981" s="285"/>
    </row>
    <row r="982" spans="1:13" ht="12.75">
      <c r="A982" s="282"/>
      <c r="B982" s="272"/>
      <c r="C982" s="283"/>
      <c r="D982" s="244"/>
      <c r="E982" s="265"/>
      <c r="F982" s="265"/>
      <c r="G982" s="285"/>
      <c r="H982" s="285"/>
      <c r="I982" s="285"/>
      <c r="J982" s="285"/>
      <c r="K982" s="285"/>
      <c r="L982" s="285"/>
      <c r="M982" s="285"/>
    </row>
    <row r="983" spans="1:13" ht="12.75">
      <c r="A983" s="282"/>
      <c r="B983" s="272"/>
      <c r="C983" s="283"/>
      <c r="D983" s="244"/>
      <c r="E983" s="265"/>
      <c r="F983" s="265"/>
      <c r="G983" s="285"/>
      <c r="H983" s="285"/>
      <c r="I983" s="285"/>
      <c r="J983" s="285"/>
      <c r="K983" s="285"/>
      <c r="L983" s="285"/>
      <c r="M983" s="285"/>
    </row>
    <row r="984" spans="1:13" ht="12.75">
      <c r="A984" s="282"/>
      <c r="B984" s="287"/>
      <c r="C984" s="283"/>
      <c r="D984" s="244"/>
      <c r="E984" s="265"/>
      <c r="F984" s="265"/>
      <c r="G984" s="285"/>
      <c r="H984" s="285"/>
      <c r="I984" s="285"/>
      <c r="J984" s="285"/>
      <c r="K984" s="285"/>
      <c r="L984" s="285"/>
      <c r="M984" s="285"/>
    </row>
    <row r="985" spans="1:13" ht="12.75">
      <c r="A985" s="282"/>
      <c r="B985" s="287"/>
      <c r="C985" s="283"/>
      <c r="D985" s="244"/>
      <c r="E985" s="265"/>
      <c r="F985" s="265"/>
      <c r="G985" s="285"/>
      <c r="H985" s="285"/>
      <c r="I985" s="285"/>
      <c r="J985" s="285"/>
      <c r="K985" s="285"/>
      <c r="L985" s="285"/>
      <c r="M985" s="285"/>
    </row>
    <row r="986" spans="1:13" ht="12.75">
      <c r="A986" s="282"/>
      <c r="B986" s="287"/>
      <c r="C986" s="283"/>
      <c r="D986" s="244"/>
      <c r="E986" s="265"/>
      <c r="F986" s="265"/>
      <c r="G986" s="285"/>
      <c r="H986" s="285"/>
      <c r="I986" s="285"/>
      <c r="J986" s="285"/>
      <c r="K986" s="285"/>
      <c r="L986" s="285"/>
      <c r="M986" s="285"/>
    </row>
    <row r="987" spans="1:13" ht="12.75">
      <c r="A987" s="282"/>
      <c r="B987" s="287"/>
      <c r="C987" s="283"/>
      <c r="D987" s="244"/>
      <c r="E987" s="265"/>
      <c r="F987" s="265"/>
      <c r="G987" s="285"/>
      <c r="H987" s="285"/>
      <c r="I987" s="285"/>
      <c r="J987" s="285"/>
      <c r="K987" s="285"/>
      <c r="L987" s="285"/>
      <c r="M987" s="285"/>
    </row>
    <row r="988" spans="1:13" ht="12.75">
      <c r="A988" s="282"/>
      <c r="B988" s="287"/>
      <c r="C988" s="283"/>
      <c r="D988" s="244"/>
      <c r="E988" s="265"/>
      <c r="F988" s="265"/>
      <c r="G988" s="285"/>
      <c r="H988" s="285"/>
      <c r="I988" s="285"/>
      <c r="J988" s="285"/>
      <c r="K988" s="285"/>
      <c r="L988" s="285"/>
      <c r="M988" s="285"/>
    </row>
    <row r="989" spans="1:13" ht="12.75">
      <c r="A989" s="282"/>
      <c r="B989" s="287"/>
      <c r="C989" s="283"/>
      <c r="D989" s="244"/>
      <c r="E989" s="265"/>
      <c r="F989" s="265"/>
      <c r="G989" s="285"/>
      <c r="H989" s="285"/>
      <c r="I989" s="285"/>
      <c r="J989" s="285"/>
      <c r="K989" s="285"/>
      <c r="L989" s="285"/>
      <c r="M989" s="285"/>
    </row>
    <row r="990" spans="1:13" ht="12.75">
      <c r="A990" s="282"/>
      <c r="B990" s="287"/>
      <c r="C990" s="283"/>
      <c r="D990" s="244"/>
      <c r="E990" s="265"/>
      <c r="F990" s="265"/>
      <c r="G990" s="285"/>
      <c r="H990" s="285"/>
      <c r="I990" s="285"/>
      <c r="J990" s="285"/>
      <c r="K990" s="285"/>
      <c r="L990" s="285"/>
      <c r="M990" s="285"/>
    </row>
    <row r="991" spans="1:13" ht="12.75">
      <c r="A991" s="282"/>
      <c r="B991" s="287"/>
      <c r="C991" s="283"/>
      <c r="D991" s="244"/>
      <c r="E991" s="265"/>
      <c r="F991" s="265"/>
      <c r="G991" s="285"/>
      <c r="H991" s="285"/>
      <c r="I991" s="285"/>
      <c r="J991" s="285"/>
      <c r="K991" s="285"/>
      <c r="L991" s="285"/>
      <c r="M991" s="285"/>
    </row>
    <row r="992" spans="1:13" ht="12.75">
      <c r="A992" s="282"/>
      <c r="B992" s="287"/>
      <c r="C992" s="283"/>
      <c r="D992" s="244"/>
      <c r="E992" s="265"/>
      <c r="F992" s="265"/>
      <c r="G992" s="285"/>
      <c r="H992" s="285"/>
      <c r="I992" s="285"/>
      <c r="J992" s="285"/>
      <c r="K992" s="285"/>
      <c r="L992" s="285"/>
      <c r="M992" s="285"/>
    </row>
    <row r="993" spans="1:13" ht="12.75">
      <c r="A993" s="282"/>
      <c r="B993" s="287"/>
      <c r="C993" s="283"/>
      <c r="D993" s="244"/>
      <c r="E993" s="265"/>
      <c r="F993" s="265"/>
      <c r="G993" s="285"/>
      <c r="H993" s="285"/>
      <c r="I993" s="285"/>
      <c r="J993" s="285"/>
      <c r="K993" s="285"/>
      <c r="L993" s="285"/>
      <c r="M993" s="285"/>
    </row>
    <row r="994" spans="1:13" ht="12.75">
      <c r="A994" s="282"/>
      <c r="B994" s="287"/>
      <c r="C994" s="283"/>
      <c r="D994" s="244"/>
      <c r="E994" s="265"/>
      <c r="F994" s="265"/>
      <c r="G994" s="285"/>
      <c r="H994" s="285"/>
      <c r="I994" s="285"/>
      <c r="J994" s="285"/>
      <c r="K994" s="285"/>
      <c r="L994" s="285"/>
      <c r="M994" s="285"/>
    </row>
    <row r="995" spans="1:13" ht="12.75">
      <c r="A995" s="282"/>
      <c r="B995" s="287"/>
      <c r="C995" s="283"/>
      <c r="D995" s="244"/>
      <c r="E995" s="265"/>
      <c r="F995" s="265"/>
      <c r="G995" s="285"/>
      <c r="H995" s="285"/>
      <c r="I995" s="285"/>
      <c r="J995" s="285"/>
      <c r="K995" s="285"/>
      <c r="L995" s="285"/>
      <c r="M995" s="285"/>
    </row>
    <row r="996" spans="1:13" ht="12.75">
      <c r="A996" s="282"/>
      <c r="B996" s="287"/>
      <c r="C996" s="283"/>
      <c r="D996" s="244"/>
      <c r="E996" s="265"/>
      <c r="F996" s="265"/>
      <c r="G996" s="285"/>
      <c r="H996" s="285"/>
      <c r="I996" s="285"/>
      <c r="J996" s="285"/>
      <c r="K996" s="285"/>
      <c r="L996" s="285"/>
      <c r="M996" s="285"/>
    </row>
    <row r="997" spans="1:13" ht="12.75">
      <c r="A997" s="282"/>
      <c r="B997" s="287"/>
      <c r="C997" s="283"/>
      <c r="D997" s="244"/>
      <c r="E997" s="265"/>
      <c r="F997" s="265"/>
      <c r="G997" s="285"/>
      <c r="H997" s="285"/>
      <c r="I997" s="285"/>
      <c r="J997" s="285"/>
      <c r="K997" s="285"/>
      <c r="L997" s="285"/>
      <c r="M997" s="285"/>
    </row>
    <row r="998" spans="1:13" ht="12.75">
      <c r="A998" s="282"/>
      <c r="B998" s="287"/>
      <c r="C998" s="283"/>
      <c r="D998" s="244"/>
      <c r="E998" s="265"/>
      <c r="F998" s="265"/>
      <c r="G998" s="285"/>
      <c r="H998" s="285"/>
      <c r="I998" s="285"/>
      <c r="J998" s="285"/>
      <c r="K998" s="285"/>
      <c r="L998" s="285"/>
      <c r="M998" s="285"/>
    </row>
    <row r="999" spans="1:13" ht="12.75">
      <c r="A999" s="282"/>
      <c r="B999" s="287"/>
      <c r="C999" s="283"/>
      <c r="D999" s="244"/>
      <c r="E999" s="265"/>
      <c r="F999" s="265"/>
      <c r="G999" s="285"/>
      <c r="H999" s="285"/>
      <c r="I999" s="285"/>
      <c r="J999" s="285"/>
      <c r="K999" s="285"/>
      <c r="L999" s="285"/>
      <c r="M999" s="285"/>
    </row>
    <row r="1000" spans="1:13" ht="12.75">
      <c r="A1000" s="282"/>
      <c r="B1000" s="287"/>
      <c r="C1000" s="283"/>
      <c r="D1000" s="244"/>
      <c r="E1000" s="265"/>
      <c r="F1000" s="265"/>
      <c r="G1000" s="285"/>
      <c r="H1000" s="285"/>
      <c r="I1000" s="285"/>
      <c r="J1000" s="285"/>
      <c r="K1000" s="285"/>
      <c r="L1000" s="285"/>
      <c r="M1000" s="285"/>
    </row>
    <row r="1001" spans="1:13" ht="12.75">
      <c r="A1001" s="282"/>
      <c r="B1001" s="287"/>
      <c r="C1001" s="283"/>
      <c r="D1001" s="244"/>
      <c r="E1001" s="265"/>
      <c r="F1001" s="265"/>
      <c r="G1001" s="285"/>
      <c r="H1001" s="285"/>
      <c r="I1001" s="285"/>
      <c r="J1001" s="285"/>
      <c r="K1001" s="285"/>
      <c r="L1001" s="285"/>
      <c r="M1001" s="285"/>
    </row>
    <row r="1002" spans="1:13" ht="12.75">
      <c r="A1002" s="282"/>
      <c r="B1002" s="287"/>
      <c r="C1002" s="283"/>
      <c r="D1002" s="244"/>
      <c r="E1002" s="265"/>
      <c r="F1002" s="265"/>
      <c r="G1002" s="285"/>
      <c r="H1002" s="285"/>
      <c r="I1002" s="285"/>
      <c r="J1002" s="285"/>
      <c r="K1002" s="285"/>
      <c r="L1002" s="285"/>
      <c r="M1002" s="285"/>
    </row>
    <row r="1003" spans="1:13" ht="12.75">
      <c r="A1003" s="282"/>
      <c r="B1003" s="287"/>
      <c r="C1003" s="283"/>
      <c r="D1003" s="244"/>
      <c r="E1003" s="265"/>
      <c r="F1003" s="265"/>
      <c r="G1003" s="285"/>
      <c r="H1003" s="285"/>
      <c r="I1003" s="285"/>
      <c r="J1003" s="285"/>
      <c r="K1003" s="285"/>
      <c r="L1003" s="285"/>
      <c r="M1003" s="285"/>
    </row>
    <row r="1004" spans="1:13" ht="12.75">
      <c r="A1004" s="282"/>
      <c r="B1004" s="287"/>
      <c r="C1004" s="283"/>
      <c r="D1004" s="244"/>
      <c r="E1004" s="265"/>
      <c r="F1004" s="265"/>
      <c r="G1004" s="285"/>
      <c r="H1004" s="285"/>
      <c r="I1004" s="285"/>
      <c r="J1004" s="285"/>
      <c r="K1004" s="285"/>
      <c r="L1004" s="285"/>
      <c r="M1004" s="285"/>
    </row>
    <row r="1005" spans="1:13" ht="12.75">
      <c r="A1005" s="282"/>
      <c r="B1005" s="287"/>
      <c r="C1005" s="283"/>
      <c r="D1005" s="244"/>
      <c r="E1005" s="265"/>
      <c r="F1005" s="265"/>
      <c r="G1005" s="285"/>
      <c r="H1005" s="285"/>
      <c r="I1005" s="285"/>
      <c r="J1005" s="285"/>
      <c r="K1005" s="285"/>
      <c r="L1005" s="285"/>
      <c r="M1005" s="285"/>
    </row>
    <row r="1006" spans="1:13" ht="12.75">
      <c r="A1006" s="282"/>
      <c r="B1006" s="287"/>
      <c r="C1006" s="283"/>
      <c r="D1006" s="244"/>
      <c r="E1006" s="265"/>
      <c r="F1006" s="265"/>
      <c r="G1006" s="285"/>
      <c r="H1006" s="285"/>
      <c r="I1006" s="285"/>
      <c r="J1006" s="285"/>
      <c r="K1006" s="285"/>
      <c r="L1006" s="285"/>
      <c r="M1006" s="285"/>
    </row>
    <row r="1007" spans="1:13" ht="12.75">
      <c r="A1007" s="282"/>
      <c r="B1007" s="287"/>
      <c r="C1007" s="283"/>
      <c r="D1007" s="244"/>
      <c r="E1007" s="265"/>
      <c r="F1007" s="265"/>
      <c r="G1007" s="285"/>
      <c r="H1007" s="285"/>
      <c r="I1007" s="285"/>
      <c r="J1007" s="285"/>
      <c r="K1007" s="285"/>
      <c r="L1007" s="285"/>
      <c r="M1007" s="285"/>
    </row>
    <row r="1008" spans="1:13" ht="12.75">
      <c r="A1008" s="282"/>
      <c r="B1008" s="287"/>
      <c r="C1008" s="283"/>
      <c r="D1008" s="244"/>
      <c r="E1008" s="265"/>
      <c r="F1008" s="265"/>
      <c r="G1008" s="285"/>
      <c r="H1008" s="285"/>
      <c r="I1008" s="285"/>
      <c r="J1008" s="285"/>
      <c r="K1008" s="285"/>
      <c r="L1008" s="285"/>
      <c r="M1008" s="285"/>
    </row>
    <row r="1009" spans="1:13" ht="12.75">
      <c r="A1009" s="282"/>
      <c r="B1009" s="287"/>
      <c r="C1009" s="283"/>
      <c r="D1009" s="244"/>
      <c r="E1009" s="265"/>
      <c r="F1009" s="265"/>
      <c r="G1009" s="285"/>
      <c r="H1009" s="285"/>
      <c r="I1009" s="285"/>
      <c r="J1009" s="285"/>
      <c r="K1009" s="285"/>
      <c r="L1009" s="285"/>
      <c r="M1009" s="285"/>
    </row>
    <row r="1010" spans="1:13" ht="12.75">
      <c r="A1010" s="282"/>
      <c r="B1010" s="287"/>
      <c r="C1010" s="283"/>
      <c r="D1010" s="244"/>
      <c r="E1010" s="265"/>
      <c r="F1010" s="265"/>
      <c r="G1010" s="285"/>
      <c r="H1010" s="285"/>
      <c r="I1010" s="285"/>
      <c r="J1010" s="285"/>
      <c r="K1010" s="285"/>
      <c r="L1010" s="285"/>
      <c r="M1010" s="285"/>
    </row>
    <row r="1011" spans="1:13" ht="12.75">
      <c r="A1011" s="282"/>
      <c r="B1011" s="287"/>
      <c r="C1011" s="283"/>
      <c r="D1011" s="244"/>
      <c r="E1011" s="265"/>
      <c r="F1011" s="265"/>
      <c r="G1011" s="285"/>
      <c r="H1011" s="285"/>
      <c r="I1011" s="285"/>
      <c r="J1011" s="285"/>
      <c r="K1011" s="285"/>
      <c r="L1011" s="285"/>
      <c r="M1011" s="285"/>
    </row>
    <row r="1012" spans="1:13" ht="12.75">
      <c r="A1012" s="282"/>
      <c r="B1012" s="287"/>
      <c r="C1012" s="283"/>
      <c r="D1012" s="244"/>
      <c r="E1012" s="265"/>
      <c r="F1012" s="265"/>
      <c r="G1012" s="285"/>
      <c r="H1012" s="285"/>
      <c r="I1012" s="285"/>
      <c r="J1012" s="285"/>
      <c r="K1012" s="285"/>
      <c r="L1012" s="285"/>
      <c r="M1012" s="285"/>
    </row>
    <row r="1013" spans="1:13" ht="12.75">
      <c r="A1013" s="282"/>
      <c r="B1013" s="287"/>
      <c r="C1013" s="283"/>
      <c r="D1013" s="244"/>
      <c r="E1013" s="265"/>
      <c r="F1013" s="265"/>
      <c r="G1013" s="285"/>
      <c r="H1013" s="285"/>
      <c r="I1013" s="285"/>
      <c r="J1013" s="285"/>
      <c r="K1013" s="285"/>
      <c r="L1013" s="285"/>
      <c r="M1013" s="285"/>
    </row>
    <row r="1014" spans="1:13" ht="12.75">
      <c r="A1014" s="282"/>
      <c r="B1014" s="287"/>
      <c r="C1014" s="283"/>
      <c r="D1014" s="244"/>
      <c r="E1014" s="265"/>
      <c r="F1014" s="265"/>
      <c r="G1014" s="285"/>
      <c r="H1014" s="285"/>
      <c r="I1014" s="285"/>
      <c r="J1014" s="285"/>
      <c r="K1014" s="285"/>
      <c r="L1014" s="285"/>
      <c r="M1014" s="285"/>
    </row>
    <row r="1015" spans="1:13" ht="12.75">
      <c r="A1015" s="282"/>
      <c r="B1015" s="287"/>
      <c r="C1015" s="283"/>
      <c r="D1015" s="244"/>
      <c r="E1015" s="265"/>
      <c r="F1015" s="265"/>
      <c r="G1015" s="285"/>
      <c r="H1015" s="285"/>
      <c r="I1015" s="285"/>
      <c r="J1015" s="285"/>
      <c r="K1015" s="285"/>
      <c r="L1015" s="285"/>
      <c r="M1015" s="285"/>
    </row>
    <row r="1016" spans="1:13" ht="12.75">
      <c r="A1016" s="282"/>
      <c r="B1016" s="287"/>
      <c r="C1016" s="283"/>
      <c r="D1016" s="244"/>
      <c r="E1016" s="265"/>
      <c r="F1016" s="265"/>
      <c r="G1016" s="285"/>
      <c r="H1016" s="285"/>
      <c r="I1016" s="285"/>
      <c r="J1016" s="285"/>
      <c r="K1016" s="285"/>
      <c r="L1016" s="285"/>
      <c r="M1016" s="285"/>
    </row>
    <row r="1017" spans="1:13" ht="12.75">
      <c r="A1017" s="282"/>
      <c r="B1017" s="287"/>
      <c r="C1017" s="283"/>
      <c r="D1017" s="244"/>
      <c r="E1017" s="265"/>
      <c r="F1017" s="265"/>
      <c r="G1017" s="285"/>
      <c r="H1017" s="285"/>
      <c r="I1017" s="285"/>
      <c r="J1017" s="285"/>
      <c r="K1017" s="285"/>
      <c r="L1017" s="285"/>
      <c r="M1017" s="285"/>
    </row>
    <row r="1018" spans="1:13" ht="12.75">
      <c r="A1018" s="282"/>
      <c r="B1018" s="287"/>
      <c r="C1018" s="283"/>
      <c r="D1018" s="244"/>
      <c r="E1018" s="265"/>
      <c r="F1018" s="265"/>
      <c r="G1018" s="285"/>
      <c r="H1018" s="285"/>
      <c r="I1018" s="285"/>
      <c r="J1018" s="285"/>
      <c r="K1018" s="285"/>
      <c r="L1018" s="285"/>
      <c r="M1018" s="285"/>
    </row>
    <row r="1019" spans="1:13" ht="12.75">
      <c r="A1019" s="282"/>
      <c r="B1019" s="287"/>
      <c r="C1019" s="283"/>
      <c r="D1019" s="244"/>
      <c r="E1019" s="265"/>
      <c r="F1019" s="265"/>
      <c r="G1019" s="285"/>
      <c r="H1019" s="285"/>
      <c r="I1019" s="285"/>
      <c r="J1019" s="285"/>
      <c r="K1019" s="285"/>
      <c r="L1019" s="285"/>
      <c r="M1019" s="285"/>
    </row>
    <row r="1020" spans="1:13" ht="12.75">
      <c r="A1020" s="282"/>
      <c r="B1020" s="287"/>
      <c r="C1020" s="283"/>
      <c r="D1020" s="244"/>
      <c r="E1020" s="265"/>
      <c r="F1020" s="265"/>
      <c r="G1020" s="285"/>
      <c r="H1020" s="285"/>
      <c r="I1020" s="285"/>
      <c r="J1020" s="285"/>
      <c r="K1020" s="285"/>
      <c r="L1020" s="285"/>
      <c r="M1020" s="285"/>
    </row>
    <row r="1021" spans="1:13" ht="12.75">
      <c r="A1021" s="282"/>
      <c r="B1021" s="287"/>
      <c r="C1021" s="283"/>
      <c r="D1021" s="244"/>
      <c r="E1021" s="265"/>
      <c r="F1021" s="265"/>
      <c r="G1021" s="285"/>
      <c r="H1021" s="285"/>
      <c r="I1021" s="285"/>
      <c r="J1021" s="285"/>
      <c r="K1021" s="285"/>
      <c r="L1021" s="285"/>
      <c r="M1021" s="285"/>
    </row>
    <row r="1022" spans="1:13" ht="12.75">
      <c r="A1022" s="282"/>
      <c r="B1022" s="287"/>
      <c r="C1022" s="283"/>
      <c r="D1022" s="244"/>
      <c r="E1022" s="265"/>
      <c r="F1022" s="265"/>
      <c r="G1022" s="285"/>
      <c r="H1022" s="285"/>
      <c r="I1022" s="285"/>
      <c r="J1022" s="285"/>
      <c r="K1022" s="285"/>
      <c r="L1022" s="285"/>
      <c r="M1022" s="285"/>
    </row>
    <row r="1023" spans="1:13" ht="12.75">
      <c r="A1023" s="282"/>
      <c r="B1023" s="287"/>
      <c r="C1023" s="283"/>
      <c r="D1023" s="244"/>
      <c r="E1023" s="265"/>
      <c r="F1023" s="265"/>
      <c r="G1023" s="285"/>
      <c r="H1023" s="285"/>
      <c r="I1023" s="285"/>
      <c r="J1023" s="285"/>
      <c r="K1023" s="285"/>
      <c r="L1023" s="285"/>
      <c r="M1023" s="285"/>
    </row>
    <row r="1024" spans="1:13" ht="12.75">
      <c r="A1024" s="282"/>
      <c r="B1024" s="287"/>
      <c r="C1024" s="283"/>
      <c r="D1024" s="244"/>
      <c r="E1024" s="265"/>
      <c r="F1024" s="265"/>
      <c r="G1024" s="285"/>
      <c r="H1024" s="285"/>
      <c r="I1024" s="285"/>
      <c r="J1024" s="285"/>
      <c r="K1024" s="285"/>
      <c r="L1024" s="285"/>
      <c r="M1024" s="285"/>
    </row>
    <row r="1025" spans="1:13" ht="12.75">
      <c r="A1025" s="282"/>
      <c r="B1025" s="287"/>
      <c r="C1025" s="283"/>
      <c r="D1025" s="244"/>
      <c r="E1025" s="265"/>
      <c r="F1025" s="265"/>
      <c r="G1025" s="285"/>
      <c r="H1025" s="285"/>
      <c r="I1025" s="285"/>
      <c r="J1025" s="285"/>
      <c r="K1025" s="285"/>
      <c r="L1025" s="285"/>
      <c r="M1025" s="285"/>
    </row>
    <row r="1026" spans="1:13" ht="12.75">
      <c r="A1026" s="282"/>
      <c r="B1026" s="287"/>
      <c r="C1026" s="283"/>
      <c r="D1026" s="244"/>
      <c r="E1026" s="265"/>
      <c r="F1026" s="265"/>
      <c r="G1026" s="285"/>
      <c r="H1026" s="285"/>
      <c r="I1026" s="285"/>
      <c r="J1026" s="285"/>
      <c r="K1026" s="285"/>
      <c r="L1026" s="285"/>
      <c r="M1026" s="285"/>
    </row>
    <row r="1027" spans="1:13" ht="12.75">
      <c r="A1027" s="282"/>
      <c r="B1027" s="287"/>
      <c r="C1027" s="283"/>
      <c r="D1027" s="244"/>
      <c r="E1027" s="265"/>
      <c r="F1027" s="265"/>
      <c r="G1027" s="285"/>
      <c r="H1027" s="285"/>
      <c r="I1027" s="285"/>
      <c r="J1027" s="285"/>
      <c r="K1027" s="285"/>
      <c r="L1027" s="285"/>
      <c r="M1027" s="285"/>
    </row>
    <row r="1028" spans="1:13" ht="12.75">
      <c r="A1028" s="282"/>
      <c r="B1028" s="287"/>
      <c r="C1028" s="283"/>
      <c r="D1028" s="244"/>
      <c r="E1028" s="265"/>
      <c r="F1028" s="265"/>
      <c r="G1028" s="285"/>
      <c r="H1028" s="285"/>
      <c r="I1028" s="285"/>
      <c r="J1028" s="285"/>
      <c r="K1028" s="285"/>
      <c r="L1028" s="285"/>
      <c r="M1028" s="285"/>
    </row>
    <row r="1029" spans="1:13" ht="12.75">
      <c r="A1029" s="282"/>
      <c r="B1029" s="287"/>
      <c r="C1029" s="283"/>
      <c r="D1029" s="244"/>
      <c r="E1029" s="265"/>
      <c r="F1029" s="265"/>
      <c r="G1029" s="285"/>
      <c r="H1029" s="285"/>
      <c r="I1029" s="285"/>
      <c r="J1029" s="285"/>
      <c r="K1029" s="285"/>
      <c r="L1029" s="285"/>
      <c r="M1029" s="285"/>
    </row>
    <row r="1030" spans="1:13" ht="12.75">
      <c r="A1030" s="282"/>
      <c r="B1030" s="287"/>
      <c r="C1030" s="283"/>
      <c r="D1030" s="244"/>
      <c r="E1030" s="265"/>
      <c r="F1030" s="265"/>
      <c r="G1030" s="285"/>
      <c r="H1030" s="285"/>
      <c r="I1030" s="285"/>
      <c r="J1030" s="285"/>
      <c r="K1030" s="285"/>
      <c r="L1030" s="285"/>
      <c r="M1030" s="285"/>
    </row>
    <row r="1031" spans="1:13" ht="12.75">
      <c r="A1031" s="282"/>
      <c r="B1031" s="287"/>
      <c r="C1031" s="283"/>
      <c r="D1031" s="244"/>
      <c r="E1031" s="265"/>
      <c r="F1031" s="265"/>
      <c r="G1031" s="285"/>
      <c r="H1031" s="285"/>
      <c r="I1031" s="285"/>
      <c r="J1031" s="285"/>
      <c r="K1031" s="285"/>
      <c r="L1031" s="285"/>
      <c r="M1031" s="285"/>
    </row>
    <row r="1032" spans="1:13" ht="12.75">
      <c r="A1032" s="282"/>
      <c r="B1032" s="287"/>
      <c r="C1032" s="283"/>
      <c r="D1032" s="244"/>
      <c r="E1032" s="265"/>
      <c r="F1032" s="265"/>
      <c r="G1032" s="285"/>
      <c r="H1032" s="285"/>
      <c r="I1032" s="285"/>
      <c r="J1032" s="285"/>
      <c r="K1032" s="285"/>
      <c r="L1032" s="285"/>
      <c r="M1032" s="285"/>
    </row>
    <row r="1033" spans="1:13" ht="12.75">
      <c r="A1033" s="282"/>
      <c r="B1033" s="287"/>
      <c r="C1033" s="283"/>
      <c r="D1033" s="244"/>
      <c r="E1033" s="265"/>
      <c r="F1033" s="265"/>
      <c r="G1033" s="285"/>
      <c r="H1033" s="285"/>
      <c r="I1033" s="285"/>
      <c r="J1033" s="285"/>
      <c r="K1033" s="285"/>
      <c r="L1033" s="285"/>
      <c r="M1033" s="285"/>
    </row>
    <row r="1034" spans="1:13" ht="12.75">
      <c r="A1034" s="282"/>
      <c r="B1034" s="287"/>
      <c r="C1034" s="283"/>
      <c r="D1034" s="244"/>
      <c r="E1034" s="265"/>
      <c r="F1034" s="265"/>
      <c r="G1034" s="285"/>
      <c r="H1034" s="285"/>
      <c r="I1034" s="285"/>
      <c r="J1034" s="285"/>
      <c r="K1034" s="285"/>
      <c r="L1034" s="285"/>
      <c r="M1034" s="285"/>
    </row>
    <row r="1035" spans="1:13" ht="12.75">
      <c r="A1035" s="282"/>
      <c r="B1035" s="287"/>
      <c r="C1035" s="283"/>
      <c r="D1035" s="244"/>
      <c r="E1035" s="265"/>
      <c r="F1035" s="265"/>
      <c r="G1035" s="285"/>
      <c r="H1035" s="285"/>
      <c r="I1035" s="285"/>
      <c r="J1035" s="285"/>
      <c r="K1035" s="285"/>
      <c r="L1035" s="285"/>
      <c r="M1035" s="285"/>
    </row>
    <row r="1036" spans="1:13" ht="12.75">
      <c r="A1036" s="282"/>
      <c r="B1036" s="287"/>
      <c r="C1036" s="283"/>
      <c r="D1036" s="244"/>
      <c r="E1036" s="265"/>
      <c r="F1036" s="265"/>
      <c r="G1036" s="285"/>
      <c r="H1036" s="285"/>
      <c r="I1036" s="285"/>
      <c r="J1036" s="285"/>
      <c r="K1036" s="285"/>
      <c r="L1036" s="285"/>
      <c r="M1036" s="285"/>
    </row>
    <row r="1037" spans="1:13" ht="12.75">
      <c r="A1037" s="282"/>
      <c r="B1037" s="287"/>
      <c r="C1037" s="283"/>
      <c r="D1037" s="244"/>
      <c r="E1037" s="265"/>
      <c r="F1037" s="265"/>
      <c r="G1037" s="285"/>
      <c r="H1037" s="285"/>
      <c r="I1037" s="285"/>
      <c r="J1037" s="285"/>
      <c r="K1037" s="285"/>
      <c r="L1037" s="285"/>
      <c r="M1037" s="285"/>
    </row>
    <row r="1038" spans="1:13" ht="12.75">
      <c r="A1038" s="282"/>
      <c r="B1038" s="287"/>
      <c r="C1038" s="283"/>
      <c r="D1038" s="244"/>
      <c r="E1038" s="265"/>
      <c r="F1038" s="265"/>
      <c r="G1038" s="285"/>
      <c r="H1038" s="285"/>
      <c r="I1038" s="285"/>
      <c r="J1038" s="285"/>
      <c r="K1038" s="285"/>
      <c r="L1038" s="285"/>
      <c r="M1038" s="285"/>
    </row>
    <row r="1039" spans="1:13" ht="12.75">
      <c r="A1039" s="282"/>
      <c r="B1039" s="287"/>
      <c r="C1039" s="283"/>
      <c r="D1039" s="244"/>
      <c r="E1039" s="265"/>
      <c r="F1039" s="265"/>
      <c r="G1039" s="285"/>
      <c r="H1039" s="285"/>
      <c r="I1039" s="285"/>
      <c r="J1039" s="285"/>
      <c r="K1039" s="285"/>
      <c r="L1039" s="285"/>
      <c r="M1039" s="285"/>
    </row>
    <row r="1040" spans="1:13" ht="12.75">
      <c r="A1040" s="282"/>
      <c r="B1040" s="287"/>
      <c r="C1040" s="283"/>
      <c r="D1040" s="244"/>
      <c r="E1040" s="265"/>
      <c r="F1040" s="265"/>
      <c r="G1040" s="285"/>
      <c r="H1040" s="285"/>
      <c r="I1040" s="285"/>
      <c r="J1040" s="285"/>
      <c r="K1040" s="285"/>
      <c r="L1040" s="285"/>
      <c r="M1040" s="285"/>
    </row>
    <row r="1041" spans="1:13" ht="12.75">
      <c r="A1041" s="282"/>
      <c r="B1041" s="287"/>
      <c r="C1041" s="283"/>
      <c r="D1041" s="244"/>
      <c r="E1041" s="265"/>
      <c r="F1041" s="265"/>
      <c r="G1041" s="285"/>
      <c r="H1041" s="285"/>
      <c r="I1041" s="285"/>
      <c r="J1041" s="285"/>
      <c r="K1041" s="285"/>
      <c r="L1041" s="285"/>
      <c r="M1041" s="285"/>
    </row>
    <row r="1042" spans="1:13" ht="12.75">
      <c r="A1042" s="282"/>
      <c r="B1042" s="287"/>
      <c r="C1042" s="283"/>
      <c r="D1042" s="244"/>
      <c r="E1042" s="265"/>
      <c r="F1042" s="265"/>
      <c r="G1042" s="285"/>
      <c r="H1042" s="285"/>
      <c r="I1042" s="285"/>
      <c r="J1042" s="285"/>
      <c r="K1042" s="285"/>
      <c r="L1042" s="285"/>
      <c r="M1042" s="285"/>
    </row>
    <row r="1043" spans="1:13" ht="12.75">
      <c r="A1043" s="282"/>
      <c r="B1043" s="287"/>
      <c r="C1043" s="283"/>
      <c r="D1043" s="244"/>
      <c r="E1043" s="265"/>
      <c r="F1043" s="265"/>
      <c r="G1043" s="285"/>
      <c r="H1043" s="285"/>
      <c r="I1043" s="285"/>
      <c r="J1043" s="285"/>
      <c r="K1043" s="285"/>
      <c r="L1043" s="285"/>
      <c r="M1043" s="285"/>
    </row>
    <row r="1044" spans="1:13" ht="12.75">
      <c r="A1044" s="282"/>
      <c r="B1044" s="287"/>
      <c r="C1044" s="283"/>
      <c r="D1044" s="244"/>
      <c r="E1044" s="265"/>
      <c r="F1044" s="265"/>
      <c r="G1044" s="285"/>
      <c r="H1044" s="285"/>
      <c r="I1044" s="285"/>
      <c r="J1044" s="285"/>
      <c r="K1044" s="285"/>
      <c r="L1044" s="285"/>
      <c r="M1044" s="285"/>
    </row>
    <row r="1045" spans="1:13" ht="12.75">
      <c r="A1045" s="282"/>
      <c r="B1045" s="287"/>
      <c r="C1045" s="283"/>
      <c r="D1045" s="244"/>
      <c r="E1045" s="265"/>
      <c r="F1045" s="265"/>
      <c r="G1045" s="285"/>
      <c r="H1045" s="285"/>
      <c r="I1045" s="285"/>
      <c r="J1045" s="285"/>
      <c r="K1045" s="285"/>
      <c r="L1045" s="285"/>
      <c r="M1045" s="285"/>
    </row>
    <row r="1046" spans="1:13" ht="12.75">
      <c r="A1046" s="282"/>
      <c r="B1046" s="287"/>
      <c r="C1046" s="283"/>
      <c r="D1046" s="244"/>
      <c r="E1046" s="265"/>
      <c r="F1046" s="265"/>
      <c r="G1046" s="285"/>
      <c r="H1046" s="285"/>
      <c r="I1046" s="285"/>
      <c r="J1046" s="285"/>
      <c r="K1046" s="285"/>
      <c r="L1046" s="285"/>
      <c r="M1046" s="285"/>
    </row>
    <row r="1047" spans="1:13" ht="12.75">
      <c r="A1047" s="282"/>
      <c r="B1047" s="287"/>
      <c r="C1047" s="283"/>
      <c r="D1047" s="244"/>
      <c r="E1047" s="265"/>
      <c r="F1047" s="265"/>
      <c r="G1047" s="285"/>
      <c r="H1047" s="285"/>
      <c r="I1047" s="285"/>
      <c r="J1047" s="285"/>
      <c r="K1047" s="285"/>
      <c r="L1047" s="285"/>
      <c r="M1047" s="285"/>
    </row>
    <row r="1048" spans="1:13" ht="12.75">
      <c r="A1048" s="282"/>
      <c r="B1048" s="287"/>
      <c r="C1048" s="283"/>
      <c r="D1048" s="244"/>
      <c r="E1048" s="265"/>
      <c r="F1048" s="265"/>
      <c r="G1048" s="285"/>
      <c r="H1048" s="285"/>
      <c r="I1048" s="285"/>
      <c r="J1048" s="285"/>
      <c r="K1048" s="285"/>
      <c r="L1048" s="285"/>
      <c r="M1048" s="285"/>
    </row>
    <row r="1049" spans="1:13" ht="12.75">
      <c r="A1049" s="282"/>
      <c r="B1049" s="287"/>
      <c r="C1049" s="283"/>
      <c r="D1049" s="244"/>
      <c r="E1049" s="265"/>
      <c r="F1049" s="265"/>
      <c r="G1049" s="285"/>
      <c r="H1049" s="285"/>
      <c r="I1049" s="285"/>
      <c r="J1049" s="285"/>
      <c r="K1049" s="285"/>
      <c r="L1049" s="285"/>
      <c r="M1049" s="285"/>
    </row>
    <row r="1050" spans="1:13" ht="12.75">
      <c r="A1050" s="282"/>
      <c r="B1050" s="287"/>
      <c r="C1050" s="283"/>
      <c r="D1050" s="244"/>
      <c r="E1050" s="265"/>
      <c r="F1050" s="265"/>
      <c r="G1050" s="285"/>
      <c r="H1050" s="285"/>
      <c r="I1050" s="285"/>
      <c r="J1050" s="285"/>
      <c r="K1050" s="285"/>
      <c r="L1050" s="285"/>
      <c r="M1050" s="285"/>
    </row>
    <row r="1051" spans="1:13" ht="12.75">
      <c r="A1051" s="282"/>
      <c r="B1051" s="287"/>
      <c r="C1051" s="283"/>
      <c r="D1051" s="244"/>
      <c r="E1051" s="265"/>
      <c r="F1051" s="265"/>
      <c r="G1051" s="285"/>
      <c r="H1051" s="285"/>
      <c r="I1051" s="285"/>
      <c r="J1051" s="285"/>
      <c r="K1051" s="285"/>
      <c r="L1051" s="285"/>
      <c r="M1051" s="285"/>
    </row>
    <row r="1052" spans="1:13" ht="12.75">
      <c r="A1052" s="282"/>
      <c r="B1052" s="287"/>
      <c r="C1052" s="283"/>
      <c r="D1052" s="244"/>
      <c r="E1052" s="265"/>
      <c r="F1052" s="265"/>
      <c r="G1052" s="285"/>
      <c r="H1052" s="285"/>
      <c r="I1052" s="285"/>
      <c r="J1052" s="285"/>
      <c r="K1052" s="285"/>
      <c r="L1052" s="285"/>
      <c r="M1052" s="285"/>
    </row>
    <row r="1053" spans="1:13" ht="12.75">
      <c r="A1053" s="282"/>
      <c r="B1053" s="287"/>
      <c r="C1053" s="283"/>
      <c r="D1053" s="244"/>
      <c r="E1053" s="265"/>
      <c r="F1053" s="265"/>
      <c r="G1053" s="285"/>
      <c r="H1053" s="285"/>
      <c r="I1053" s="285"/>
      <c r="J1053" s="285"/>
      <c r="K1053" s="285"/>
      <c r="L1053" s="285"/>
      <c r="M1053" s="285"/>
    </row>
    <row r="1054" spans="1:13" ht="12.75">
      <c r="A1054" s="282"/>
      <c r="B1054" s="287"/>
      <c r="C1054" s="283"/>
      <c r="D1054" s="244"/>
      <c r="E1054" s="265"/>
      <c r="F1054" s="265"/>
      <c r="G1054" s="285"/>
      <c r="H1054" s="285"/>
      <c r="I1054" s="285"/>
      <c r="J1054" s="285"/>
      <c r="K1054" s="285"/>
      <c r="L1054" s="285"/>
      <c r="M1054" s="285"/>
    </row>
    <row r="1055" spans="1:13" ht="12.75">
      <c r="A1055" s="282"/>
      <c r="B1055" s="287"/>
      <c r="C1055" s="283"/>
      <c r="D1055" s="244"/>
      <c r="E1055" s="265"/>
      <c r="F1055" s="265"/>
      <c r="G1055" s="285"/>
      <c r="H1055" s="285"/>
      <c r="I1055" s="285"/>
      <c r="J1055" s="285"/>
      <c r="K1055" s="285"/>
      <c r="L1055" s="285"/>
      <c r="M1055" s="285"/>
    </row>
    <row r="1056" spans="1:13" ht="12.75">
      <c r="A1056" s="282"/>
      <c r="B1056" s="287"/>
      <c r="C1056" s="283"/>
      <c r="D1056" s="244"/>
      <c r="E1056" s="265"/>
      <c r="F1056" s="265"/>
      <c r="G1056" s="285"/>
      <c r="H1056" s="285"/>
      <c r="I1056" s="285"/>
      <c r="J1056" s="285"/>
      <c r="K1056" s="285"/>
      <c r="L1056" s="285"/>
      <c r="M1056" s="285"/>
    </row>
    <row r="1057" spans="1:13" ht="12.75">
      <c r="A1057" s="282"/>
      <c r="B1057" s="287"/>
      <c r="C1057" s="283"/>
      <c r="D1057" s="244"/>
      <c r="E1057" s="265"/>
      <c r="F1057" s="265"/>
      <c r="G1057" s="285"/>
      <c r="H1057" s="285"/>
      <c r="I1057" s="285"/>
      <c r="J1057" s="285"/>
      <c r="K1057" s="285"/>
      <c r="L1057" s="285"/>
      <c r="M1057" s="285"/>
    </row>
    <row r="1058" spans="1:13" ht="12.75">
      <c r="A1058" s="282"/>
      <c r="B1058" s="287"/>
      <c r="C1058" s="283"/>
      <c r="D1058" s="244"/>
      <c r="E1058" s="265"/>
      <c r="F1058" s="265"/>
      <c r="G1058" s="285"/>
      <c r="H1058" s="285"/>
      <c r="I1058" s="285"/>
      <c r="J1058" s="285"/>
      <c r="K1058" s="285"/>
      <c r="L1058" s="285"/>
      <c r="M1058" s="285"/>
    </row>
    <row r="1059" spans="1:13" ht="12.75">
      <c r="A1059" s="282"/>
      <c r="B1059" s="287"/>
      <c r="C1059" s="283"/>
      <c r="D1059" s="244"/>
      <c r="E1059" s="265"/>
      <c r="F1059" s="265"/>
      <c r="G1059" s="285"/>
      <c r="H1059" s="285"/>
      <c r="I1059" s="285"/>
      <c r="J1059" s="285"/>
      <c r="K1059" s="285"/>
      <c r="L1059" s="285"/>
      <c r="M1059" s="285"/>
    </row>
    <row r="1060" spans="1:13" ht="12.75">
      <c r="A1060" s="282"/>
      <c r="B1060" s="287"/>
      <c r="C1060" s="283"/>
      <c r="D1060" s="244"/>
      <c r="E1060" s="265"/>
      <c r="F1060" s="265"/>
      <c r="G1060" s="285"/>
      <c r="H1060" s="285"/>
      <c r="I1060" s="285"/>
      <c r="J1060" s="285"/>
      <c r="K1060" s="285"/>
      <c r="L1060" s="285"/>
      <c r="M1060" s="285"/>
    </row>
    <row r="1061" spans="1:13" ht="12.75">
      <c r="A1061" s="282"/>
      <c r="B1061" s="287"/>
      <c r="C1061" s="283"/>
      <c r="D1061" s="244"/>
      <c r="E1061" s="265"/>
      <c r="F1061" s="265"/>
      <c r="G1061" s="285"/>
      <c r="H1061" s="285"/>
      <c r="I1061" s="285"/>
      <c r="J1061" s="285"/>
      <c r="K1061" s="285"/>
      <c r="L1061" s="285"/>
      <c r="M1061" s="285"/>
    </row>
    <row r="1062" spans="1:13" ht="12.75">
      <c r="A1062" s="282"/>
      <c r="B1062" s="287"/>
      <c r="C1062" s="283"/>
      <c r="D1062" s="244"/>
      <c r="E1062" s="265"/>
      <c r="F1062" s="265"/>
      <c r="G1062" s="285"/>
      <c r="H1062" s="285"/>
      <c r="I1062" s="285"/>
      <c r="J1062" s="285"/>
      <c r="K1062" s="285"/>
      <c r="L1062" s="285"/>
      <c r="M1062" s="285"/>
    </row>
    <row r="1063" spans="1:13" ht="12.75">
      <c r="A1063" s="282"/>
      <c r="B1063" s="287"/>
      <c r="C1063" s="283"/>
      <c r="D1063" s="244"/>
      <c r="E1063" s="265"/>
      <c r="F1063" s="265"/>
      <c r="G1063" s="285"/>
      <c r="H1063" s="285"/>
      <c r="I1063" s="285"/>
      <c r="J1063" s="285"/>
      <c r="K1063" s="285"/>
      <c r="L1063" s="285"/>
      <c r="M1063" s="285"/>
    </row>
    <row r="1064" spans="1:13" ht="12.75">
      <c r="A1064" s="282"/>
      <c r="B1064" s="287"/>
      <c r="C1064" s="283"/>
      <c r="D1064" s="244"/>
      <c r="E1064" s="265"/>
      <c r="F1064" s="265"/>
      <c r="G1064" s="285"/>
      <c r="H1064" s="285"/>
      <c r="I1064" s="285"/>
      <c r="J1064" s="285"/>
      <c r="K1064" s="285"/>
      <c r="L1064" s="285"/>
      <c r="M1064" s="285"/>
    </row>
    <row r="1065" spans="1:13" ht="12.75">
      <c r="A1065" s="282"/>
      <c r="B1065" s="287"/>
      <c r="C1065" s="283"/>
      <c r="D1065" s="244"/>
      <c r="E1065" s="265"/>
      <c r="F1065" s="265"/>
      <c r="G1065" s="285"/>
      <c r="H1065" s="285"/>
      <c r="I1065" s="285"/>
      <c r="J1065" s="285"/>
      <c r="K1065" s="285"/>
      <c r="L1065" s="285"/>
      <c r="M1065" s="285"/>
    </row>
    <row r="1066" spans="1:13" ht="12.75">
      <c r="A1066" s="282"/>
      <c r="B1066" s="287"/>
      <c r="C1066" s="283"/>
      <c r="D1066" s="244"/>
      <c r="E1066" s="265"/>
      <c r="F1066" s="265"/>
      <c r="G1066" s="285"/>
      <c r="H1066" s="285"/>
      <c r="I1066" s="285"/>
      <c r="J1066" s="285"/>
      <c r="K1066" s="285"/>
      <c r="L1066" s="285"/>
      <c r="M1066" s="285"/>
    </row>
    <row r="1067" spans="1:13" ht="12.75">
      <c r="A1067" s="282"/>
      <c r="B1067" s="287"/>
      <c r="C1067" s="283"/>
      <c r="D1067" s="244"/>
      <c r="E1067" s="265"/>
      <c r="F1067" s="265"/>
      <c r="G1067" s="285"/>
      <c r="H1067" s="285"/>
      <c r="I1067" s="285"/>
      <c r="J1067" s="285"/>
      <c r="K1067" s="285"/>
      <c r="L1067" s="285"/>
      <c r="M1067" s="285"/>
    </row>
    <row r="1068" spans="1:13" ht="12.75">
      <c r="A1068" s="282"/>
      <c r="B1068" s="287"/>
      <c r="C1068" s="283"/>
      <c r="D1068" s="244"/>
      <c r="E1068" s="265"/>
      <c r="F1068" s="265"/>
      <c r="G1068" s="285"/>
      <c r="H1068" s="285"/>
      <c r="I1068" s="285"/>
      <c r="J1068" s="285"/>
      <c r="K1068" s="285"/>
      <c r="L1068" s="285"/>
      <c r="M1068" s="285"/>
    </row>
    <row r="1069" spans="1:13" ht="12.75">
      <c r="A1069" s="282"/>
      <c r="B1069" s="287"/>
      <c r="C1069" s="283"/>
      <c r="D1069" s="244"/>
      <c r="E1069" s="265"/>
      <c r="F1069" s="265"/>
      <c r="G1069" s="285"/>
      <c r="H1069" s="285"/>
      <c r="I1069" s="285"/>
      <c r="J1069" s="285"/>
      <c r="K1069" s="285"/>
      <c r="L1069" s="285"/>
      <c r="M1069" s="285"/>
    </row>
    <row r="1070" spans="1:13" ht="12.75">
      <c r="A1070" s="282"/>
      <c r="B1070" s="287"/>
      <c r="C1070" s="283"/>
      <c r="D1070" s="244"/>
      <c r="E1070" s="265"/>
      <c r="F1070" s="265"/>
      <c r="G1070" s="285"/>
      <c r="H1070" s="285"/>
      <c r="I1070" s="285"/>
      <c r="J1070" s="285"/>
      <c r="K1070" s="285"/>
      <c r="L1070" s="285"/>
      <c r="M1070" s="285"/>
    </row>
    <row r="1071" spans="1:13" ht="12.75">
      <c r="A1071" s="282"/>
      <c r="B1071" s="287"/>
      <c r="C1071" s="283"/>
      <c r="D1071" s="244"/>
      <c r="E1071" s="265"/>
      <c r="F1071" s="265"/>
      <c r="G1071" s="285"/>
      <c r="H1071" s="285"/>
      <c r="I1071" s="285"/>
      <c r="J1071" s="285"/>
      <c r="K1071" s="285"/>
      <c r="L1071" s="285"/>
      <c r="M1071" s="285"/>
    </row>
    <row r="1072" spans="1:13" ht="12.75">
      <c r="A1072" s="282"/>
      <c r="B1072" s="287"/>
      <c r="C1072" s="283"/>
      <c r="D1072" s="244"/>
      <c r="E1072" s="265"/>
      <c r="F1072" s="265"/>
      <c r="G1072" s="285"/>
      <c r="H1072" s="285"/>
      <c r="I1072" s="285"/>
      <c r="J1072" s="285"/>
      <c r="K1072" s="285"/>
      <c r="L1072" s="285"/>
      <c r="M1072" s="285"/>
    </row>
    <row r="1073" spans="1:13" ht="12.75">
      <c r="A1073" s="282"/>
      <c r="B1073" s="287"/>
      <c r="C1073" s="283"/>
      <c r="D1073" s="244"/>
      <c r="E1073" s="265"/>
      <c r="F1073" s="265"/>
      <c r="G1073" s="285"/>
      <c r="H1073" s="285"/>
      <c r="I1073" s="285"/>
      <c r="J1073" s="285"/>
      <c r="K1073" s="285"/>
      <c r="L1073" s="285"/>
      <c r="M1073" s="285"/>
    </row>
    <row r="1074" spans="1:13" ht="12.75">
      <c r="A1074" s="282"/>
      <c r="B1074" s="287"/>
      <c r="C1074" s="283"/>
      <c r="D1074" s="244"/>
      <c r="E1074" s="265"/>
      <c r="F1074" s="265"/>
      <c r="G1074" s="285"/>
      <c r="H1074" s="285"/>
      <c r="I1074" s="285"/>
      <c r="J1074" s="285"/>
      <c r="K1074" s="285"/>
      <c r="L1074" s="285"/>
      <c r="M1074" s="285"/>
    </row>
    <row r="1075" spans="1:13" ht="12.75">
      <c r="A1075" s="282"/>
      <c r="B1075" s="287"/>
      <c r="C1075" s="283"/>
      <c r="D1075" s="244"/>
      <c r="E1075" s="265"/>
      <c r="F1075" s="265"/>
      <c r="G1075" s="285"/>
      <c r="H1075" s="285"/>
      <c r="I1075" s="285"/>
      <c r="J1075" s="285"/>
      <c r="K1075" s="285"/>
      <c r="L1075" s="285"/>
      <c r="M1075" s="285"/>
    </row>
    <row r="1076" spans="1:13" ht="12.75">
      <c r="A1076" s="282"/>
      <c r="B1076" s="287"/>
      <c r="C1076" s="283"/>
      <c r="D1076" s="244"/>
      <c r="E1076" s="265"/>
      <c r="F1076" s="265"/>
      <c r="G1076" s="285"/>
      <c r="H1076" s="285"/>
      <c r="I1076" s="285"/>
      <c r="J1076" s="285"/>
      <c r="K1076" s="285"/>
      <c r="L1076" s="285"/>
      <c r="M1076" s="285"/>
    </row>
    <row r="1077" spans="1:13" ht="12.75">
      <c r="A1077" s="282"/>
      <c r="B1077" s="287"/>
      <c r="C1077" s="283"/>
      <c r="D1077" s="244"/>
      <c r="E1077" s="265"/>
      <c r="F1077" s="265"/>
      <c r="G1077" s="285"/>
      <c r="H1077" s="285"/>
      <c r="I1077" s="285"/>
      <c r="J1077" s="285"/>
      <c r="K1077" s="285"/>
      <c r="L1077" s="285"/>
      <c r="M1077" s="285"/>
    </row>
    <row r="1078" spans="1:13" ht="12.75">
      <c r="A1078" s="282"/>
      <c r="B1078" s="287"/>
      <c r="C1078" s="283"/>
      <c r="D1078" s="244"/>
      <c r="E1078" s="265"/>
      <c r="F1078" s="265"/>
      <c r="G1078" s="285"/>
      <c r="H1078" s="285"/>
      <c r="I1078" s="285"/>
      <c r="J1078" s="285"/>
      <c r="K1078" s="285"/>
      <c r="L1078" s="285"/>
      <c r="M1078" s="285"/>
    </row>
    <row r="1079" spans="1:13" ht="12.75">
      <c r="A1079" s="282"/>
      <c r="B1079" s="287"/>
      <c r="C1079" s="283"/>
      <c r="D1079" s="244"/>
      <c r="E1079" s="265"/>
      <c r="F1079" s="265"/>
      <c r="G1079" s="285"/>
      <c r="H1079" s="285"/>
      <c r="I1079" s="285"/>
      <c r="J1079" s="285"/>
      <c r="K1079" s="285"/>
      <c r="L1079" s="285"/>
      <c r="M1079" s="285"/>
    </row>
    <row r="1080" spans="1:13" ht="12.75">
      <c r="A1080" s="282"/>
      <c r="B1080" s="287"/>
      <c r="C1080" s="283"/>
      <c r="D1080" s="244"/>
      <c r="E1080" s="265"/>
      <c r="F1080" s="265"/>
      <c r="G1080" s="285"/>
      <c r="H1080" s="285"/>
      <c r="I1080" s="285"/>
      <c r="J1080" s="285"/>
      <c r="K1080" s="285"/>
      <c r="L1080" s="285"/>
      <c r="M1080" s="285"/>
    </row>
    <row r="1081" spans="1:13" ht="12.75">
      <c r="A1081" s="282"/>
      <c r="B1081" s="287"/>
      <c r="C1081" s="283"/>
      <c r="D1081" s="244"/>
      <c r="E1081" s="265"/>
      <c r="F1081" s="265"/>
      <c r="G1081" s="285"/>
      <c r="H1081" s="285"/>
      <c r="I1081" s="285"/>
      <c r="J1081" s="285"/>
      <c r="K1081" s="285"/>
      <c r="L1081" s="285"/>
      <c r="M1081" s="285"/>
    </row>
    <row r="1082" spans="1:13" ht="12.75">
      <c r="A1082" s="282"/>
      <c r="B1082" s="287"/>
      <c r="C1082" s="283"/>
      <c r="D1082" s="244"/>
      <c r="E1082" s="265"/>
      <c r="F1082" s="265"/>
      <c r="G1082" s="285"/>
      <c r="H1082" s="285"/>
      <c r="I1082" s="285"/>
      <c r="J1082" s="285"/>
      <c r="K1082" s="285"/>
      <c r="L1082" s="285"/>
      <c r="M1082" s="285"/>
    </row>
    <row r="1083" spans="1:13" ht="12.75">
      <c r="A1083" s="282"/>
      <c r="B1083" s="287"/>
      <c r="C1083" s="283"/>
      <c r="D1083" s="244"/>
      <c r="E1083" s="265"/>
      <c r="F1083" s="265"/>
      <c r="G1083" s="285"/>
      <c r="H1083" s="285"/>
      <c r="I1083" s="285"/>
      <c r="J1083" s="285"/>
      <c r="K1083" s="285"/>
      <c r="L1083" s="285"/>
      <c r="M1083" s="285"/>
    </row>
    <row r="1084" spans="1:13" ht="12.75">
      <c r="A1084" s="282"/>
      <c r="B1084" s="287"/>
      <c r="C1084" s="283"/>
      <c r="D1084" s="244"/>
      <c r="E1084" s="265"/>
      <c r="F1084" s="265"/>
      <c r="G1084" s="285"/>
      <c r="H1084" s="285"/>
      <c r="I1084" s="285"/>
      <c r="J1084" s="285"/>
      <c r="K1084" s="285"/>
      <c r="L1084" s="285"/>
      <c r="M1084" s="285"/>
    </row>
    <row r="1085" spans="1:13" ht="12.75">
      <c r="A1085" s="282"/>
      <c r="B1085" s="287"/>
      <c r="C1085" s="283"/>
      <c r="D1085" s="244"/>
      <c r="E1085" s="265"/>
      <c r="F1085" s="265"/>
      <c r="G1085" s="285"/>
      <c r="H1085" s="285"/>
      <c r="I1085" s="285"/>
      <c r="J1085" s="285"/>
      <c r="K1085" s="285"/>
      <c r="L1085" s="285"/>
      <c r="M1085" s="285"/>
    </row>
    <row r="1086" spans="1:13" ht="12.75">
      <c r="A1086" s="282"/>
      <c r="B1086" s="287"/>
      <c r="C1086" s="283"/>
      <c r="D1086" s="244"/>
      <c r="E1086" s="265"/>
      <c r="F1086" s="265"/>
      <c r="G1086" s="285"/>
      <c r="H1086" s="285"/>
      <c r="I1086" s="285"/>
      <c r="J1086" s="285"/>
      <c r="K1086" s="285"/>
      <c r="L1086" s="285"/>
      <c r="M1086" s="285"/>
    </row>
    <row r="1087" spans="1:13" ht="12.75">
      <c r="A1087" s="282"/>
      <c r="B1087" s="287"/>
      <c r="C1087" s="283"/>
      <c r="D1087" s="244"/>
      <c r="E1087" s="265"/>
      <c r="F1087" s="265"/>
      <c r="G1087" s="285"/>
      <c r="H1087" s="285"/>
      <c r="I1087" s="285"/>
      <c r="J1087" s="285"/>
      <c r="K1087" s="285"/>
      <c r="L1087" s="285"/>
      <c r="M1087" s="285"/>
    </row>
    <row r="1088" spans="1:13" ht="12.75">
      <c r="A1088" s="282"/>
      <c r="B1088" s="287"/>
      <c r="C1088" s="283"/>
      <c r="D1088" s="244"/>
      <c r="E1088" s="265"/>
      <c r="F1088" s="265"/>
      <c r="G1088" s="285"/>
      <c r="H1088" s="285"/>
      <c r="I1088" s="285"/>
      <c r="J1088" s="285"/>
      <c r="K1088" s="285"/>
      <c r="L1088" s="285"/>
      <c r="M1088" s="285"/>
    </row>
    <row r="1089" spans="1:13" ht="12.75">
      <c r="A1089" s="282"/>
      <c r="B1089" s="287"/>
      <c r="C1089" s="283"/>
      <c r="D1089" s="244"/>
      <c r="E1089" s="265"/>
      <c r="F1089" s="265"/>
      <c r="G1089" s="285"/>
      <c r="H1089" s="285"/>
      <c r="I1089" s="285"/>
      <c r="J1089" s="285"/>
      <c r="K1089" s="285"/>
      <c r="L1089" s="285"/>
      <c r="M1089" s="285"/>
    </row>
    <row r="1090" spans="1:13" ht="12.75">
      <c r="A1090" s="282"/>
      <c r="B1090" s="287"/>
      <c r="C1090" s="283"/>
      <c r="D1090" s="244"/>
      <c r="E1090" s="265"/>
      <c r="F1090" s="265"/>
      <c r="G1090" s="285"/>
      <c r="H1090" s="285"/>
      <c r="I1090" s="285"/>
      <c r="J1090" s="285"/>
      <c r="K1090" s="285"/>
      <c r="L1090" s="285"/>
      <c r="M1090" s="285"/>
    </row>
    <row r="1091" spans="1:13" ht="12.75">
      <c r="A1091" s="282"/>
      <c r="B1091" s="287"/>
      <c r="C1091" s="283"/>
      <c r="D1091" s="244"/>
      <c r="E1091" s="265"/>
      <c r="F1091" s="265"/>
      <c r="G1091" s="285"/>
      <c r="H1091" s="285"/>
      <c r="I1091" s="285"/>
      <c r="J1091" s="285"/>
      <c r="K1091" s="285"/>
      <c r="L1091" s="285"/>
      <c r="M1091" s="285"/>
    </row>
    <row r="1092" spans="1:13" ht="12.75">
      <c r="A1092" s="282"/>
      <c r="B1092" s="287"/>
      <c r="C1092" s="283"/>
      <c r="D1092" s="244"/>
      <c r="E1092" s="265"/>
      <c r="F1092" s="265"/>
      <c r="G1092" s="285"/>
      <c r="H1092" s="285"/>
      <c r="I1092" s="285"/>
      <c r="J1092" s="285"/>
      <c r="K1092" s="285"/>
      <c r="L1092" s="285"/>
      <c r="M1092" s="285"/>
    </row>
    <row r="1093" spans="1:13" ht="12.75">
      <c r="A1093" s="282"/>
      <c r="B1093" s="287"/>
      <c r="C1093" s="283"/>
      <c r="D1093" s="244"/>
      <c r="E1093" s="265"/>
      <c r="F1093" s="265"/>
      <c r="G1093" s="285"/>
      <c r="H1093" s="285"/>
      <c r="I1093" s="285"/>
      <c r="J1093" s="285"/>
      <c r="K1093" s="285"/>
      <c r="L1093" s="285"/>
      <c r="M1093" s="285"/>
    </row>
    <row r="1094" spans="1:13" ht="12.75">
      <c r="A1094" s="282"/>
      <c r="B1094" s="287"/>
      <c r="C1094" s="283"/>
      <c r="D1094" s="244"/>
      <c r="E1094" s="265"/>
      <c r="F1094" s="265"/>
      <c r="G1094" s="285"/>
      <c r="H1094" s="285"/>
      <c r="I1094" s="285"/>
      <c r="J1094" s="285"/>
      <c r="K1094" s="285"/>
      <c r="L1094" s="285"/>
      <c r="M1094" s="285"/>
    </row>
    <row r="1095" spans="1:13" ht="12.75">
      <c r="A1095" s="282"/>
      <c r="B1095" s="287"/>
      <c r="C1095" s="283"/>
      <c r="D1095" s="244"/>
      <c r="E1095" s="265"/>
      <c r="F1095" s="265"/>
      <c r="G1095" s="285"/>
      <c r="H1095" s="285"/>
      <c r="I1095" s="285"/>
      <c r="J1095" s="285"/>
      <c r="K1095" s="285"/>
      <c r="L1095" s="285"/>
      <c r="M1095" s="285"/>
    </row>
    <row r="1096" spans="1:13" ht="12.75">
      <c r="A1096" s="282"/>
      <c r="B1096" s="287"/>
      <c r="C1096" s="283"/>
      <c r="D1096" s="244"/>
      <c r="E1096" s="265"/>
      <c r="F1096" s="265"/>
      <c r="G1096" s="285"/>
      <c r="H1096" s="285"/>
      <c r="I1096" s="285"/>
      <c r="J1096" s="285"/>
      <c r="K1096" s="285"/>
      <c r="L1096" s="285"/>
      <c r="M1096" s="285"/>
    </row>
    <row r="1097" spans="1:13" ht="12.75">
      <c r="A1097" s="282"/>
      <c r="B1097" s="287"/>
      <c r="C1097" s="283"/>
      <c r="D1097" s="244"/>
      <c r="E1097" s="265"/>
      <c r="F1097" s="265"/>
      <c r="G1097" s="285"/>
      <c r="H1097" s="285"/>
      <c r="I1097" s="285"/>
      <c r="J1097" s="285"/>
      <c r="K1097" s="285"/>
      <c r="L1097" s="285"/>
      <c r="M1097" s="285"/>
    </row>
    <row r="1098" spans="1:13" ht="12.75">
      <c r="A1098" s="282"/>
      <c r="B1098" s="287"/>
      <c r="C1098" s="283"/>
      <c r="D1098" s="244"/>
      <c r="E1098" s="265"/>
      <c r="F1098" s="265"/>
      <c r="G1098" s="285"/>
      <c r="H1098" s="285"/>
      <c r="I1098" s="285"/>
      <c r="J1098" s="285"/>
      <c r="K1098" s="285"/>
      <c r="L1098" s="285"/>
      <c r="M1098" s="285"/>
    </row>
    <row r="1099" spans="1:13" ht="12.75">
      <c r="A1099" s="282"/>
      <c r="B1099" s="287"/>
      <c r="C1099" s="283"/>
      <c r="D1099" s="244"/>
      <c r="E1099" s="265"/>
      <c r="F1099" s="265"/>
      <c r="G1099" s="285"/>
      <c r="H1099" s="285"/>
      <c r="I1099" s="285"/>
      <c r="J1099" s="285"/>
      <c r="K1099" s="285"/>
      <c r="L1099" s="285"/>
      <c r="M1099" s="285"/>
    </row>
    <row r="1100" spans="1:13" ht="12.75">
      <c r="A1100" s="282"/>
      <c r="B1100" s="287"/>
      <c r="C1100" s="283"/>
      <c r="D1100" s="244"/>
      <c r="E1100" s="265"/>
      <c r="F1100" s="265"/>
      <c r="G1100" s="285"/>
      <c r="H1100" s="285"/>
      <c r="I1100" s="285"/>
      <c r="J1100" s="285"/>
      <c r="K1100" s="285"/>
      <c r="L1100" s="285"/>
      <c r="M1100" s="285"/>
    </row>
    <row r="1101" spans="1:13" ht="12.75">
      <c r="A1101" s="282"/>
      <c r="B1101" s="287"/>
      <c r="C1101" s="283"/>
      <c r="D1101" s="244"/>
      <c r="E1101" s="265"/>
      <c r="F1101" s="265"/>
      <c r="G1101" s="285"/>
      <c r="H1101" s="285"/>
      <c r="I1101" s="285"/>
      <c r="J1101" s="285"/>
      <c r="K1101" s="285"/>
      <c r="L1101" s="285"/>
      <c r="M1101" s="285"/>
    </row>
    <row r="1102" spans="1:13" ht="12.75">
      <c r="A1102" s="282"/>
      <c r="B1102" s="287"/>
      <c r="C1102" s="283"/>
      <c r="D1102" s="244"/>
      <c r="E1102" s="265"/>
      <c r="F1102" s="265"/>
      <c r="G1102" s="285"/>
      <c r="H1102" s="285"/>
      <c r="I1102" s="285"/>
      <c r="J1102" s="285"/>
      <c r="K1102" s="285"/>
      <c r="L1102" s="285"/>
      <c r="M1102" s="285"/>
    </row>
    <row r="1103" spans="1:13" ht="12.75">
      <c r="A1103" s="282"/>
      <c r="B1103" s="287"/>
      <c r="C1103" s="283"/>
      <c r="D1103" s="244"/>
      <c r="E1103" s="265"/>
      <c r="F1103" s="265"/>
      <c r="G1103" s="285"/>
      <c r="H1103" s="285"/>
      <c r="I1103" s="285"/>
      <c r="J1103" s="285"/>
      <c r="K1103" s="285"/>
      <c r="L1103" s="285"/>
      <c r="M1103" s="285"/>
    </row>
    <row r="1104" spans="1:13" ht="12.75">
      <c r="A1104" s="282"/>
      <c r="B1104" s="287"/>
      <c r="C1104" s="283"/>
      <c r="D1104" s="244"/>
      <c r="E1104" s="265"/>
      <c r="F1104" s="265"/>
      <c r="G1104" s="285"/>
      <c r="H1104" s="285"/>
      <c r="I1104" s="285"/>
      <c r="J1104" s="285"/>
      <c r="K1104" s="285"/>
      <c r="L1104" s="285"/>
      <c r="M1104" s="285"/>
    </row>
    <row r="1105" spans="1:13" ht="12.75">
      <c r="A1105" s="282"/>
      <c r="B1105" s="287"/>
      <c r="C1105" s="283"/>
      <c r="D1105" s="244"/>
      <c r="E1105" s="265"/>
      <c r="F1105" s="265"/>
      <c r="G1105" s="285"/>
      <c r="H1105" s="285"/>
      <c r="I1105" s="285"/>
      <c r="J1105" s="285"/>
      <c r="K1105" s="285"/>
      <c r="L1105" s="285"/>
      <c r="M1105" s="285"/>
    </row>
    <row r="1106" spans="1:13" ht="12.75">
      <c r="A1106" s="282"/>
      <c r="B1106" s="287"/>
      <c r="C1106" s="283"/>
      <c r="D1106" s="244"/>
      <c r="E1106" s="265"/>
      <c r="F1106" s="265"/>
      <c r="G1106" s="285"/>
      <c r="H1106" s="285"/>
      <c r="I1106" s="285"/>
      <c r="J1106" s="285"/>
      <c r="K1106" s="285"/>
      <c r="L1106" s="285"/>
      <c r="M1106" s="285"/>
    </row>
    <row r="1107" spans="1:13" ht="12.75">
      <c r="A1107" s="282"/>
      <c r="B1107" s="287"/>
      <c r="C1107" s="283"/>
      <c r="D1107" s="244"/>
      <c r="E1107" s="265"/>
      <c r="F1107" s="265"/>
      <c r="G1107" s="285"/>
      <c r="H1107" s="285"/>
      <c r="I1107" s="285"/>
      <c r="J1107" s="285"/>
      <c r="K1107" s="285"/>
      <c r="L1107" s="285"/>
      <c r="M1107" s="285"/>
    </row>
    <row r="1108" spans="1:13" ht="12.75">
      <c r="A1108" s="282"/>
      <c r="B1108" s="287"/>
      <c r="C1108" s="283"/>
      <c r="D1108" s="244"/>
      <c r="E1108" s="265"/>
      <c r="F1108" s="265"/>
      <c r="G1108" s="285"/>
      <c r="H1108" s="285"/>
      <c r="I1108" s="285"/>
      <c r="J1108" s="285"/>
      <c r="K1108" s="285"/>
      <c r="L1108" s="285"/>
      <c r="M1108" s="285"/>
    </row>
    <row r="1109" spans="1:13" ht="12.75">
      <c r="A1109" s="282"/>
      <c r="B1109" s="287"/>
      <c r="C1109" s="283"/>
      <c r="D1109" s="244"/>
      <c r="E1109" s="265"/>
      <c r="F1109" s="265"/>
      <c r="G1109" s="285"/>
      <c r="H1109" s="285"/>
      <c r="I1109" s="285"/>
      <c r="J1109" s="285"/>
      <c r="K1109" s="285"/>
      <c r="L1109" s="285"/>
      <c r="M1109" s="285"/>
    </row>
    <row r="1110" spans="1:13" ht="12.75">
      <c r="A1110" s="282"/>
      <c r="B1110" s="287"/>
      <c r="C1110" s="283"/>
      <c r="D1110" s="244"/>
      <c r="E1110" s="265"/>
      <c r="F1110" s="265"/>
      <c r="G1110" s="285"/>
      <c r="H1110" s="285"/>
      <c r="I1110" s="285"/>
      <c r="J1110" s="285"/>
      <c r="K1110" s="285"/>
      <c r="L1110" s="285"/>
      <c r="M1110" s="285"/>
    </row>
    <row r="1111" spans="1:13" ht="12.75">
      <c r="A1111" s="282"/>
      <c r="B1111" s="287"/>
      <c r="C1111" s="283"/>
      <c r="D1111" s="244"/>
      <c r="E1111" s="265"/>
      <c r="F1111" s="265"/>
      <c r="G1111" s="285"/>
      <c r="H1111" s="285"/>
      <c r="I1111" s="285"/>
      <c r="J1111" s="285"/>
      <c r="K1111" s="285"/>
      <c r="L1111" s="285"/>
      <c r="M1111" s="285"/>
    </row>
    <row r="1112" spans="1:13" ht="12.75">
      <c r="A1112" s="282"/>
      <c r="B1112" s="287"/>
      <c r="C1112" s="283"/>
      <c r="D1112" s="244"/>
      <c r="E1112" s="265"/>
      <c r="F1112" s="265"/>
      <c r="G1112" s="285"/>
      <c r="H1112" s="285"/>
      <c r="I1112" s="285"/>
      <c r="J1112" s="285"/>
      <c r="K1112" s="285"/>
      <c r="L1112" s="285"/>
      <c r="M1112" s="285"/>
    </row>
    <row r="1113" spans="1:13" ht="12.75">
      <c r="A1113" s="282"/>
      <c r="B1113" s="287"/>
      <c r="C1113" s="283"/>
      <c r="D1113" s="244"/>
      <c r="E1113" s="265"/>
      <c r="F1113" s="265"/>
      <c r="G1113" s="285"/>
      <c r="H1113" s="285"/>
      <c r="I1113" s="285"/>
      <c r="J1113" s="285"/>
      <c r="K1113" s="285"/>
      <c r="L1113" s="285"/>
      <c r="M1113" s="285"/>
    </row>
    <row r="1114" spans="1:13" ht="12.75">
      <c r="A1114" s="282"/>
      <c r="B1114" s="287"/>
      <c r="C1114" s="283"/>
      <c r="D1114" s="244"/>
      <c r="E1114" s="265"/>
      <c r="F1114" s="265"/>
      <c r="G1114" s="285"/>
      <c r="H1114" s="285"/>
      <c r="I1114" s="285"/>
      <c r="J1114" s="285"/>
      <c r="K1114" s="285"/>
      <c r="L1114" s="285"/>
      <c r="M1114" s="285"/>
    </row>
    <row r="1115" spans="1:13" ht="12.75">
      <c r="A1115" s="282"/>
      <c r="B1115" s="287"/>
      <c r="C1115" s="283"/>
      <c r="D1115" s="244"/>
      <c r="E1115" s="265"/>
      <c r="F1115" s="265"/>
      <c r="G1115" s="285"/>
      <c r="H1115" s="285"/>
      <c r="I1115" s="285"/>
      <c r="J1115" s="285"/>
      <c r="K1115" s="285"/>
      <c r="L1115" s="285"/>
      <c r="M1115" s="285"/>
    </row>
    <row r="1116" spans="1:13" ht="12.75">
      <c r="A1116" s="282"/>
      <c r="B1116" s="287"/>
      <c r="C1116" s="283"/>
      <c r="D1116" s="244"/>
      <c r="E1116" s="265"/>
      <c r="F1116" s="265"/>
      <c r="G1116" s="285"/>
      <c r="H1116" s="285"/>
      <c r="I1116" s="285"/>
      <c r="J1116" s="285"/>
      <c r="K1116" s="285"/>
      <c r="L1116" s="285"/>
      <c r="M1116" s="285"/>
    </row>
    <row r="1117" spans="1:13" ht="12.75">
      <c r="A1117" s="282"/>
      <c r="B1117" s="287"/>
      <c r="C1117" s="283"/>
      <c r="D1117" s="244"/>
      <c r="E1117" s="265"/>
      <c r="F1117" s="265"/>
      <c r="G1117" s="285"/>
      <c r="H1117" s="285"/>
      <c r="I1117" s="285"/>
      <c r="J1117" s="285"/>
      <c r="K1117" s="285"/>
      <c r="L1117" s="285"/>
      <c r="M1117" s="285"/>
    </row>
    <row r="1118" spans="1:13" ht="12.75">
      <c r="A1118" s="282"/>
      <c r="B1118" s="287"/>
      <c r="C1118" s="283"/>
      <c r="D1118" s="244"/>
      <c r="E1118" s="265"/>
      <c r="F1118" s="265"/>
      <c r="G1118" s="285"/>
      <c r="H1118" s="285"/>
      <c r="I1118" s="285"/>
      <c r="J1118" s="285"/>
      <c r="K1118" s="285"/>
      <c r="L1118" s="285"/>
      <c r="M1118" s="285"/>
    </row>
    <row r="1119" spans="1:13" ht="12.75">
      <c r="A1119" s="282"/>
      <c r="B1119" s="287"/>
      <c r="C1119" s="283"/>
      <c r="D1119" s="244"/>
      <c r="E1119" s="265"/>
      <c r="F1119" s="265"/>
      <c r="G1119" s="285"/>
      <c r="H1119" s="285"/>
      <c r="I1119" s="285"/>
      <c r="J1119" s="285"/>
      <c r="K1119" s="285"/>
      <c r="L1119" s="285"/>
      <c r="M1119" s="285"/>
    </row>
    <row r="1120" spans="1:13" ht="12.75">
      <c r="A1120" s="282"/>
      <c r="B1120" s="287"/>
      <c r="C1120" s="283"/>
      <c r="D1120" s="244"/>
      <c r="E1120" s="265"/>
      <c r="F1120" s="265"/>
      <c r="G1120" s="285"/>
      <c r="H1120" s="285"/>
      <c r="I1120" s="285"/>
      <c r="J1120" s="285"/>
      <c r="K1120" s="285"/>
      <c r="L1120" s="285"/>
      <c r="M1120" s="285"/>
    </row>
    <row r="1121" spans="1:13" ht="12.75">
      <c r="A1121" s="282"/>
      <c r="B1121" s="287"/>
      <c r="C1121" s="283"/>
      <c r="D1121" s="244"/>
      <c r="E1121" s="265"/>
      <c r="F1121" s="265"/>
      <c r="G1121" s="285"/>
      <c r="H1121" s="285"/>
      <c r="I1121" s="285"/>
      <c r="J1121" s="285"/>
      <c r="K1121" s="285"/>
      <c r="L1121" s="285"/>
      <c r="M1121" s="285"/>
    </row>
    <row r="1122" spans="1:13" ht="12.75">
      <c r="A1122" s="282"/>
      <c r="B1122" s="287"/>
      <c r="C1122" s="283"/>
      <c r="D1122" s="244"/>
      <c r="E1122" s="265"/>
      <c r="F1122" s="265"/>
      <c r="G1122" s="285"/>
      <c r="H1122" s="285"/>
      <c r="I1122" s="285"/>
      <c r="J1122" s="285"/>
      <c r="K1122" s="285"/>
      <c r="L1122" s="285"/>
      <c r="M1122" s="285"/>
    </row>
    <row r="1123" spans="1:13" ht="12.75">
      <c r="A1123" s="282"/>
      <c r="B1123" s="287"/>
      <c r="C1123" s="283"/>
      <c r="D1123" s="244"/>
      <c r="E1123" s="265"/>
      <c r="F1123" s="265"/>
      <c r="G1123" s="285"/>
      <c r="H1123" s="285"/>
      <c r="I1123" s="285"/>
      <c r="J1123" s="285"/>
      <c r="K1123" s="285"/>
      <c r="L1123" s="285"/>
      <c r="M1123" s="285"/>
    </row>
    <row r="1124" spans="1:13" ht="12.75">
      <c r="A1124" s="282"/>
      <c r="B1124" s="287"/>
      <c r="C1124" s="283"/>
      <c r="D1124" s="244"/>
      <c r="E1124" s="265"/>
      <c r="F1124" s="265"/>
      <c r="G1124" s="285"/>
      <c r="H1124" s="285"/>
      <c r="I1124" s="285"/>
      <c r="J1124" s="285"/>
      <c r="K1124" s="285"/>
      <c r="L1124" s="285"/>
      <c r="M1124" s="285"/>
    </row>
    <row r="1125" spans="1:13" ht="12.75">
      <c r="A1125" s="282"/>
      <c r="B1125" s="287"/>
      <c r="C1125" s="283"/>
      <c r="D1125" s="244"/>
      <c r="E1125" s="265"/>
      <c r="F1125" s="265"/>
      <c r="G1125" s="285"/>
      <c r="H1125" s="285"/>
      <c r="I1125" s="285"/>
      <c r="J1125" s="285"/>
      <c r="K1125" s="285"/>
      <c r="L1125" s="285"/>
      <c r="M1125" s="285"/>
    </row>
    <row r="1126" spans="1:13" ht="12.75">
      <c r="A1126" s="282"/>
      <c r="B1126" s="287"/>
      <c r="C1126" s="283"/>
      <c r="D1126" s="244"/>
      <c r="E1126" s="265"/>
      <c r="F1126" s="265"/>
      <c r="G1126" s="285"/>
      <c r="H1126" s="285"/>
      <c r="I1126" s="285"/>
      <c r="J1126" s="285"/>
      <c r="K1126" s="285"/>
      <c r="L1126" s="285"/>
      <c r="M1126" s="285"/>
    </row>
    <row r="1127" spans="1:13" ht="12.75">
      <c r="A1127" s="282"/>
      <c r="B1127" s="287"/>
      <c r="C1127" s="283"/>
      <c r="D1127" s="244"/>
      <c r="E1127" s="265"/>
      <c r="F1127" s="265"/>
      <c r="G1127" s="285"/>
      <c r="H1127" s="285"/>
      <c r="I1127" s="285"/>
      <c r="J1127" s="285"/>
      <c r="K1127" s="285"/>
      <c r="L1127" s="285"/>
      <c r="M1127" s="285"/>
    </row>
    <row r="1128" spans="1:13" ht="12.75">
      <c r="A1128" s="282"/>
      <c r="B1128" s="287"/>
      <c r="C1128" s="283"/>
      <c r="D1128" s="244"/>
      <c r="E1128" s="265"/>
      <c r="F1128" s="265"/>
      <c r="G1128" s="285"/>
      <c r="H1128" s="285"/>
      <c r="I1128" s="285"/>
      <c r="J1128" s="285"/>
      <c r="K1128" s="285"/>
      <c r="L1128" s="285"/>
      <c r="M1128" s="285"/>
    </row>
    <row r="1129" spans="1:13" ht="12.75">
      <c r="A1129" s="282"/>
      <c r="B1129" s="287"/>
      <c r="C1129" s="283"/>
      <c r="D1129" s="244"/>
      <c r="E1129" s="265"/>
      <c r="F1129" s="265"/>
      <c r="G1129" s="285"/>
      <c r="H1129" s="285"/>
      <c r="I1129" s="285"/>
      <c r="J1129" s="285"/>
      <c r="K1129" s="285"/>
      <c r="L1129" s="285"/>
      <c r="M1129" s="285"/>
    </row>
    <row r="1130" spans="1:13" ht="12.75">
      <c r="A1130" s="282"/>
      <c r="B1130" s="287"/>
      <c r="C1130" s="283"/>
      <c r="D1130" s="244"/>
      <c r="E1130" s="265"/>
      <c r="F1130" s="265"/>
      <c r="G1130" s="285"/>
      <c r="H1130" s="285"/>
      <c r="I1130" s="285"/>
      <c r="J1130" s="285"/>
      <c r="K1130" s="285"/>
      <c r="L1130" s="285"/>
      <c r="M1130" s="285"/>
    </row>
    <row r="1131" spans="1:13" ht="12.75">
      <c r="A1131" s="282"/>
      <c r="B1131" s="287"/>
      <c r="C1131" s="283"/>
      <c r="D1131" s="244"/>
      <c r="E1131" s="265"/>
      <c r="F1131" s="265"/>
      <c r="G1131" s="285"/>
      <c r="H1131" s="285"/>
      <c r="I1131" s="285"/>
      <c r="J1131" s="285"/>
      <c r="K1131" s="285"/>
      <c r="L1131" s="285"/>
      <c r="M1131" s="285"/>
    </row>
    <row r="1132" spans="1:13" ht="12.75">
      <c r="A1132" s="282"/>
      <c r="B1132" s="287"/>
      <c r="C1132" s="283"/>
      <c r="D1132" s="244"/>
      <c r="E1132" s="265"/>
      <c r="F1132" s="265"/>
      <c r="G1132" s="285"/>
      <c r="H1132" s="285"/>
      <c r="I1132" s="285"/>
      <c r="J1132" s="285"/>
      <c r="K1132" s="285"/>
      <c r="L1132" s="285"/>
      <c r="M1132" s="285"/>
    </row>
    <row r="1133" spans="1:13" ht="12.75">
      <c r="A1133" s="282"/>
      <c r="B1133" s="287"/>
      <c r="C1133" s="283"/>
      <c r="D1133" s="244"/>
      <c r="E1133" s="265"/>
      <c r="F1133" s="265"/>
      <c r="G1133" s="285"/>
      <c r="H1133" s="285"/>
      <c r="I1133" s="285"/>
      <c r="J1133" s="285"/>
      <c r="K1133" s="285"/>
      <c r="L1133" s="285"/>
      <c r="M1133" s="285"/>
    </row>
    <row r="1134" spans="1:13" ht="12.75">
      <c r="A1134" s="282"/>
      <c r="B1134" s="287"/>
      <c r="C1134" s="283"/>
      <c r="D1134" s="244"/>
      <c r="E1134" s="265"/>
      <c r="F1134" s="265"/>
      <c r="G1134" s="285"/>
      <c r="H1134" s="285"/>
      <c r="I1134" s="285"/>
      <c r="J1134" s="285"/>
      <c r="K1134" s="285"/>
      <c r="L1134" s="285"/>
      <c r="M1134" s="285"/>
    </row>
    <row r="1135" spans="1:13" ht="12.75">
      <c r="A1135" s="282"/>
      <c r="B1135" s="287"/>
      <c r="C1135" s="283"/>
      <c r="D1135" s="244"/>
      <c r="E1135" s="265"/>
      <c r="F1135" s="265"/>
      <c r="G1135" s="285"/>
      <c r="H1135" s="285"/>
      <c r="I1135" s="285"/>
      <c r="J1135" s="285"/>
      <c r="K1135" s="285"/>
      <c r="L1135" s="285"/>
      <c r="M1135" s="285"/>
    </row>
    <row r="1136" spans="1:13" ht="12.75">
      <c r="A1136" s="282"/>
      <c r="B1136" s="287"/>
      <c r="C1136" s="283"/>
      <c r="D1136" s="244"/>
      <c r="E1136" s="265"/>
      <c r="F1136" s="265"/>
      <c r="G1136" s="285"/>
      <c r="H1136" s="285"/>
      <c r="I1136" s="285"/>
      <c r="J1136" s="285"/>
      <c r="K1136" s="285"/>
      <c r="L1136" s="285"/>
      <c r="M1136" s="285"/>
    </row>
    <row r="1137" spans="1:13" ht="12.75">
      <c r="A1137" s="282"/>
      <c r="B1137" s="287"/>
      <c r="C1137" s="283"/>
      <c r="D1137" s="244"/>
      <c r="E1137" s="265"/>
      <c r="F1137" s="265"/>
      <c r="G1137" s="285"/>
      <c r="H1137" s="285"/>
      <c r="I1137" s="285"/>
      <c r="J1137" s="285"/>
      <c r="K1137" s="285"/>
      <c r="L1137" s="285"/>
      <c r="M1137" s="285"/>
    </row>
    <row r="1138" spans="1:13" ht="12.75">
      <c r="A1138" s="282"/>
      <c r="B1138" s="287"/>
      <c r="C1138" s="283"/>
      <c r="D1138" s="244"/>
      <c r="E1138" s="265"/>
      <c r="F1138" s="265"/>
      <c r="G1138" s="285"/>
      <c r="H1138" s="285"/>
      <c r="I1138" s="285"/>
      <c r="J1138" s="285"/>
      <c r="K1138" s="285"/>
      <c r="L1138" s="285"/>
      <c r="M1138" s="285"/>
    </row>
    <row r="1139" spans="1:13" ht="12.75">
      <c r="A1139" s="282"/>
      <c r="B1139" s="287"/>
      <c r="C1139" s="283"/>
      <c r="D1139" s="244"/>
      <c r="E1139" s="265"/>
      <c r="F1139" s="265"/>
      <c r="G1139" s="285"/>
      <c r="H1139" s="285"/>
      <c r="I1139" s="285"/>
      <c r="J1139" s="285"/>
      <c r="K1139" s="285"/>
      <c r="L1139" s="285"/>
      <c r="M1139" s="285"/>
    </row>
    <row r="1140" spans="1:13" ht="12.75">
      <c r="A1140" s="282"/>
      <c r="B1140" s="287"/>
      <c r="C1140" s="283"/>
      <c r="D1140" s="244"/>
      <c r="E1140" s="265"/>
      <c r="F1140" s="265"/>
      <c r="G1140" s="285"/>
      <c r="H1140" s="285"/>
      <c r="I1140" s="285"/>
      <c r="J1140" s="285"/>
      <c r="K1140" s="285"/>
      <c r="L1140" s="285"/>
      <c r="M1140" s="285"/>
    </row>
    <row r="1141" spans="1:13" ht="12.75">
      <c r="A1141" s="282"/>
      <c r="B1141" s="287"/>
      <c r="C1141" s="283"/>
      <c r="D1141" s="244"/>
      <c r="E1141" s="265"/>
      <c r="F1141" s="265"/>
      <c r="G1141" s="285"/>
      <c r="H1141" s="285"/>
      <c r="I1141" s="285"/>
      <c r="J1141" s="285"/>
      <c r="K1141" s="285"/>
      <c r="L1141" s="285"/>
      <c r="M1141" s="285"/>
    </row>
    <row r="1142" spans="1:13" ht="12.75">
      <c r="A1142" s="282"/>
      <c r="B1142" s="287"/>
      <c r="C1142" s="283"/>
      <c r="D1142" s="244"/>
      <c r="E1142" s="265"/>
      <c r="F1142" s="265"/>
      <c r="G1142" s="285"/>
      <c r="H1142" s="285"/>
      <c r="I1142" s="285"/>
      <c r="J1142" s="285"/>
      <c r="K1142" s="285"/>
      <c r="L1142" s="285"/>
      <c r="M1142" s="285"/>
    </row>
    <row r="1143" spans="1:13" ht="12.75">
      <c r="A1143" s="282"/>
      <c r="B1143" s="287"/>
      <c r="C1143" s="283"/>
      <c r="D1143" s="244"/>
      <c r="E1143" s="265"/>
      <c r="F1143" s="265"/>
      <c r="G1143" s="285"/>
      <c r="H1143" s="285"/>
      <c r="I1143" s="285"/>
      <c r="J1143" s="285"/>
      <c r="K1143" s="285"/>
      <c r="L1143" s="285"/>
      <c r="M1143" s="285"/>
    </row>
    <row r="1144" spans="1:13" ht="12.75">
      <c r="A1144" s="282"/>
      <c r="B1144" s="287"/>
      <c r="C1144" s="283"/>
      <c r="D1144" s="244"/>
      <c r="E1144" s="265"/>
      <c r="F1144" s="265"/>
      <c r="G1144" s="285"/>
      <c r="H1144" s="285"/>
      <c r="I1144" s="285"/>
      <c r="J1144" s="285"/>
      <c r="K1144" s="285"/>
      <c r="L1144" s="285"/>
      <c r="M1144" s="285"/>
    </row>
    <row r="1145" spans="1:13" ht="12.75">
      <c r="A1145" s="282"/>
      <c r="B1145" s="287"/>
      <c r="C1145" s="283"/>
      <c r="D1145" s="244"/>
      <c r="E1145" s="265"/>
      <c r="F1145" s="265"/>
      <c r="G1145" s="285"/>
      <c r="H1145" s="285"/>
      <c r="I1145" s="285"/>
      <c r="J1145" s="285"/>
      <c r="K1145" s="285"/>
      <c r="L1145" s="285"/>
      <c r="M1145" s="285"/>
    </row>
    <row r="1146" spans="1:13" ht="12.75">
      <c r="A1146" s="282"/>
      <c r="B1146" s="287"/>
      <c r="C1146" s="283"/>
      <c r="D1146" s="244"/>
      <c r="E1146" s="265"/>
      <c r="F1146" s="265"/>
      <c r="G1146" s="285"/>
      <c r="H1146" s="285"/>
      <c r="I1146" s="285"/>
      <c r="J1146" s="285"/>
      <c r="K1146" s="285"/>
      <c r="L1146" s="285"/>
      <c r="M1146" s="285"/>
    </row>
    <row r="1147" spans="1:13" ht="12.75">
      <c r="A1147" s="282"/>
      <c r="B1147" s="287"/>
      <c r="C1147" s="283"/>
      <c r="D1147" s="244"/>
      <c r="E1147" s="265"/>
      <c r="F1147" s="265"/>
      <c r="G1147" s="285"/>
      <c r="H1147" s="285"/>
      <c r="I1147" s="285"/>
      <c r="J1147" s="285"/>
      <c r="K1147" s="285"/>
      <c r="L1147" s="285"/>
      <c r="M1147" s="285"/>
    </row>
    <row r="1148" spans="1:13" ht="12.75">
      <c r="A1148" s="282"/>
      <c r="B1148" s="287"/>
      <c r="C1148" s="283"/>
      <c r="D1148" s="244"/>
      <c r="E1148" s="265"/>
      <c r="F1148" s="265"/>
      <c r="G1148" s="285"/>
      <c r="H1148" s="285"/>
      <c r="I1148" s="285"/>
      <c r="J1148" s="285"/>
      <c r="K1148" s="285"/>
      <c r="L1148" s="285"/>
      <c r="M1148" s="285"/>
    </row>
    <row r="1149" spans="1:13" ht="12.75">
      <c r="A1149" s="282"/>
      <c r="B1149" s="287"/>
      <c r="C1149" s="283"/>
      <c r="D1149" s="244"/>
      <c r="E1149" s="265"/>
      <c r="F1149" s="265"/>
      <c r="G1149" s="285"/>
      <c r="H1149" s="285"/>
      <c r="I1149" s="285"/>
      <c r="J1149" s="285"/>
      <c r="K1149" s="285"/>
      <c r="L1149" s="285"/>
      <c r="M1149" s="285"/>
    </row>
    <row r="1150" spans="1:13" ht="12.75">
      <c r="A1150" s="282"/>
      <c r="B1150" s="287"/>
      <c r="C1150" s="283"/>
      <c r="D1150" s="244"/>
      <c r="E1150" s="265"/>
      <c r="F1150" s="265"/>
      <c r="G1150" s="285"/>
      <c r="H1150" s="285"/>
      <c r="I1150" s="285"/>
      <c r="J1150" s="285"/>
      <c r="K1150" s="285"/>
      <c r="L1150" s="285"/>
      <c r="M1150" s="285"/>
    </row>
    <row r="1151" spans="1:13" ht="12.75">
      <c r="A1151" s="282"/>
      <c r="B1151" s="287"/>
      <c r="C1151" s="283"/>
      <c r="D1151" s="244"/>
      <c r="E1151" s="265"/>
      <c r="F1151" s="265"/>
      <c r="G1151" s="285"/>
      <c r="H1151" s="285"/>
      <c r="I1151" s="285"/>
      <c r="J1151" s="285"/>
      <c r="K1151" s="285"/>
      <c r="L1151" s="285"/>
      <c r="M1151" s="285"/>
    </row>
    <row r="1152" spans="1:13" ht="12.75">
      <c r="A1152" s="282"/>
      <c r="B1152" s="287"/>
      <c r="C1152" s="283"/>
      <c r="D1152" s="244"/>
      <c r="E1152" s="265"/>
      <c r="F1152" s="265"/>
      <c r="G1152" s="285"/>
      <c r="H1152" s="285"/>
      <c r="I1152" s="285"/>
      <c r="J1152" s="285"/>
      <c r="K1152" s="285"/>
      <c r="L1152" s="285"/>
      <c r="M1152" s="285"/>
    </row>
    <row r="1153" spans="1:13" ht="12.75">
      <c r="A1153" s="282"/>
      <c r="B1153" s="287"/>
      <c r="C1153" s="283"/>
      <c r="D1153" s="244"/>
      <c r="E1153" s="265"/>
      <c r="F1153" s="265"/>
      <c r="G1153" s="285"/>
      <c r="H1153" s="285"/>
      <c r="I1153" s="285"/>
      <c r="J1153" s="285"/>
      <c r="K1153" s="285"/>
      <c r="L1153" s="285"/>
      <c r="M1153" s="285"/>
    </row>
    <row r="1154" spans="1:13" ht="12.75">
      <c r="A1154" s="138"/>
      <c r="B1154" s="287"/>
      <c r="C1154" s="283"/>
      <c r="D1154" s="244"/>
      <c r="E1154" s="265"/>
      <c r="F1154" s="265"/>
      <c r="G1154" s="285"/>
      <c r="H1154" s="285"/>
      <c r="I1154" s="285"/>
      <c r="J1154" s="285"/>
      <c r="K1154" s="285"/>
      <c r="L1154" s="285"/>
      <c r="M1154" s="285"/>
    </row>
    <row r="1155" spans="1:13" ht="12.75">
      <c r="A1155" s="138"/>
      <c r="B1155" s="287"/>
      <c r="C1155" s="283"/>
      <c r="D1155" s="244"/>
      <c r="E1155" s="265"/>
      <c r="F1155" s="265"/>
      <c r="G1155" s="285"/>
      <c r="H1155" s="285"/>
      <c r="I1155" s="285"/>
      <c r="J1155" s="285"/>
      <c r="K1155" s="285"/>
      <c r="L1155" s="285"/>
      <c r="M1155" s="285"/>
    </row>
    <row r="1156" spans="1:13" ht="12.75">
      <c r="A1156" s="138"/>
      <c r="B1156" s="287"/>
      <c r="C1156" s="283"/>
      <c r="D1156" s="244"/>
      <c r="E1156" s="265"/>
      <c r="F1156" s="265"/>
      <c r="G1156" s="285"/>
      <c r="H1156" s="285"/>
      <c r="I1156" s="285"/>
      <c r="J1156" s="285"/>
      <c r="K1156" s="285"/>
      <c r="L1156" s="285"/>
      <c r="M1156" s="285"/>
    </row>
    <row r="1157" spans="1:13" ht="12.75">
      <c r="A1157" s="138"/>
      <c r="B1157" s="287"/>
      <c r="C1157" s="283"/>
      <c r="D1157" s="244"/>
      <c r="E1157" s="265"/>
      <c r="F1157" s="265"/>
      <c r="G1157" s="285"/>
      <c r="H1157" s="285"/>
      <c r="I1157" s="285"/>
      <c r="J1157" s="285"/>
      <c r="K1157" s="285"/>
      <c r="L1157" s="285"/>
      <c r="M1157" s="285"/>
    </row>
    <row r="1158" spans="1:13" ht="12.75">
      <c r="A1158" s="138"/>
      <c r="B1158" s="287"/>
      <c r="C1158" s="283"/>
      <c r="D1158" s="244"/>
      <c r="E1158" s="265"/>
      <c r="F1158" s="265"/>
      <c r="G1158" s="285"/>
      <c r="H1158" s="285"/>
      <c r="I1158" s="285"/>
      <c r="J1158" s="285"/>
      <c r="K1158" s="285"/>
      <c r="L1158" s="285"/>
      <c r="M1158" s="285"/>
    </row>
    <row r="1159" spans="1:13" ht="12.75">
      <c r="A1159" s="138"/>
      <c r="B1159" s="287"/>
      <c r="C1159" s="283"/>
      <c r="D1159" s="244"/>
      <c r="E1159" s="265"/>
      <c r="F1159" s="265"/>
      <c r="G1159" s="285"/>
      <c r="H1159" s="285"/>
      <c r="I1159" s="285"/>
      <c r="J1159" s="285"/>
      <c r="K1159" s="285"/>
      <c r="L1159" s="285"/>
      <c r="M1159" s="285"/>
    </row>
    <row r="1160" spans="1:13" ht="12.75">
      <c r="A1160" s="138"/>
      <c r="B1160" s="287"/>
      <c r="C1160" s="283"/>
      <c r="D1160" s="244"/>
      <c r="E1160" s="265"/>
      <c r="F1160" s="265"/>
      <c r="G1160" s="285"/>
      <c r="H1160" s="285"/>
      <c r="I1160" s="285"/>
      <c r="J1160" s="285"/>
      <c r="K1160" s="285"/>
      <c r="L1160" s="285"/>
      <c r="M1160" s="285"/>
    </row>
    <row r="1161" spans="1:13" ht="12.75">
      <c r="A1161" s="138"/>
      <c r="B1161" s="287"/>
      <c r="C1161" s="283"/>
      <c r="D1161" s="244"/>
      <c r="E1161" s="265"/>
      <c r="F1161" s="265"/>
      <c r="G1161" s="285"/>
      <c r="H1161" s="285"/>
      <c r="I1161" s="285"/>
      <c r="J1161" s="285"/>
      <c r="K1161" s="285"/>
      <c r="L1161" s="285"/>
      <c r="M1161" s="285"/>
    </row>
    <row r="1162" spans="1:13" ht="12.75">
      <c r="A1162" s="138"/>
      <c r="B1162" s="287"/>
      <c r="C1162" s="283"/>
      <c r="D1162" s="244"/>
      <c r="E1162" s="265"/>
      <c r="F1162" s="265"/>
      <c r="G1162" s="285"/>
      <c r="H1162" s="285"/>
      <c r="I1162" s="285"/>
      <c r="J1162" s="285"/>
      <c r="K1162" s="285"/>
      <c r="L1162" s="285"/>
      <c r="M1162" s="285"/>
    </row>
    <row r="1163" spans="1:13" ht="12.75">
      <c r="A1163" s="138"/>
      <c r="B1163" s="287"/>
      <c r="C1163" s="283"/>
      <c r="D1163" s="244"/>
      <c r="E1163" s="265"/>
      <c r="F1163" s="265"/>
      <c r="G1163" s="285"/>
      <c r="H1163" s="285"/>
      <c r="I1163" s="285"/>
      <c r="J1163" s="285"/>
      <c r="K1163" s="285"/>
      <c r="L1163" s="285"/>
      <c r="M1163" s="285"/>
    </row>
    <row r="1164" spans="1:13" ht="12.75">
      <c r="A1164" s="138"/>
      <c r="B1164" s="287"/>
      <c r="C1164" s="283"/>
      <c r="D1164" s="244"/>
      <c r="E1164" s="265"/>
      <c r="F1164" s="265"/>
      <c r="G1164" s="285"/>
      <c r="H1164" s="285"/>
      <c r="I1164" s="285"/>
      <c r="J1164" s="285"/>
      <c r="K1164" s="285"/>
      <c r="L1164" s="285"/>
      <c r="M1164" s="285"/>
    </row>
    <row r="1165" spans="1:13" ht="12.75">
      <c r="A1165" s="138"/>
      <c r="B1165" s="287"/>
      <c r="C1165" s="283"/>
      <c r="D1165" s="244"/>
      <c r="E1165" s="265"/>
      <c r="F1165" s="265"/>
      <c r="G1165" s="285"/>
      <c r="H1165" s="285"/>
      <c r="I1165" s="285"/>
      <c r="J1165" s="285"/>
      <c r="K1165" s="285"/>
      <c r="L1165" s="285"/>
      <c r="M1165" s="285"/>
    </row>
    <row r="1166" spans="1:13" ht="12.75">
      <c r="A1166" s="138"/>
      <c r="B1166" s="287"/>
      <c r="C1166" s="283"/>
      <c r="D1166" s="244"/>
      <c r="E1166" s="265"/>
      <c r="F1166" s="265"/>
      <c r="G1166" s="285"/>
      <c r="H1166" s="285"/>
      <c r="I1166" s="285"/>
      <c r="J1166" s="285"/>
      <c r="K1166" s="285"/>
      <c r="L1166" s="285"/>
      <c r="M1166" s="285"/>
    </row>
    <row r="1167" spans="1:13" ht="12.75">
      <c r="A1167" s="138"/>
      <c r="B1167" s="287"/>
      <c r="C1167" s="283"/>
      <c r="D1167" s="244"/>
      <c r="E1167" s="265"/>
      <c r="F1167" s="265"/>
      <c r="G1167" s="285"/>
      <c r="H1167" s="285"/>
      <c r="I1167" s="285"/>
      <c r="J1167" s="285"/>
      <c r="K1167" s="285"/>
      <c r="L1167" s="285"/>
      <c r="M1167" s="285"/>
    </row>
    <row r="1168" spans="1:13" ht="12.75">
      <c r="A1168" s="138"/>
      <c r="B1168" s="287"/>
      <c r="C1168" s="283"/>
      <c r="D1168" s="244"/>
      <c r="E1168" s="265"/>
      <c r="F1168" s="265"/>
      <c r="G1168" s="285"/>
      <c r="H1168" s="285"/>
      <c r="I1168" s="285"/>
      <c r="J1168" s="285"/>
      <c r="K1168" s="285"/>
      <c r="L1168" s="285"/>
      <c r="M1168" s="285"/>
    </row>
    <row r="1169" spans="1:13" ht="12.75">
      <c r="A1169" s="138"/>
      <c r="B1169" s="287"/>
      <c r="C1169" s="283"/>
      <c r="D1169" s="244"/>
      <c r="E1169" s="265"/>
      <c r="F1169" s="265"/>
      <c r="G1169" s="285"/>
      <c r="H1169" s="285"/>
      <c r="I1169" s="285"/>
      <c r="J1169" s="285"/>
      <c r="K1169" s="285"/>
      <c r="L1169" s="285"/>
      <c r="M1169" s="285"/>
    </row>
    <row r="1170" spans="1:13" ht="12.75">
      <c r="A1170" s="138"/>
      <c r="B1170" s="287"/>
      <c r="C1170" s="283"/>
      <c r="D1170" s="244"/>
      <c r="E1170" s="265"/>
      <c r="F1170" s="265"/>
      <c r="G1170" s="285"/>
      <c r="H1170" s="285"/>
      <c r="I1170" s="285"/>
      <c r="J1170" s="285"/>
      <c r="K1170" s="285"/>
      <c r="L1170" s="285"/>
      <c r="M1170" s="285"/>
    </row>
    <row r="1171" spans="1:13" ht="12.75">
      <c r="A1171" s="138"/>
      <c r="B1171" s="287"/>
      <c r="C1171" s="283"/>
      <c r="D1171" s="244"/>
      <c r="E1171" s="265"/>
      <c r="F1171" s="265"/>
      <c r="G1171" s="285"/>
      <c r="H1171" s="285"/>
      <c r="I1171" s="285"/>
      <c r="J1171" s="285"/>
      <c r="K1171" s="285"/>
      <c r="L1171" s="285"/>
      <c r="M1171" s="285"/>
    </row>
    <row r="1172" spans="1:13" ht="12.75">
      <c r="A1172" s="138"/>
      <c r="B1172" s="287"/>
      <c r="C1172" s="283"/>
      <c r="D1172" s="244"/>
      <c r="E1172" s="265"/>
      <c r="F1172" s="265"/>
      <c r="G1172" s="285"/>
      <c r="H1172" s="285"/>
      <c r="I1172" s="285"/>
      <c r="J1172" s="285"/>
      <c r="K1172" s="285"/>
      <c r="L1172" s="285"/>
      <c r="M1172" s="285"/>
    </row>
    <row r="1173" spans="1:13" ht="12.75">
      <c r="A1173" s="138"/>
      <c r="B1173" s="287"/>
      <c r="C1173" s="283"/>
      <c r="D1173" s="244"/>
      <c r="E1173" s="265"/>
      <c r="F1173" s="265"/>
      <c r="G1173" s="285"/>
      <c r="H1173" s="285"/>
      <c r="I1173" s="285"/>
      <c r="J1173" s="285"/>
      <c r="K1173" s="285"/>
      <c r="L1173" s="285"/>
      <c r="M1173" s="285"/>
    </row>
    <row r="1174" spans="1:13" ht="12.75">
      <c r="A1174" s="138"/>
      <c r="B1174" s="287"/>
      <c r="C1174" s="283"/>
      <c r="D1174" s="244"/>
      <c r="E1174" s="265"/>
      <c r="F1174" s="265"/>
      <c r="G1174" s="285"/>
      <c r="H1174" s="285"/>
      <c r="I1174" s="285"/>
      <c r="J1174" s="285"/>
      <c r="K1174" s="285"/>
      <c r="L1174" s="285"/>
      <c r="M1174" s="285"/>
    </row>
    <row r="1175" spans="1:13" ht="12.75">
      <c r="A1175" s="138"/>
      <c r="B1175" s="287"/>
      <c r="C1175" s="283"/>
      <c r="D1175" s="244"/>
      <c r="E1175" s="265"/>
      <c r="F1175" s="265"/>
      <c r="G1175" s="285"/>
      <c r="H1175" s="285"/>
      <c r="I1175" s="285"/>
      <c r="J1175" s="285"/>
      <c r="K1175" s="285"/>
      <c r="L1175" s="285"/>
      <c r="M1175" s="285"/>
    </row>
    <row r="1176" spans="1:13" ht="12.75">
      <c r="A1176" s="138"/>
      <c r="B1176" s="287"/>
      <c r="C1176" s="283"/>
      <c r="D1176" s="244"/>
      <c r="E1176" s="265"/>
      <c r="F1176" s="265"/>
      <c r="G1176" s="285"/>
      <c r="H1176" s="285"/>
      <c r="I1176" s="285"/>
      <c r="J1176" s="285"/>
      <c r="K1176" s="285"/>
      <c r="L1176" s="285"/>
      <c r="M1176" s="285"/>
    </row>
    <row r="1177" spans="1:13" ht="12.75">
      <c r="A1177" s="138"/>
      <c r="B1177" s="287"/>
      <c r="C1177" s="283"/>
      <c r="D1177" s="244"/>
      <c r="E1177" s="265"/>
      <c r="F1177" s="265"/>
      <c r="G1177" s="285"/>
      <c r="H1177" s="285"/>
      <c r="I1177" s="285"/>
      <c r="J1177" s="285"/>
      <c r="K1177" s="285"/>
      <c r="L1177" s="285"/>
      <c r="M1177" s="285"/>
    </row>
    <row r="1178" spans="1:13" ht="12.75">
      <c r="A1178" s="138"/>
      <c r="B1178" s="287"/>
      <c r="C1178" s="283"/>
      <c r="D1178" s="244"/>
      <c r="E1178" s="265"/>
      <c r="F1178" s="265"/>
      <c r="G1178" s="285"/>
      <c r="H1178" s="285"/>
      <c r="I1178" s="285"/>
      <c r="J1178" s="285"/>
      <c r="K1178" s="285"/>
      <c r="L1178" s="285"/>
      <c r="M1178" s="285"/>
    </row>
    <row r="1179" spans="1:13" ht="12.75">
      <c r="A1179" s="138"/>
      <c r="B1179" s="287"/>
      <c r="C1179" s="283"/>
      <c r="D1179" s="244"/>
      <c r="E1179" s="265"/>
      <c r="F1179" s="265"/>
      <c r="G1179" s="285"/>
      <c r="H1179" s="285"/>
      <c r="I1179" s="285"/>
      <c r="J1179" s="285"/>
      <c r="K1179" s="285"/>
      <c r="L1179" s="285"/>
      <c r="M1179" s="285"/>
    </row>
    <row r="1180" spans="1:13" ht="12.75">
      <c r="A1180" s="138"/>
      <c r="B1180" s="287"/>
      <c r="C1180" s="283"/>
      <c r="D1180" s="244"/>
      <c r="E1180" s="265"/>
      <c r="F1180" s="265"/>
      <c r="G1180" s="285"/>
      <c r="H1180" s="285"/>
      <c r="I1180" s="285"/>
      <c r="J1180" s="285"/>
      <c r="K1180" s="285"/>
      <c r="L1180" s="285"/>
      <c r="M1180" s="285"/>
    </row>
    <row r="1181" spans="1:13" ht="12.75">
      <c r="A1181" s="138"/>
      <c r="B1181" s="287"/>
      <c r="C1181" s="283"/>
      <c r="D1181" s="244"/>
      <c r="E1181" s="265"/>
      <c r="F1181" s="265"/>
      <c r="G1181" s="285"/>
      <c r="H1181" s="285"/>
      <c r="I1181" s="285"/>
      <c r="J1181" s="285"/>
      <c r="K1181" s="285"/>
      <c r="L1181" s="285"/>
      <c r="M1181" s="285"/>
    </row>
    <row r="1182" spans="1:13" ht="12.75">
      <c r="A1182" s="138"/>
      <c r="B1182" s="287"/>
      <c r="C1182" s="283"/>
      <c r="D1182" s="244"/>
      <c r="E1182" s="265"/>
      <c r="F1182" s="265"/>
      <c r="G1182" s="285"/>
      <c r="H1182" s="285"/>
      <c r="I1182" s="285"/>
      <c r="J1182" s="285"/>
      <c r="K1182" s="285"/>
      <c r="L1182" s="285"/>
      <c r="M1182" s="285"/>
    </row>
    <row r="1183" spans="1:13" ht="12.75">
      <c r="A1183" s="138"/>
      <c r="B1183" s="287"/>
      <c r="C1183" s="283"/>
      <c r="D1183" s="244"/>
      <c r="E1183" s="265"/>
      <c r="F1183" s="265"/>
      <c r="G1183" s="285"/>
      <c r="H1183" s="285"/>
      <c r="I1183" s="285"/>
      <c r="J1183" s="285"/>
      <c r="K1183" s="285"/>
      <c r="L1183" s="285"/>
      <c r="M1183" s="285"/>
    </row>
    <row r="1184" spans="1:13" ht="12.75">
      <c r="A1184" s="138"/>
      <c r="B1184" s="287"/>
      <c r="C1184" s="283"/>
      <c r="D1184" s="244"/>
      <c r="E1184" s="265"/>
      <c r="F1184" s="265"/>
      <c r="G1184" s="285"/>
      <c r="H1184" s="285"/>
      <c r="I1184" s="285"/>
      <c r="J1184" s="285"/>
      <c r="K1184" s="285"/>
      <c r="L1184" s="285"/>
      <c r="M1184" s="285"/>
    </row>
    <row r="1185" spans="1:13" ht="12.75">
      <c r="A1185" s="138"/>
      <c r="B1185" s="287"/>
      <c r="C1185" s="283"/>
      <c r="D1185" s="244"/>
      <c r="E1185" s="265"/>
      <c r="F1185" s="265"/>
      <c r="G1185" s="285"/>
      <c r="H1185" s="285"/>
      <c r="I1185" s="285"/>
      <c r="J1185" s="285"/>
      <c r="K1185" s="285"/>
      <c r="L1185" s="285"/>
      <c r="M1185" s="285"/>
    </row>
    <row r="1186" spans="1:13" ht="12.75">
      <c r="A1186" s="138"/>
      <c r="B1186" s="287"/>
      <c r="C1186" s="283"/>
      <c r="D1186" s="244"/>
      <c r="E1186" s="265"/>
      <c r="F1186" s="265"/>
      <c r="G1186" s="285"/>
      <c r="H1186" s="285"/>
      <c r="I1186" s="285"/>
      <c r="J1186" s="285"/>
      <c r="K1186" s="285"/>
      <c r="L1186" s="285"/>
      <c r="M1186" s="285"/>
    </row>
    <row r="1187" spans="1:13" ht="12.75">
      <c r="A1187" s="138"/>
      <c r="B1187" s="287"/>
      <c r="C1187" s="283"/>
      <c r="D1187" s="244"/>
      <c r="E1187" s="265"/>
      <c r="F1187" s="265"/>
      <c r="G1187" s="285"/>
      <c r="H1187" s="285"/>
      <c r="I1187" s="285"/>
      <c r="J1187" s="285"/>
      <c r="K1187" s="285"/>
      <c r="L1187" s="285"/>
      <c r="M1187" s="285"/>
    </row>
    <row r="1188" spans="1:13" ht="12.75">
      <c r="A1188" s="138"/>
      <c r="B1188" s="287"/>
      <c r="C1188" s="283"/>
      <c r="D1188" s="244"/>
      <c r="E1188" s="265"/>
      <c r="F1188" s="265"/>
      <c r="G1188" s="285"/>
      <c r="H1188" s="285"/>
      <c r="I1188" s="285"/>
      <c r="J1188" s="285"/>
      <c r="K1188" s="285"/>
      <c r="L1188" s="285"/>
      <c r="M1188" s="285"/>
    </row>
    <row r="1189" spans="1:13" ht="12.75">
      <c r="A1189" s="138"/>
      <c r="B1189" s="287"/>
      <c r="C1189" s="283"/>
      <c r="D1189" s="244"/>
      <c r="E1189" s="265"/>
      <c r="F1189" s="265"/>
      <c r="G1189" s="285"/>
      <c r="H1189" s="285"/>
      <c r="I1189" s="285"/>
      <c r="J1189" s="285"/>
      <c r="K1189" s="285"/>
      <c r="L1189" s="285"/>
      <c r="M1189" s="285"/>
    </row>
    <row r="1190" spans="1:13" ht="12.75">
      <c r="A1190" s="138"/>
      <c r="B1190" s="287"/>
      <c r="C1190" s="283"/>
      <c r="D1190" s="244"/>
      <c r="E1190" s="265"/>
      <c r="F1190" s="265"/>
      <c r="G1190" s="285"/>
      <c r="H1190" s="285"/>
      <c r="I1190" s="285"/>
      <c r="J1190" s="285"/>
      <c r="K1190" s="285"/>
      <c r="L1190" s="285"/>
      <c r="M1190" s="285"/>
    </row>
    <row r="1191" spans="1:13" ht="12.75">
      <c r="A1191" s="138"/>
      <c r="B1191" s="287"/>
      <c r="C1191" s="283"/>
      <c r="D1191" s="244"/>
      <c r="E1191" s="265"/>
      <c r="F1191" s="265"/>
      <c r="G1191" s="285"/>
      <c r="H1191" s="285"/>
      <c r="I1191" s="285"/>
      <c r="J1191" s="285"/>
      <c r="K1191" s="285"/>
      <c r="L1191" s="285"/>
      <c r="M1191" s="285"/>
    </row>
    <row r="1192" spans="1:13" ht="12.75">
      <c r="A1192" s="138"/>
      <c r="B1192" s="287"/>
      <c r="C1192" s="283"/>
      <c r="D1192" s="244"/>
      <c r="E1192" s="265"/>
      <c r="F1192" s="265"/>
      <c r="G1192" s="285"/>
      <c r="H1192" s="285"/>
      <c r="I1192" s="285"/>
      <c r="J1192" s="285"/>
      <c r="K1192" s="285"/>
      <c r="L1192" s="285"/>
      <c r="M1192" s="285"/>
    </row>
    <row r="1193" spans="1:13" ht="12.75">
      <c r="A1193" s="138"/>
      <c r="B1193" s="287"/>
      <c r="C1193" s="283"/>
      <c r="D1193" s="244"/>
      <c r="E1193" s="265"/>
      <c r="F1193" s="265"/>
      <c r="G1193" s="285"/>
      <c r="H1193" s="285"/>
      <c r="I1193" s="285"/>
      <c r="J1193" s="285"/>
      <c r="K1193" s="285"/>
      <c r="L1193" s="285"/>
      <c r="M1193" s="285"/>
    </row>
    <row r="1194" spans="1:13" ht="12.75">
      <c r="A1194" s="138"/>
      <c r="B1194" s="287"/>
      <c r="C1194" s="283"/>
      <c r="D1194" s="244"/>
      <c r="E1194" s="265"/>
      <c r="F1194" s="265"/>
      <c r="G1194" s="285"/>
      <c r="H1194" s="285"/>
      <c r="I1194" s="285"/>
      <c r="J1194" s="285"/>
      <c r="K1194" s="285"/>
      <c r="L1194" s="285"/>
      <c r="M1194" s="285"/>
    </row>
    <row r="1195" spans="1:13" ht="12.75">
      <c r="A1195" s="138"/>
      <c r="B1195" s="287"/>
      <c r="C1195" s="283"/>
      <c r="D1195" s="244"/>
      <c r="E1195" s="265"/>
      <c r="F1195" s="265"/>
      <c r="G1195" s="285"/>
      <c r="H1195" s="285"/>
      <c r="I1195" s="285"/>
      <c r="J1195" s="285"/>
      <c r="K1195" s="285"/>
      <c r="L1195" s="285"/>
      <c r="M1195" s="285"/>
    </row>
    <row r="1196" spans="1:13" ht="12.75">
      <c r="A1196" s="138"/>
      <c r="B1196" s="287"/>
      <c r="C1196" s="283"/>
      <c r="D1196" s="244"/>
      <c r="E1196" s="265"/>
      <c r="F1196" s="265"/>
      <c r="G1196" s="285"/>
      <c r="H1196" s="285"/>
      <c r="I1196" s="285"/>
      <c r="J1196" s="285"/>
      <c r="K1196" s="285"/>
      <c r="L1196" s="285"/>
      <c r="M1196" s="285"/>
    </row>
    <row r="1197" spans="1:13" ht="12.75">
      <c r="A1197" s="138"/>
      <c r="B1197" s="287"/>
      <c r="C1197" s="283"/>
      <c r="D1197" s="244"/>
      <c r="E1197" s="265"/>
      <c r="F1197" s="265"/>
      <c r="G1197" s="285"/>
      <c r="H1197" s="285"/>
      <c r="I1197" s="285"/>
      <c r="J1197" s="285"/>
      <c r="K1197" s="285"/>
      <c r="L1197" s="285"/>
      <c r="M1197" s="285"/>
    </row>
    <row r="1198" spans="1:13" ht="12.75">
      <c r="A1198" s="138"/>
      <c r="B1198" s="287"/>
      <c r="C1198" s="283"/>
      <c r="D1198" s="244"/>
      <c r="E1198" s="265"/>
      <c r="F1198" s="265"/>
      <c r="G1198" s="285"/>
      <c r="H1198" s="285"/>
      <c r="I1198" s="285"/>
      <c r="J1198" s="285"/>
      <c r="K1198" s="285"/>
      <c r="L1198" s="285"/>
      <c r="M1198" s="285"/>
    </row>
    <row r="1199" spans="1:13" ht="12.75">
      <c r="A1199" s="138"/>
      <c r="B1199" s="287"/>
      <c r="C1199" s="283"/>
      <c r="D1199" s="244"/>
      <c r="E1199" s="265"/>
      <c r="F1199" s="265"/>
      <c r="G1199" s="285"/>
      <c r="H1199" s="285"/>
      <c r="I1199" s="285"/>
      <c r="J1199" s="285"/>
      <c r="K1199" s="285"/>
      <c r="L1199" s="285"/>
      <c r="M1199" s="285"/>
    </row>
    <row r="1200" spans="1:13" ht="12.75">
      <c r="A1200" s="138"/>
      <c r="B1200" s="287"/>
      <c r="C1200" s="283"/>
      <c r="D1200" s="244"/>
      <c r="E1200" s="265"/>
      <c r="F1200" s="265"/>
      <c r="G1200" s="285"/>
      <c r="H1200" s="285"/>
      <c r="I1200" s="285"/>
      <c r="J1200" s="285"/>
      <c r="K1200" s="285"/>
      <c r="L1200" s="285"/>
      <c r="M1200" s="285"/>
    </row>
    <row r="1201" spans="1:13" ht="12.75">
      <c r="A1201" s="138"/>
      <c r="B1201" s="287"/>
      <c r="C1201" s="283"/>
      <c r="D1201" s="244"/>
      <c r="E1201" s="265"/>
      <c r="F1201" s="265"/>
      <c r="G1201" s="285"/>
      <c r="H1201" s="285"/>
      <c r="I1201" s="285"/>
      <c r="J1201" s="285"/>
      <c r="K1201" s="285"/>
      <c r="L1201" s="285"/>
      <c r="M1201" s="285"/>
    </row>
    <row r="1202" spans="1:13" ht="12.75">
      <c r="A1202" s="138"/>
      <c r="B1202" s="287"/>
      <c r="C1202" s="283"/>
      <c r="D1202" s="244"/>
      <c r="E1202" s="265"/>
      <c r="F1202" s="265"/>
      <c r="G1202" s="285"/>
      <c r="H1202" s="285"/>
      <c r="I1202" s="285"/>
      <c r="J1202" s="285"/>
      <c r="K1202" s="285"/>
      <c r="L1202" s="285"/>
      <c r="M1202" s="285"/>
    </row>
    <row r="1203" spans="1:13" ht="12.75">
      <c r="A1203" s="138"/>
      <c r="B1203" s="287"/>
      <c r="C1203" s="283"/>
      <c r="D1203" s="244"/>
      <c r="E1203" s="265"/>
      <c r="F1203" s="265"/>
      <c r="G1203" s="285"/>
      <c r="H1203" s="285"/>
      <c r="I1203" s="285"/>
      <c r="J1203" s="285"/>
      <c r="K1203" s="285"/>
      <c r="L1203" s="285"/>
      <c r="M1203" s="285"/>
    </row>
    <row r="1204" spans="1:13" ht="12.75">
      <c r="A1204" s="138"/>
      <c r="B1204" s="287"/>
      <c r="C1204" s="283"/>
      <c r="D1204" s="244"/>
      <c r="E1204" s="265"/>
      <c r="F1204" s="265"/>
      <c r="G1204" s="285"/>
      <c r="H1204" s="285"/>
      <c r="I1204" s="285"/>
      <c r="J1204" s="285"/>
      <c r="K1204" s="285"/>
      <c r="L1204" s="285"/>
      <c r="M1204" s="285"/>
    </row>
    <row r="1205" spans="1:13" ht="12.75">
      <c r="A1205" s="138"/>
      <c r="B1205" s="287"/>
      <c r="C1205" s="283"/>
      <c r="D1205" s="244"/>
      <c r="E1205" s="265"/>
      <c r="F1205" s="265"/>
      <c r="G1205" s="285"/>
      <c r="H1205" s="285"/>
      <c r="I1205" s="285"/>
      <c r="J1205" s="285"/>
      <c r="K1205" s="285"/>
      <c r="L1205" s="285"/>
      <c r="M1205" s="285"/>
    </row>
    <row r="1206" spans="1:13" ht="12.75">
      <c r="A1206" s="138"/>
      <c r="B1206" s="287"/>
      <c r="C1206" s="283"/>
      <c r="D1206" s="244"/>
      <c r="E1206" s="265"/>
      <c r="F1206" s="265"/>
      <c r="G1206" s="285"/>
      <c r="H1206" s="285"/>
      <c r="I1206" s="285"/>
      <c r="J1206" s="285"/>
      <c r="K1206" s="285"/>
      <c r="L1206" s="285"/>
      <c r="M1206" s="285"/>
    </row>
    <row r="1207" spans="1:13" ht="12.75">
      <c r="A1207" s="138"/>
      <c r="B1207" s="287"/>
      <c r="C1207" s="283"/>
      <c r="D1207" s="244"/>
      <c r="E1207" s="265"/>
      <c r="F1207" s="265"/>
      <c r="G1207" s="285"/>
      <c r="H1207" s="285"/>
      <c r="I1207" s="285"/>
      <c r="J1207" s="285"/>
      <c r="K1207" s="285"/>
      <c r="L1207" s="285"/>
      <c r="M1207" s="285"/>
    </row>
    <row r="1208" spans="1:13" ht="12.75">
      <c r="A1208" s="138"/>
      <c r="B1208" s="287"/>
      <c r="C1208" s="283"/>
      <c r="D1208" s="244"/>
      <c r="E1208" s="265"/>
      <c r="F1208" s="265"/>
      <c r="G1208" s="285"/>
      <c r="H1208" s="285"/>
      <c r="I1208" s="285"/>
      <c r="J1208" s="285"/>
      <c r="K1208" s="285"/>
      <c r="L1208" s="285"/>
      <c r="M1208" s="285"/>
    </row>
    <row r="1209" spans="1:13" ht="12.75">
      <c r="A1209" s="138"/>
      <c r="B1209" s="287"/>
      <c r="C1209" s="283"/>
      <c r="D1209" s="244"/>
      <c r="E1209" s="265"/>
      <c r="F1209" s="265"/>
      <c r="G1209" s="285"/>
      <c r="H1209" s="285"/>
      <c r="I1209" s="285"/>
      <c r="J1209" s="285"/>
      <c r="K1209" s="285"/>
      <c r="L1209" s="285"/>
      <c r="M1209" s="285"/>
    </row>
    <row r="1210" spans="1:13" ht="12.75">
      <c r="A1210" s="138"/>
      <c r="B1210" s="287"/>
      <c r="C1210" s="283"/>
      <c r="D1210" s="244"/>
      <c r="E1210" s="265"/>
      <c r="F1210" s="265"/>
      <c r="G1210" s="285"/>
      <c r="H1210" s="285"/>
      <c r="I1210" s="285"/>
      <c r="J1210" s="285"/>
      <c r="K1210" s="285"/>
      <c r="L1210" s="285"/>
      <c r="M1210" s="285"/>
    </row>
    <row r="1211" spans="1:13" ht="12.75">
      <c r="A1211" s="138"/>
      <c r="B1211" s="287"/>
      <c r="C1211" s="283"/>
      <c r="D1211" s="244"/>
      <c r="E1211" s="265"/>
      <c r="F1211" s="265"/>
      <c r="G1211" s="285"/>
      <c r="H1211" s="285"/>
      <c r="I1211" s="285"/>
      <c r="J1211" s="285"/>
      <c r="K1211" s="285"/>
      <c r="L1211" s="285"/>
      <c r="M1211" s="285"/>
    </row>
    <row r="1212" spans="1:13" ht="12.75">
      <c r="A1212" s="138"/>
      <c r="B1212" s="287"/>
      <c r="C1212" s="283"/>
      <c r="D1212" s="244"/>
      <c r="E1212" s="265"/>
      <c r="F1212" s="265"/>
      <c r="G1212" s="285"/>
      <c r="H1212" s="285"/>
      <c r="I1212" s="285"/>
      <c r="J1212" s="285"/>
      <c r="K1212" s="285"/>
      <c r="L1212" s="285"/>
      <c r="M1212" s="285"/>
    </row>
    <row r="1213" spans="1:13" ht="12.75">
      <c r="A1213" s="138"/>
      <c r="B1213" s="287"/>
      <c r="C1213" s="283"/>
      <c r="D1213" s="244"/>
      <c r="E1213" s="265"/>
      <c r="F1213" s="265"/>
      <c r="G1213" s="285"/>
      <c r="H1213" s="285"/>
      <c r="I1213" s="285"/>
      <c r="J1213" s="285"/>
      <c r="K1213" s="285"/>
      <c r="L1213" s="285"/>
      <c r="M1213" s="285"/>
    </row>
    <row r="1214" spans="1:13" ht="12.75">
      <c r="A1214" s="138"/>
      <c r="B1214" s="287"/>
      <c r="C1214" s="283"/>
      <c r="D1214" s="244"/>
      <c r="E1214" s="265"/>
      <c r="F1214" s="265"/>
      <c r="G1214" s="285"/>
      <c r="H1214" s="285"/>
      <c r="K1214" s="285"/>
      <c r="L1214" s="285"/>
      <c r="M1214" s="285"/>
    </row>
    <row r="1215" spans="1:13" ht="12.75">
      <c r="A1215" s="138"/>
      <c r="B1215" s="287"/>
      <c r="C1215" s="283"/>
      <c r="D1215" s="244"/>
      <c r="E1215" s="265"/>
      <c r="F1215" s="265"/>
      <c r="G1215" s="285"/>
      <c r="H1215" s="285"/>
      <c r="K1215" s="285"/>
      <c r="L1215" s="285"/>
      <c r="M1215" s="285"/>
    </row>
    <row r="1216" spans="1:13" ht="12.75">
      <c r="A1216" s="138"/>
      <c r="B1216" s="287"/>
      <c r="C1216" s="283"/>
      <c r="D1216" s="244"/>
      <c r="E1216" s="265"/>
      <c r="F1216" s="265"/>
      <c r="G1216" s="285"/>
      <c r="H1216" s="285"/>
      <c r="K1216" s="285"/>
      <c r="L1216" s="285"/>
      <c r="M1216" s="285"/>
    </row>
    <row r="1217" spans="1:13" ht="12.75">
      <c r="A1217" s="138"/>
      <c r="B1217" s="287"/>
      <c r="C1217" s="283"/>
      <c r="D1217" s="244"/>
      <c r="E1217" s="265"/>
      <c r="F1217" s="265"/>
      <c r="G1217" s="285"/>
      <c r="H1217" s="285"/>
      <c r="K1217" s="285"/>
      <c r="L1217" s="285"/>
      <c r="M1217" s="285"/>
    </row>
    <row r="1218" spans="1:13" ht="12.75">
      <c r="A1218" s="138"/>
      <c r="B1218" s="287"/>
      <c r="C1218" s="283"/>
      <c r="D1218" s="244"/>
      <c r="E1218" s="265"/>
      <c r="F1218" s="265"/>
      <c r="G1218" s="285"/>
      <c r="H1218" s="285"/>
      <c r="K1218" s="285"/>
      <c r="L1218" s="285"/>
      <c r="M1218" s="285"/>
    </row>
    <row r="1219" spans="1:13" ht="12.75">
      <c r="A1219" s="138"/>
      <c r="B1219" s="287"/>
      <c r="C1219" s="283"/>
      <c r="D1219" s="244"/>
      <c r="E1219" s="265"/>
      <c r="F1219" s="265"/>
      <c r="G1219" s="285"/>
      <c r="H1219" s="285"/>
      <c r="K1219" s="285"/>
      <c r="L1219" s="285"/>
      <c r="M1219" s="285"/>
    </row>
    <row r="1220" spans="1:13" ht="12.75">
      <c r="A1220" s="138"/>
      <c r="B1220" s="287"/>
      <c r="C1220" s="283"/>
      <c r="D1220" s="244"/>
      <c r="E1220" s="265"/>
      <c r="F1220" s="265"/>
      <c r="G1220" s="285"/>
      <c r="H1220" s="285"/>
      <c r="K1220" s="285"/>
      <c r="L1220" s="285"/>
      <c r="M1220" s="285"/>
    </row>
    <row r="1221" spans="1:13" ht="12.75">
      <c r="A1221" s="138"/>
      <c r="B1221" s="287"/>
      <c r="C1221" s="283"/>
      <c r="D1221" s="244"/>
      <c r="E1221" s="265"/>
      <c r="F1221" s="265"/>
      <c r="G1221" s="285"/>
      <c r="H1221" s="285"/>
      <c r="K1221" s="285"/>
      <c r="L1221" s="285"/>
      <c r="M1221" s="285"/>
    </row>
    <row r="1222" spans="1:13" ht="12.75">
      <c r="A1222" s="138"/>
      <c r="B1222" s="287"/>
      <c r="C1222" s="283"/>
      <c r="D1222" s="244"/>
      <c r="E1222" s="265"/>
      <c r="F1222" s="265"/>
      <c r="G1222" s="285"/>
      <c r="H1222" s="285"/>
      <c r="K1222" s="285"/>
      <c r="L1222" s="285"/>
      <c r="M1222" s="285"/>
    </row>
    <row r="1223" spans="1:13" ht="12.75">
      <c r="A1223" s="138"/>
      <c r="B1223" s="287"/>
      <c r="C1223" s="283"/>
      <c r="D1223" s="244"/>
      <c r="E1223" s="265"/>
      <c r="F1223" s="265"/>
      <c r="G1223" s="285"/>
      <c r="H1223" s="285"/>
      <c r="K1223" s="285"/>
      <c r="L1223" s="285"/>
      <c r="M1223" s="285"/>
    </row>
    <row r="1224" spans="1:13" ht="12.75">
      <c r="A1224" s="138"/>
      <c r="B1224" s="287"/>
      <c r="C1224" s="283"/>
      <c r="D1224" s="244"/>
      <c r="E1224" s="265"/>
      <c r="F1224" s="265"/>
      <c r="G1224" s="285"/>
      <c r="H1224" s="285"/>
      <c r="K1224" s="285"/>
      <c r="L1224" s="285"/>
      <c r="M1224" s="285"/>
    </row>
    <row r="1225" spans="1:13" ht="12.75">
      <c r="A1225" s="138"/>
      <c r="B1225" s="287"/>
      <c r="C1225" s="283"/>
      <c r="D1225" s="244"/>
      <c r="E1225" s="265"/>
      <c r="F1225" s="265"/>
      <c r="G1225" s="285"/>
      <c r="H1225" s="285"/>
      <c r="K1225" s="285"/>
      <c r="L1225" s="285"/>
      <c r="M1225" s="285"/>
    </row>
    <row r="1226" spans="1:13" ht="12.75">
      <c r="A1226" s="138"/>
      <c r="B1226" s="287"/>
      <c r="C1226" s="283"/>
      <c r="D1226" s="244"/>
      <c r="E1226" s="265"/>
      <c r="F1226" s="265"/>
      <c r="G1226" s="285"/>
      <c r="H1226" s="285"/>
      <c r="K1226" s="285"/>
      <c r="L1226" s="285"/>
      <c r="M1226" s="285"/>
    </row>
    <row r="1227" spans="1:13" ht="12.75">
      <c r="A1227" s="138"/>
      <c r="B1227" s="287"/>
      <c r="C1227" s="283"/>
      <c r="D1227" s="244"/>
      <c r="E1227" s="265"/>
      <c r="F1227" s="265"/>
      <c r="G1227" s="285"/>
      <c r="H1227" s="285"/>
      <c r="K1227" s="285"/>
      <c r="L1227" s="285"/>
      <c r="M1227" s="285"/>
    </row>
    <row r="1228" spans="1:13" ht="12.75">
      <c r="A1228" s="138"/>
      <c r="B1228" s="287"/>
      <c r="C1228" s="283"/>
      <c r="D1228" s="244"/>
      <c r="E1228" s="265"/>
      <c r="F1228" s="265"/>
      <c r="G1228" s="285"/>
      <c r="H1228" s="285"/>
      <c r="K1228" s="285"/>
      <c r="L1228" s="285"/>
      <c r="M1228" s="285"/>
    </row>
    <row r="1229" spans="1:13" ht="12.75">
      <c r="A1229" s="138"/>
      <c r="B1229" s="287"/>
      <c r="C1229" s="283"/>
      <c r="D1229" s="244"/>
      <c r="E1229" s="265"/>
      <c r="F1229" s="265"/>
      <c r="G1229" s="285"/>
      <c r="H1229" s="285"/>
      <c r="K1229" s="285"/>
      <c r="L1229" s="285"/>
      <c r="M1229" s="285"/>
    </row>
    <row r="1230" spans="1:13" ht="12.75">
      <c r="A1230" s="138"/>
      <c r="B1230" s="287"/>
      <c r="C1230" s="283"/>
      <c r="D1230" s="244"/>
      <c r="E1230" s="265"/>
      <c r="F1230" s="265"/>
    </row>
    <row r="1231" spans="1:13" ht="12.75">
      <c r="B1231" s="200"/>
      <c r="C1231" s="192"/>
      <c r="D1231" s="161"/>
      <c r="E1231" s="280"/>
      <c r="F1231" s="280"/>
    </row>
    <row r="1232" spans="1:13" ht="12.75">
      <c r="B1232" s="200"/>
      <c r="C1232" s="192"/>
      <c r="D1232" s="161"/>
      <c r="E1232" s="280"/>
      <c r="F1232" s="280"/>
    </row>
    <row r="1233" spans="2:6" ht="12.75">
      <c r="B1233" s="200"/>
      <c r="C1233" s="192"/>
      <c r="D1233" s="161"/>
      <c r="E1233" s="280"/>
      <c r="F1233" s="280"/>
    </row>
    <row r="1234" spans="2:6" ht="12.75">
      <c r="B1234" s="200"/>
      <c r="C1234" s="192"/>
      <c r="D1234" s="161"/>
      <c r="E1234" s="280"/>
      <c r="F1234" s="280"/>
    </row>
    <row r="1235" spans="2:6" ht="12.75">
      <c r="B1235" s="200"/>
      <c r="C1235" s="192"/>
      <c r="D1235" s="161"/>
      <c r="E1235" s="280"/>
      <c r="F1235" s="280"/>
    </row>
    <row r="1236" spans="2:6" ht="12.75">
      <c r="B1236" s="200"/>
      <c r="C1236" s="192"/>
      <c r="D1236" s="161"/>
      <c r="E1236" s="280"/>
      <c r="F1236" s="280"/>
    </row>
    <row r="1237" spans="2:6" ht="12.75">
      <c r="B1237" s="200"/>
      <c r="C1237" s="192"/>
      <c r="D1237" s="161"/>
      <c r="E1237" s="280"/>
      <c r="F1237" s="280"/>
    </row>
    <row r="1238" spans="2:6" ht="12.75">
      <c r="B1238" s="200"/>
      <c r="C1238" s="192"/>
      <c r="D1238" s="161"/>
      <c r="E1238" s="280"/>
      <c r="F1238" s="280"/>
    </row>
    <row r="1239" spans="2:6" ht="12.75">
      <c r="B1239" s="200"/>
      <c r="C1239" s="192"/>
      <c r="D1239" s="161"/>
      <c r="E1239" s="280"/>
      <c r="F1239" s="280"/>
    </row>
    <row r="1240" spans="2:6" ht="12.75">
      <c r="B1240" s="200"/>
      <c r="C1240" s="192"/>
      <c r="D1240" s="161"/>
      <c r="E1240" s="280"/>
      <c r="F1240" s="280"/>
    </row>
    <row r="1241" spans="2:6" ht="12.75">
      <c r="B1241" s="200"/>
      <c r="C1241" s="192"/>
      <c r="D1241" s="161"/>
      <c r="E1241" s="280"/>
      <c r="F1241" s="280"/>
    </row>
    <row r="1242" spans="2:6" ht="12.75">
      <c r="B1242" s="200"/>
      <c r="C1242" s="192"/>
      <c r="D1242" s="161"/>
      <c r="E1242" s="280"/>
      <c r="F1242" s="280"/>
    </row>
    <row r="1243" spans="2:6" ht="12.75">
      <c r="B1243" s="200"/>
      <c r="C1243" s="192"/>
      <c r="D1243" s="161"/>
      <c r="E1243" s="280"/>
      <c r="F1243" s="280"/>
    </row>
    <row r="1244" spans="2:6" ht="12.75">
      <c r="B1244" s="200"/>
      <c r="C1244" s="192"/>
      <c r="D1244" s="161"/>
      <c r="E1244" s="280"/>
      <c r="F1244" s="280"/>
    </row>
    <row r="1245" spans="2:6" ht="12.75">
      <c r="B1245" s="200"/>
      <c r="C1245" s="192"/>
      <c r="D1245" s="161"/>
      <c r="E1245" s="280"/>
      <c r="F1245" s="280"/>
    </row>
    <row r="1246" spans="2:6" ht="12.75">
      <c r="B1246" s="200"/>
      <c r="C1246" s="192"/>
      <c r="D1246" s="161"/>
      <c r="E1246" s="280"/>
      <c r="F1246" s="280"/>
    </row>
    <row r="1247" spans="2:6" ht="12.75">
      <c r="B1247" s="200"/>
      <c r="C1247" s="192"/>
      <c r="D1247" s="161"/>
      <c r="E1247" s="280"/>
      <c r="F1247" s="280"/>
    </row>
    <row r="1248" spans="2:6" ht="12.75">
      <c r="B1248" s="200"/>
      <c r="C1248" s="192"/>
      <c r="D1248" s="161"/>
      <c r="E1248" s="280"/>
      <c r="F1248" s="280"/>
    </row>
    <row r="1249" spans="2:6" ht="12.75">
      <c r="B1249" s="200"/>
      <c r="C1249" s="192"/>
      <c r="D1249" s="161"/>
      <c r="E1249" s="280"/>
      <c r="F1249" s="280"/>
    </row>
    <row r="1250" spans="2:6" ht="12.75">
      <c r="B1250" s="200"/>
      <c r="C1250" s="192"/>
      <c r="D1250" s="161"/>
      <c r="E1250" s="280"/>
      <c r="F1250" s="280"/>
    </row>
    <row r="1251" spans="2:6" ht="12.75">
      <c r="B1251" s="200"/>
      <c r="C1251" s="192"/>
      <c r="D1251" s="161"/>
      <c r="E1251" s="280"/>
      <c r="F1251" s="280"/>
    </row>
    <row r="1252" spans="2:6" ht="12.75">
      <c r="B1252" s="200"/>
      <c r="C1252" s="192"/>
      <c r="D1252" s="161"/>
      <c r="E1252" s="280"/>
      <c r="F1252" s="280"/>
    </row>
    <row r="1253" spans="2:6" ht="12.75">
      <c r="B1253" s="200"/>
      <c r="C1253" s="192"/>
      <c r="D1253" s="161"/>
      <c r="E1253" s="280"/>
      <c r="F1253" s="280"/>
    </row>
    <row r="1254" spans="2:6" ht="12.75">
      <c r="B1254" s="200"/>
      <c r="C1254" s="192"/>
      <c r="D1254" s="161"/>
      <c r="E1254" s="280"/>
      <c r="F1254" s="280"/>
    </row>
    <row r="1255" spans="2:6" ht="12.75">
      <c r="B1255" s="200"/>
      <c r="C1255" s="192"/>
      <c r="D1255" s="161"/>
      <c r="E1255" s="280"/>
      <c r="F1255" s="280"/>
    </row>
    <row r="1256" spans="2:6" ht="12.75">
      <c r="B1256" s="200"/>
      <c r="C1256" s="192"/>
      <c r="D1256" s="161"/>
      <c r="E1256" s="280"/>
      <c r="F1256" s="280"/>
    </row>
    <row r="1257" spans="2:6" ht="12.75">
      <c r="B1257" s="200"/>
      <c r="C1257" s="192"/>
      <c r="D1257" s="161"/>
      <c r="E1257" s="280"/>
      <c r="F1257" s="280"/>
    </row>
    <row r="1258" spans="2:6" ht="12.75">
      <c r="B1258" s="200"/>
      <c r="C1258" s="192"/>
      <c r="D1258" s="161"/>
      <c r="E1258" s="280"/>
      <c r="F1258" s="280"/>
    </row>
    <row r="1259" spans="2:6" ht="12.75">
      <c r="B1259" s="200"/>
      <c r="C1259" s="192"/>
      <c r="D1259" s="161"/>
      <c r="E1259" s="280"/>
      <c r="F1259" s="280"/>
    </row>
    <row r="1260" spans="2:6" ht="12.75">
      <c r="B1260" s="200"/>
      <c r="C1260" s="192"/>
      <c r="D1260" s="161"/>
      <c r="E1260" s="280"/>
      <c r="F1260" s="280"/>
    </row>
    <row r="1261" spans="2:6" ht="12.75">
      <c r="B1261" s="200"/>
      <c r="C1261" s="192"/>
      <c r="D1261" s="161"/>
      <c r="E1261" s="280"/>
      <c r="F1261" s="280"/>
    </row>
    <row r="1262" spans="2:6" ht="12.75">
      <c r="B1262" s="200"/>
      <c r="C1262" s="192"/>
      <c r="D1262" s="161"/>
      <c r="E1262" s="280"/>
      <c r="F1262" s="280"/>
    </row>
    <row r="1263" spans="2:6" ht="12.75">
      <c r="B1263" s="200"/>
      <c r="C1263" s="192"/>
      <c r="D1263" s="161"/>
      <c r="E1263" s="280"/>
      <c r="F1263" s="280"/>
    </row>
    <row r="1264" spans="2:6" ht="12.75">
      <c r="B1264" s="200"/>
      <c r="C1264" s="192"/>
      <c r="D1264" s="161"/>
      <c r="E1264" s="280"/>
      <c r="F1264" s="280"/>
    </row>
    <row r="1265" spans="2:6" ht="12.75">
      <c r="B1265" s="200"/>
      <c r="C1265" s="192"/>
      <c r="D1265" s="161"/>
      <c r="E1265" s="280"/>
      <c r="F1265" s="280"/>
    </row>
    <row r="1266" spans="2:6" ht="12.75">
      <c r="B1266" s="200"/>
      <c r="C1266" s="192"/>
      <c r="D1266" s="161"/>
      <c r="E1266" s="280"/>
      <c r="F1266" s="280"/>
    </row>
    <row r="1267" spans="2:6" ht="12.75">
      <c r="B1267" s="200"/>
      <c r="C1267" s="192"/>
      <c r="D1267" s="161"/>
      <c r="E1267" s="280"/>
      <c r="F1267" s="280"/>
    </row>
    <row r="1268" spans="2:6" ht="12.75">
      <c r="B1268" s="200"/>
      <c r="C1268" s="192"/>
      <c r="D1268" s="161"/>
      <c r="E1268" s="280"/>
      <c r="F1268" s="280"/>
    </row>
    <row r="1269" spans="2:6" ht="12.75">
      <c r="B1269" s="200"/>
      <c r="C1269" s="192"/>
      <c r="D1269" s="161"/>
      <c r="E1269" s="280"/>
      <c r="F1269" s="280"/>
    </row>
    <row r="1270" spans="2:6" ht="12.75">
      <c r="B1270" s="200"/>
      <c r="C1270" s="192"/>
      <c r="D1270" s="161"/>
      <c r="E1270" s="280"/>
      <c r="F1270" s="280"/>
    </row>
    <row r="1271" spans="2:6" ht="12.75">
      <c r="B1271" s="200"/>
      <c r="C1271" s="192"/>
      <c r="D1271" s="161"/>
      <c r="E1271" s="280"/>
      <c r="F1271" s="280"/>
    </row>
    <row r="1272" spans="2:6" ht="12.75">
      <c r="B1272" s="200"/>
      <c r="C1272" s="192"/>
      <c r="D1272" s="161"/>
      <c r="E1272" s="280"/>
      <c r="F1272" s="280"/>
    </row>
    <row r="1273" spans="2:6" ht="12.75">
      <c r="B1273" s="200"/>
      <c r="C1273" s="192"/>
      <c r="D1273" s="161"/>
      <c r="E1273" s="280"/>
      <c r="F1273" s="280"/>
    </row>
    <row r="1274" spans="2:6" ht="12.75">
      <c r="B1274" s="200"/>
      <c r="C1274" s="192"/>
      <c r="D1274" s="161"/>
      <c r="E1274" s="280"/>
      <c r="F1274" s="280"/>
    </row>
    <row r="1275" spans="2:6" ht="12.75">
      <c r="B1275" s="200"/>
      <c r="C1275" s="192"/>
      <c r="D1275" s="161"/>
      <c r="E1275" s="280"/>
      <c r="F1275" s="280"/>
    </row>
    <row r="1276" spans="2:6" ht="12.75">
      <c r="B1276" s="200"/>
      <c r="C1276" s="192"/>
      <c r="D1276" s="161"/>
      <c r="E1276" s="280"/>
      <c r="F1276" s="280"/>
    </row>
    <row r="1277" spans="2:6" ht="12.75">
      <c r="B1277" s="200"/>
      <c r="C1277" s="192"/>
      <c r="D1277" s="161"/>
      <c r="E1277" s="280"/>
      <c r="F1277" s="280"/>
    </row>
    <row r="1278" spans="2:6" ht="12.75">
      <c r="B1278" s="200"/>
      <c r="C1278" s="192"/>
      <c r="D1278" s="161"/>
      <c r="E1278" s="280"/>
      <c r="F1278" s="280"/>
    </row>
    <row r="1279" spans="2:6" ht="12.75">
      <c r="B1279" s="200"/>
      <c r="C1279" s="192"/>
      <c r="D1279" s="161"/>
      <c r="E1279" s="280"/>
      <c r="F1279" s="280"/>
    </row>
    <row r="1280" spans="2:6" ht="12.75">
      <c r="B1280" s="200"/>
      <c r="C1280" s="192"/>
      <c r="D1280" s="161"/>
      <c r="E1280" s="280"/>
      <c r="F1280" s="280"/>
    </row>
    <row r="1281" spans="2:6" ht="12.75">
      <c r="B1281" s="200"/>
      <c r="C1281" s="192"/>
      <c r="D1281" s="161"/>
      <c r="E1281" s="280"/>
      <c r="F1281" s="280"/>
    </row>
    <row r="1282" spans="2:6" ht="12.75">
      <c r="B1282" s="200"/>
      <c r="C1282" s="192"/>
      <c r="D1282" s="161"/>
      <c r="E1282" s="280"/>
      <c r="F1282" s="280"/>
    </row>
    <row r="1283" spans="2:6" ht="12.75">
      <c r="B1283" s="200"/>
      <c r="C1283" s="192"/>
      <c r="D1283" s="161"/>
      <c r="E1283" s="280"/>
      <c r="F1283" s="280"/>
    </row>
    <row r="1284" spans="2:6" ht="12.75">
      <c r="B1284" s="200"/>
      <c r="C1284" s="192"/>
      <c r="D1284" s="161"/>
      <c r="E1284" s="280"/>
      <c r="F1284" s="280"/>
    </row>
    <row r="1285" spans="2:6" ht="12.75">
      <c r="B1285" s="200"/>
      <c r="C1285" s="192"/>
      <c r="D1285" s="161"/>
      <c r="E1285" s="280"/>
      <c r="F1285" s="280"/>
    </row>
    <row r="1286" spans="2:6" ht="12.75">
      <c r="B1286" s="200"/>
      <c r="C1286" s="192"/>
      <c r="D1286" s="161"/>
      <c r="E1286" s="280"/>
      <c r="F1286" s="280"/>
    </row>
    <row r="1287" spans="2:6" ht="12.75">
      <c r="B1287" s="200"/>
      <c r="C1287" s="192"/>
      <c r="D1287" s="161"/>
      <c r="E1287" s="280"/>
      <c r="F1287" s="280"/>
    </row>
    <row r="1288" spans="2:6" ht="12.75">
      <c r="B1288" s="200"/>
      <c r="C1288" s="192"/>
      <c r="D1288" s="161"/>
      <c r="E1288" s="280"/>
      <c r="F1288" s="280"/>
    </row>
    <row r="1289" spans="2:6" ht="12.75">
      <c r="B1289" s="200"/>
      <c r="C1289" s="192"/>
      <c r="D1289" s="161"/>
      <c r="E1289" s="280"/>
      <c r="F1289" s="280"/>
    </row>
    <row r="1290" spans="2:6" ht="12.75">
      <c r="B1290" s="200"/>
      <c r="C1290" s="192"/>
      <c r="D1290" s="161"/>
      <c r="E1290" s="280"/>
      <c r="F1290" s="280"/>
    </row>
    <row r="1291" spans="2:6" ht="12.75">
      <c r="B1291" s="200"/>
      <c r="C1291" s="192"/>
      <c r="D1291" s="161"/>
      <c r="E1291" s="280"/>
      <c r="F1291" s="280"/>
    </row>
    <row r="1292" spans="2:6" ht="12.75">
      <c r="B1292" s="200"/>
      <c r="C1292" s="192"/>
      <c r="D1292" s="161"/>
      <c r="E1292" s="280"/>
      <c r="F1292" s="280"/>
    </row>
    <row r="1293" spans="2:6" ht="12.75">
      <c r="B1293" s="200"/>
      <c r="C1293" s="192"/>
      <c r="D1293" s="161"/>
      <c r="E1293" s="280"/>
      <c r="F1293" s="280"/>
    </row>
    <row r="1294" spans="2:6" ht="12.75">
      <c r="B1294" s="200"/>
      <c r="C1294" s="192"/>
      <c r="D1294" s="161"/>
      <c r="E1294" s="280"/>
      <c r="F1294" s="280"/>
    </row>
    <row r="1295" spans="2:6" ht="12.75">
      <c r="B1295" s="200"/>
      <c r="C1295" s="192"/>
      <c r="D1295" s="161"/>
      <c r="E1295" s="280"/>
      <c r="F1295" s="280"/>
    </row>
    <row r="1296" spans="2:6" ht="12.75">
      <c r="B1296" s="200"/>
      <c r="C1296" s="192"/>
      <c r="D1296" s="161"/>
      <c r="E1296" s="280"/>
      <c r="F1296" s="280"/>
    </row>
    <row r="1297" spans="2:6" ht="12.75">
      <c r="B1297" s="200"/>
      <c r="C1297" s="192"/>
      <c r="D1297" s="161"/>
      <c r="E1297" s="280"/>
      <c r="F1297" s="280"/>
    </row>
    <row r="1298" spans="2:6" ht="12.75">
      <c r="B1298" s="200"/>
      <c r="C1298" s="192"/>
      <c r="D1298" s="161"/>
      <c r="E1298" s="280"/>
      <c r="F1298" s="280"/>
    </row>
    <row r="1299" spans="2:6" ht="12.75">
      <c r="B1299" s="200"/>
      <c r="C1299" s="192"/>
      <c r="D1299" s="161"/>
      <c r="E1299" s="280"/>
      <c r="F1299" s="280"/>
    </row>
    <row r="1300" spans="2:6" ht="12.75">
      <c r="B1300" s="200"/>
      <c r="C1300" s="192"/>
      <c r="D1300" s="161"/>
      <c r="E1300" s="280"/>
      <c r="F1300" s="280"/>
    </row>
    <row r="1301" spans="2:6" ht="12.75">
      <c r="B1301" s="200"/>
      <c r="C1301" s="192"/>
      <c r="D1301" s="161"/>
      <c r="E1301" s="280"/>
      <c r="F1301" s="280"/>
    </row>
    <row r="1302" spans="2:6" ht="12.75">
      <c r="B1302" s="200"/>
      <c r="C1302" s="192"/>
      <c r="D1302" s="161"/>
      <c r="E1302" s="280"/>
      <c r="F1302" s="280"/>
    </row>
    <row r="1303" spans="2:6" ht="12.75">
      <c r="B1303" s="200"/>
      <c r="C1303" s="192"/>
      <c r="D1303" s="161"/>
      <c r="E1303" s="280"/>
      <c r="F1303" s="280"/>
    </row>
    <row r="1304" spans="2:6" ht="12.75">
      <c r="B1304" s="200"/>
      <c r="C1304" s="192"/>
      <c r="D1304" s="161"/>
      <c r="E1304" s="280"/>
      <c r="F1304" s="280"/>
    </row>
    <row r="1305" spans="2:6" ht="12.75">
      <c r="B1305" s="200"/>
      <c r="C1305" s="192"/>
      <c r="D1305" s="161"/>
      <c r="E1305" s="280"/>
      <c r="F1305" s="280"/>
    </row>
    <row r="1306" spans="2:6" ht="12.75">
      <c r="B1306" s="200"/>
      <c r="C1306" s="192"/>
      <c r="D1306" s="161"/>
      <c r="E1306" s="280"/>
      <c r="F1306" s="280"/>
    </row>
    <row r="1307" spans="2:6" ht="12.75">
      <c r="B1307" s="200"/>
      <c r="C1307" s="192"/>
      <c r="D1307" s="161"/>
      <c r="E1307" s="280"/>
      <c r="F1307" s="280"/>
    </row>
    <row r="1308" spans="2:6" ht="12.75">
      <c r="B1308" s="200"/>
      <c r="C1308" s="192"/>
      <c r="D1308" s="161"/>
      <c r="E1308" s="280"/>
      <c r="F1308" s="280"/>
    </row>
    <row r="1309" spans="2:6" ht="12.75">
      <c r="B1309" s="200"/>
      <c r="C1309" s="192"/>
      <c r="D1309" s="161"/>
      <c r="E1309" s="280"/>
      <c r="F1309" s="280"/>
    </row>
    <row r="1310" spans="2:6" ht="12.75">
      <c r="B1310" s="200"/>
      <c r="C1310" s="192"/>
      <c r="D1310" s="161"/>
      <c r="E1310" s="280"/>
      <c r="F1310" s="280"/>
    </row>
    <row r="1311" spans="2:6" ht="12.75">
      <c r="B1311" s="200"/>
      <c r="C1311" s="192"/>
      <c r="D1311" s="161"/>
      <c r="E1311" s="280"/>
      <c r="F1311" s="280"/>
    </row>
    <row r="1312" spans="2:6" ht="12.75">
      <c r="B1312" s="200"/>
      <c r="C1312" s="192"/>
      <c r="D1312" s="161"/>
      <c r="E1312" s="280"/>
      <c r="F1312" s="280"/>
    </row>
    <row r="1313" spans="2:6" ht="12.75">
      <c r="B1313" s="200"/>
      <c r="C1313" s="192"/>
      <c r="D1313" s="161"/>
      <c r="E1313" s="280"/>
      <c r="F1313" s="280"/>
    </row>
    <row r="1314" spans="2:6" ht="12.75">
      <c r="B1314" s="200"/>
      <c r="C1314" s="192"/>
      <c r="D1314" s="161"/>
      <c r="E1314" s="280"/>
      <c r="F1314" s="280"/>
    </row>
    <row r="1315" spans="2:6" ht="12.75">
      <c r="B1315" s="200"/>
      <c r="C1315" s="192"/>
      <c r="D1315" s="161"/>
      <c r="E1315" s="280"/>
      <c r="F1315" s="280"/>
    </row>
    <row r="1316" spans="2:6" ht="12.75">
      <c r="B1316" s="200"/>
      <c r="C1316" s="192"/>
      <c r="D1316" s="161"/>
      <c r="E1316" s="280"/>
      <c r="F1316" s="280"/>
    </row>
    <row r="1317" spans="2:6" ht="12.75">
      <c r="B1317" s="200"/>
      <c r="C1317" s="192"/>
      <c r="D1317" s="161"/>
      <c r="E1317" s="280"/>
      <c r="F1317" s="280"/>
    </row>
    <row r="1318" spans="2:6" ht="12.75">
      <c r="B1318" s="200"/>
      <c r="C1318" s="192"/>
      <c r="D1318" s="161"/>
      <c r="E1318" s="280"/>
      <c r="F1318" s="280"/>
    </row>
    <row r="1319" spans="2:6" ht="12.75">
      <c r="B1319" s="200"/>
      <c r="C1319" s="192"/>
      <c r="D1319" s="161"/>
      <c r="E1319" s="280"/>
      <c r="F1319" s="280"/>
    </row>
    <row r="1320" spans="2:6" ht="12.75">
      <c r="B1320" s="200"/>
      <c r="C1320" s="192"/>
      <c r="D1320" s="161"/>
      <c r="E1320" s="280"/>
      <c r="F1320" s="280"/>
    </row>
    <row r="1321" spans="2:6" ht="12.75">
      <c r="B1321" s="200"/>
      <c r="C1321" s="192"/>
      <c r="D1321" s="161"/>
      <c r="E1321" s="280"/>
      <c r="F1321" s="280"/>
    </row>
    <row r="1322" spans="2:6" ht="12.75">
      <c r="B1322" s="200"/>
      <c r="C1322" s="192"/>
      <c r="D1322" s="161"/>
      <c r="E1322" s="280"/>
      <c r="F1322" s="280"/>
    </row>
    <row r="1323" spans="2:6" ht="12.75">
      <c r="B1323" s="200"/>
      <c r="C1323" s="192"/>
      <c r="D1323" s="161"/>
      <c r="E1323" s="280"/>
      <c r="F1323" s="280"/>
    </row>
    <row r="1324" spans="2:6" ht="12.75">
      <c r="B1324" s="200"/>
      <c r="C1324" s="192"/>
      <c r="D1324" s="161"/>
      <c r="E1324" s="280"/>
      <c r="F1324" s="280"/>
    </row>
    <row r="1325" spans="2:6" ht="12.75">
      <c r="B1325" s="200"/>
      <c r="C1325" s="192"/>
      <c r="D1325" s="161"/>
      <c r="E1325" s="280"/>
      <c r="F1325" s="280"/>
    </row>
    <row r="1326" spans="2:6" ht="12.75">
      <c r="B1326" s="200"/>
      <c r="C1326" s="192"/>
      <c r="D1326" s="161"/>
      <c r="E1326" s="280"/>
      <c r="F1326" s="280"/>
    </row>
    <row r="1327" spans="2:6" ht="12.75">
      <c r="B1327" s="200"/>
      <c r="C1327" s="192"/>
      <c r="D1327" s="161"/>
      <c r="E1327" s="280"/>
      <c r="F1327" s="280"/>
    </row>
    <row r="1328" spans="2:6" ht="12.75">
      <c r="B1328" s="200"/>
      <c r="C1328" s="192"/>
      <c r="D1328" s="161"/>
      <c r="E1328" s="280"/>
      <c r="F1328" s="280"/>
    </row>
    <row r="1329" spans="2:6" ht="12.75">
      <c r="B1329" s="200"/>
      <c r="C1329" s="192"/>
      <c r="D1329" s="161"/>
      <c r="E1329" s="280"/>
      <c r="F1329" s="280"/>
    </row>
    <row r="1330" spans="2:6" ht="12.75">
      <c r="B1330" s="200"/>
      <c r="C1330" s="192"/>
      <c r="D1330" s="161"/>
      <c r="E1330" s="280"/>
      <c r="F1330" s="280"/>
    </row>
    <row r="1331" spans="2:6" ht="12.75">
      <c r="B1331" s="200"/>
      <c r="C1331" s="192"/>
      <c r="D1331" s="161"/>
      <c r="E1331" s="280"/>
      <c r="F1331" s="280"/>
    </row>
    <row r="1332" spans="2:6" ht="12.75">
      <c r="B1332" s="200"/>
      <c r="C1332" s="192"/>
      <c r="D1332" s="161"/>
      <c r="E1332" s="280"/>
      <c r="F1332" s="280"/>
    </row>
    <row r="1333" spans="2:6" ht="12.75">
      <c r="B1333" s="200"/>
      <c r="C1333" s="192"/>
      <c r="D1333" s="161"/>
      <c r="E1333" s="280"/>
      <c r="F1333" s="280"/>
    </row>
    <row r="1334" spans="2:6" ht="12.75">
      <c r="B1334" s="200"/>
      <c r="C1334" s="192"/>
      <c r="D1334" s="161"/>
      <c r="E1334" s="280"/>
      <c r="F1334" s="280"/>
    </row>
    <row r="1335" spans="2:6" ht="12.75">
      <c r="B1335" s="200"/>
      <c r="C1335" s="192"/>
      <c r="D1335" s="161"/>
      <c r="E1335" s="280"/>
      <c r="F1335" s="280"/>
    </row>
    <row r="1336" spans="2:6" ht="12.75">
      <c r="B1336" s="200"/>
      <c r="C1336" s="192"/>
      <c r="D1336" s="161"/>
      <c r="E1336" s="280"/>
      <c r="F1336" s="280"/>
    </row>
    <row r="1337" spans="2:6" ht="12.75">
      <c r="B1337" s="200"/>
      <c r="C1337" s="192"/>
      <c r="D1337" s="161"/>
      <c r="E1337" s="280"/>
      <c r="F1337" s="280"/>
    </row>
    <row r="1338" spans="2:6" ht="12.75">
      <c r="B1338" s="200"/>
      <c r="C1338" s="192"/>
      <c r="D1338" s="161"/>
      <c r="E1338" s="280"/>
      <c r="F1338" s="280"/>
    </row>
    <row r="1339" spans="2:6" ht="12.75">
      <c r="B1339" s="200"/>
      <c r="C1339" s="192"/>
      <c r="D1339" s="161"/>
      <c r="E1339" s="280"/>
      <c r="F1339" s="280"/>
    </row>
    <row r="1340" spans="2:6" ht="12.75">
      <c r="B1340" s="200"/>
      <c r="C1340" s="192"/>
      <c r="D1340" s="161"/>
      <c r="E1340" s="280"/>
      <c r="F1340" s="280"/>
    </row>
    <row r="1341" spans="2:6" ht="12.75">
      <c r="B1341" s="200"/>
      <c r="C1341" s="192"/>
      <c r="D1341" s="161"/>
      <c r="E1341" s="280"/>
      <c r="F1341" s="280"/>
    </row>
    <row r="1342" spans="2:6" ht="12.75">
      <c r="B1342" s="200"/>
      <c r="C1342" s="192"/>
      <c r="D1342" s="161"/>
      <c r="E1342" s="280"/>
      <c r="F1342" s="280"/>
    </row>
    <row r="1343" spans="2:6" ht="12.75">
      <c r="B1343" s="200"/>
      <c r="C1343" s="192"/>
      <c r="D1343" s="161"/>
      <c r="E1343" s="280"/>
      <c r="F1343" s="280"/>
    </row>
    <row r="1344" spans="2:6" ht="12.75">
      <c r="B1344" s="200"/>
      <c r="C1344" s="192"/>
      <c r="D1344" s="161"/>
      <c r="E1344" s="280"/>
      <c r="F1344" s="280"/>
    </row>
    <row r="1345" spans="2:6" ht="12.75">
      <c r="B1345" s="200"/>
      <c r="C1345" s="192"/>
      <c r="D1345" s="161"/>
      <c r="E1345" s="280"/>
      <c r="F1345" s="280"/>
    </row>
    <row r="1346" spans="2:6" ht="12.75">
      <c r="B1346" s="200"/>
      <c r="C1346" s="192"/>
      <c r="D1346" s="161"/>
      <c r="E1346" s="280"/>
      <c r="F1346" s="280"/>
    </row>
    <row r="1347" spans="2:6" ht="12.75">
      <c r="B1347" s="200"/>
      <c r="C1347" s="192"/>
      <c r="D1347" s="161"/>
      <c r="E1347" s="280"/>
      <c r="F1347" s="280"/>
    </row>
    <row r="1348" spans="2:6" ht="12.75">
      <c r="B1348" s="200"/>
      <c r="C1348" s="192"/>
      <c r="D1348" s="161"/>
      <c r="E1348" s="280"/>
      <c r="F1348" s="280"/>
    </row>
    <row r="1349" spans="2:6" ht="12.75">
      <c r="B1349" s="200"/>
      <c r="C1349" s="192"/>
      <c r="D1349" s="161"/>
      <c r="E1349" s="280"/>
      <c r="F1349" s="280"/>
    </row>
    <row r="1350" spans="2:6" ht="12.75">
      <c r="B1350" s="200"/>
      <c r="C1350" s="192"/>
      <c r="D1350" s="161"/>
      <c r="E1350" s="280"/>
      <c r="F1350" s="280"/>
    </row>
    <row r="1351" spans="2:6" ht="12.75">
      <c r="B1351" s="200"/>
      <c r="C1351" s="192"/>
      <c r="D1351" s="161"/>
      <c r="E1351" s="280"/>
      <c r="F1351" s="280"/>
    </row>
    <row r="1352" spans="2:6" ht="12.75">
      <c r="B1352" s="200"/>
      <c r="C1352" s="192"/>
      <c r="D1352" s="161"/>
      <c r="E1352" s="280"/>
      <c r="F1352" s="280"/>
    </row>
    <row r="1353" spans="2:6" ht="12.75">
      <c r="B1353" s="200"/>
      <c r="C1353" s="192"/>
      <c r="D1353" s="161"/>
      <c r="E1353" s="280"/>
      <c r="F1353" s="280"/>
    </row>
    <row r="1354" spans="2:6" ht="12.75">
      <c r="B1354" s="200"/>
      <c r="C1354" s="192"/>
      <c r="D1354" s="161"/>
      <c r="E1354" s="280"/>
      <c r="F1354" s="280"/>
    </row>
    <row r="1355" spans="2:6" ht="12.75">
      <c r="B1355" s="200"/>
      <c r="C1355" s="192"/>
      <c r="D1355" s="161"/>
      <c r="E1355" s="280"/>
      <c r="F1355" s="280"/>
    </row>
    <row r="1356" spans="2:6" ht="12.75">
      <c r="B1356" s="200"/>
      <c r="C1356" s="192"/>
      <c r="D1356" s="161"/>
      <c r="E1356" s="280"/>
      <c r="F1356" s="280"/>
    </row>
    <row r="1357" spans="2:6" ht="12.75">
      <c r="B1357" s="200"/>
      <c r="C1357" s="192"/>
      <c r="D1357" s="161"/>
      <c r="E1357" s="280"/>
      <c r="F1357" s="280"/>
    </row>
    <row r="1358" spans="2:6" ht="12.75">
      <c r="B1358" s="200"/>
      <c r="C1358" s="192"/>
      <c r="D1358" s="161"/>
      <c r="E1358" s="280"/>
      <c r="F1358" s="280"/>
    </row>
    <row r="1359" spans="2:6" ht="12.75">
      <c r="B1359" s="200"/>
      <c r="C1359" s="192"/>
      <c r="D1359" s="161"/>
      <c r="E1359" s="280"/>
      <c r="F1359" s="280"/>
    </row>
    <row r="1360" spans="2:6" ht="12.75">
      <c r="B1360" s="200"/>
      <c r="C1360" s="192"/>
      <c r="D1360" s="161"/>
      <c r="E1360" s="280"/>
      <c r="F1360" s="280"/>
    </row>
    <row r="1361" spans="2:6" ht="12.75">
      <c r="B1361" s="200"/>
      <c r="C1361" s="192"/>
      <c r="D1361" s="161"/>
      <c r="E1361" s="280"/>
      <c r="F1361" s="280"/>
    </row>
    <row r="1362" spans="2:6" ht="12.75">
      <c r="B1362" s="200"/>
      <c r="C1362" s="192"/>
      <c r="D1362" s="161"/>
      <c r="E1362" s="280"/>
      <c r="F1362" s="280"/>
    </row>
    <row r="1363" spans="2:6" ht="12.75">
      <c r="B1363" s="200"/>
      <c r="C1363" s="192"/>
      <c r="D1363" s="161"/>
      <c r="E1363" s="280"/>
      <c r="F1363" s="280"/>
    </row>
    <row r="1364" spans="2:6" ht="12.75">
      <c r="B1364" s="200"/>
      <c r="C1364" s="192"/>
      <c r="D1364" s="161"/>
      <c r="E1364" s="280"/>
      <c r="F1364" s="280"/>
    </row>
    <row r="1365" spans="2:6" ht="12.75">
      <c r="B1365" s="200"/>
      <c r="C1365" s="192"/>
      <c r="D1365" s="161"/>
      <c r="E1365" s="280"/>
      <c r="F1365" s="280"/>
    </row>
    <row r="1366" spans="2:6" ht="12.75">
      <c r="B1366" s="200"/>
      <c r="C1366" s="192"/>
      <c r="D1366" s="161"/>
      <c r="E1366" s="280"/>
      <c r="F1366" s="280"/>
    </row>
    <row r="1367" spans="2:6" ht="12.75">
      <c r="B1367" s="200"/>
      <c r="C1367" s="192"/>
      <c r="D1367" s="161"/>
      <c r="E1367" s="280"/>
      <c r="F1367" s="280"/>
    </row>
    <row r="1368" spans="2:6" ht="12.75">
      <c r="B1368" s="200"/>
      <c r="C1368" s="192"/>
      <c r="D1368" s="161"/>
      <c r="E1368" s="280"/>
      <c r="F1368" s="280"/>
    </row>
    <row r="1369" spans="2:6" ht="12.75">
      <c r="B1369" s="200"/>
      <c r="C1369" s="192"/>
      <c r="D1369" s="161"/>
      <c r="E1369" s="280"/>
      <c r="F1369" s="280"/>
    </row>
    <row r="1370" spans="2:6" ht="12.75">
      <c r="B1370" s="200"/>
      <c r="C1370" s="192"/>
      <c r="D1370" s="161"/>
      <c r="E1370" s="280"/>
      <c r="F1370" s="280"/>
    </row>
    <row r="1371" spans="2:6" ht="12.75">
      <c r="B1371" s="200"/>
      <c r="C1371" s="192"/>
      <c r="D1371" s="161"/>
      <c r="E1371" s="280"/>
      <c r="F1371" s="280"/>
    </row>
    <row r="1372" spans="2:6" ht="12.75">
      <c r="B1372" s="200"/>
      <c r="C1372" s="192"/>
      <c r="D1372" s="161"/>
      <c r="E1372" s="280"/>
      <c r="F1372" s="280"/>
    </row>
    <row r="1373" spans="2:6" ht="12.75">
      <c r="B1373" s="200"/>
      <c r="C1373" s="192"/>
      <c r="D1373" s="161"/>
      <c r="E1373" s="280"/>
      <c r="F1373" s="280"/>
    </row>
    <row r="1374" spans="2:6" ht="12.75">
      <c r="B1374" s="200"/>
      <c r="C1374" s="192"/>
      <c r="D1374" s="161"/>
      <c r="E1374" s="280"/>
      <c r="F1374" s="280"/>
    </row>
    <row r="1375" spans="2:6" ht="12.75">
      <c r="B1375" s="200"/>
      <c r="C1375" s="192"/>
      <c r="D1375" s="161"/>
      <c r="E1375" s="280"/>
      <c r="F1375" s="280"/>
    </row>
    <row r="1376" spans="2:6" ht="12.75">
      <c r="B1376" s="200"/>
      <c r="C1376" s="192"/>
      <c r="D1376" s="161"/>
      <c r="E1376" s="280"/>
      <c r="F1376" s="280"/>
    </row>
    <row r="1377" spans="2:6" ht="12.75">
      <c r="B1377" s="200"/>
      <c r="C1377" s="192"/>
      <c r="D1377" s="161"/>
      <c r="E1377" s="280"/>
      <c r="F1377" s="280"/>
    </row>
    <row r="1378" spans="2:6" ht="12.75">
      <c r="B1378" s="200"/>
      <c r="C1378" s="192"/>
      <c r="D1378" s="161"/>
      <c r="E1378" s="280"/>
      <c r="F1378" s="280"/>
    </row>
    <row r="1379" spans="2:6" ht="12.75">
      <c r="B1379" s="200"/>
      <c r="C1379" s="192"/>
      <c r="D1379" s="161"/>
      <c r="E1379" s="280"/>
      <c r="F1379" s="280"/>
    </row>
    <row r="1380" spans="2:6" ht="12.75">
      <c r="B1380" s="200"/>
      <c r="C1380" s="192"/>
      <c r="D1380" s="161"/>
      <c r="E1380" s="280"/>
      <c r="F1380" s="280"/>
    </row>
    <row r="1381" spans="2:6" ht="12.75">
      <c r="B1381" s="200"/>
      <c r="C1381" s="192"/>
      <c r="D1381" s="161"/>
      <c r="E1381" s="280"/>
      <c r="F1381" s="280"/>
    </row>
    <row r="1382" spans="2:6" ht="12.75">
      <c r="B1382" s="200"/>
      <c r="C1382" s="192"/>
      <c r="D1382" s="161"/>
      <c r="E1382" s="280"/>
      <c r="F1382" s="280"/>
    </row>
    <row r="1383" spans="2:6" ht="12.75">
      <c r="B1383" s="200"/>
      <c r="C1383" s="192"/>
      <c r="D1383" s="161"/>
      <c r="E1383" s="280"/>
      <c r="F1383" s="280"/>
    </row>
    <row r="1384" spans="2:6" ht="12.75">
      <c r="B1384" s="200"/>
      <c r="C1384" s="192"/>
      <c r="D1384" s="161"/>
      <c r="E1384" s="280"/>
      <c r="F1384" s="280"/>
    </row>
    <row r="1385" spans="2:6" ht="12.75">
      <c r="B1385" s="200"/>
      <c r="C1385" s="192"/>
      <c r="D1385" s="161"/>
      <c r="E1385" s="280"/>
      <c r="F1385" s="280"/>
    </row>
    <row r="1386" spans="2:6" ht="12.75">
      <c r="B1386" s="200"/>
      <c r="C1386" s="192"/>
      <c r="D1386" s="161"/>
      <c r="E1386" s="280"/>
      <c r="F1386" s="280"/>
    </row>
    <row r="1387" spans="2:6" ht="12.75">
      <c r="B1387" s="200"/>
      <c r="C1387" s="192"/>
      <c r="D1387" s="161"/>
      <c r="E1387" s="280"/>
      <c r="F1387" s="280"/>
    </row>
    <row r="1388" spans="2:6" ht="12.75">
      <c r="B1388" s="200"/>
      <c r="C1388" s="192"/>
      <c r="D1388" s="161"/>
      <c r="E1388" s="280"/>
      <c r="F1388" s="280"/>
    </row>
    <row r="1389" spans="2:6" ht="12.75">
      <c r="B1389" s="200"/>
      <c r="C1389" s="192"/>
      <c r="D1389" s="161"/>
      <c r="E1389" s="280"/>
      <c r="F1389" s="280"/>
    </row>
    <row r="1390" spans="2:6" ht="12.75">
      <c r="B1390" s="200"/>
      <c r="C1390" s="192"/>
      <c r="D1390" s="161"/>
      <c r="E1390" s="280"/>
      <c r="F1390" s="280"/>
    </row>
    <row r="1391" spans="2:6" ht="12.75">
      <c r="B1391" s="200"/>
      <c r="C1391" s="192"/>
      <c r="D1391" s="161"/>
      <c r="E1391" s="280"/>
      <c r="F1391" s="280"/>
    </row>
    <row r="1392" spans="2:6" ht="12.75">
      <c r="B1392" s="200"/>
      <c r="C1392" s="192"/>
      <c r="D1392" s="161"/>
      <c r="E1392" s="280"/>
      <c r="F1392" s="280"/>
    </row>
    <row r="1393" spans="2:6" ht="12.75">
      <c r="B1393" s="200"/>
      <c r="C1393" s="192"/>
      <c r="D1393" s="161"/>
      <c r="E1393" s="280"/>
      <c r="F1393" s="280"/>
    </row>
    <row r="1394" spans="2:6" ht="12.75">
      <c r="B1394" s="200"/>
      <c r="C1394" s="192"/>
      <c r="D1394" s="161"/>
      <c r="E1394" s="280"/>
      <c r="F1394" s="280"/>
    </row>
    <row r="1395" spans="2:6" ht="12.75">
      <c r="B1395" s="200"/>
      <c r="C1395" s="192"/>
      <c r="D1395" s="161"/>
      <c r="E1395" s="280"/>
      <c r="F1395" s="280"/>
    </row>
    <row r="1396" spans="2:6" ht="12.75">
      <c r="B1396" s="200"/>
      <c r="C1396" s="192"/>
      <c r="D1396" s="161"/>
      <c r="E1396" s="280"/>
      <c r="F1396" s="280"/>
    </row>
    <row r="1397" spans="2:6" ht="12.75">
      <c r="B1397" s="200"/>
      <c r="C1397" s="192"/>
      <c r="D1397" s="161"/>
      <c r="E1397" s="280"/>
      <c r="F1397" s="280"/>
    </row>
    <row r="1398" spans="2:6" ht="12.75">
      <c r="B1398" s="200"/>
      <c r="C1398" s="192"/>
      <c r="D1398" s="161"/>
      <c r="E1398" s="280"/>
      <c r="F1398" s="280"/>
    </row>
    <row r="1399" spans="2:6" ht="12.75">
      <c r="B1399" s="200"/>
      <c r="C1399" s="192"/>
      <c r="D1399" s="161"/>
      <c r="E1399" s="280"/>
      <c r="F1399" s="280"/>
    </row>
    <row r="1400" spans="2:6" ht="12.75">
      <c r="B1400" s="200"/>
      <c r="C1400" s="192"/>
      <c r="D1400" s="161"/>
      <c r="E1400" s="280"/>
      <c r="F1400" s="280"/>
    </row>
    <row r="1401" spans="2:6" ht="12.75">
      <c r="B1401" s="200"/>
      <c r="C1401" s="192"/>
      <c r="D1401" s="161"/>
      <c r="E1401" s="280"/>
      <c r="F1401" s="280"/>
    </row>
    <row r="1402" spans="2:6" ht="12.75">
      <c r="B1402" s="200"/>
      <c r="C1402" s="192"/>
      <c r="D1402" s="161"/>
      <c r="E1402" s="280"/>
      <c r="F1402" s="280"/>
    </row>
    <row r="1403" spans="2:6" ht="12.75">
      <c r="B1403" s="200"/>
      <c r="C1403" s="192"/>
      <c r="D1403" s="161"/>
      <c r="E1403" s="280"/>
      <c r="F1403" s="280"/>
    </row>
    <row r="1404" spans="2:6" ht="12.75">
      <c r="B1404" s="200"/>
      <c r="C1404" s="192"/>
      <c r="D1404" s="161"/>
      <c r="E1404" s="280"/>
      <c r="F1404" s="280"/>
    </row>
    <row r="1405" spans="2:6" ht="12.75">
      <c r="B1405" s="200"/>
      <c r="C1405" s="192"/>
      <c r="D1405" s="161"/>
      <c r="E1405" s="280"/>
      <c r="F1405" s="280"/>
    </row>
    <row r="1406" spans="2:6" ht="12.75">
      <c r="B1406" s="200"/>
      <c r="C1406" s="192"/>
      <c r="D1406" s="161"/>
      <c r="E1406" s="280"/>
      <c r="F1406" s="280"/>
    </row>
    <row r="1407" spans="2:6" ht="12.75">
      <c r="B1407" s="200"/>
      <c r="C1407" s="192"/>
      <c r="D1407" s="161"/>
      <c r="E1407" s="280"/>
      <c r="F1407" s="280"/>
    </row>
    <row r="1408" spans="2:6" ht="12.75">
      <c r="B1408" s="200"/>
      <c r="C1408" s="192"/>
      <c r="D1408" s="161"/>
      <c r="E1408" s="280"/>
      <c r="F1408" s="280"/>
    </row>
    <row r="1409" spans="2:6" ht="12.75">
      <c r="B1409" s="200"/>
      <c r="C1409" s="192"/>
      <c r="D1409" s="161"/>
      <c r="E1409" s="280"/>
      <c r="F1409" s="280"/>
    </row>
    <row r="1410" spans="2:6" ht="12.75">
      <c r="B1410" s="200"/>
      <c r="C1410" s="192"/>
      <c r="D1410" s="161"/>
      <c r="E1410" s="280"/>
      <c r="F1410" s="280"/>
    </row>
    <row r="1411" spans="2:6" ht="12.75">
      <c r="B1411" s="200"/>
      <c r="C1411" s="192"/>
      <c r="D1411" s="161"/>
      <c r="E1411" s="280"/>
      <c r="F1411" s="280"/>
    </row>
    <row r="1412" spans="2:6" ht="12.75">
      <c r="B1412" s="200"/>
      <c r="C1412" s="192"/>
      <c r="D1412" s="161"/>
      <c r="E1412" s="280"/>
      <c r="F1412" s="280"/>
    </row>
    <row r="1413" spans="2:6" ht="12.75">
      <c r="B1413" s="200"/>
      <c r="C1413" s="192"/>
      <c r="D1413" s="161"/>
      <c r="E1413" s="280"/>
      <c r="F1413" s="280"/>
    </row>
    <row r="1414" spans="2:6" ht="12.75">
      <c r="B1414" s="200"/>
      <c r="C1414" s="192"/>
      <c r="D1414" s="161"/>
      <c r="E1414" s="280"/>
      <c r="F1414" s="280"/>
    </row>
    <row r="1415" spans="2:6" ht="12.75">
      <c r="B1415" s="200"/>
      <c r="C1415" s="192"/>
      <c r="D1415" s="161"/>
      <c r="E1415" s="280"/>
      <c r="F1415" s="280"/>
    </row>
    <row r="1416" spans="2:6" ht="12.75">
      <c r="B1416" s="200"/>
      <c r="C1416" s="192"/>
      <c r="D1416" s="161"/>
      <c r="E1416" s="280"/>
      <c r="F1416" s="280"/>
    </row>
    <row r="1417" spans="2:6" ht="12.75">
      <c r="B1417" s="200"/>
      <c r="C1417" s="192"/>
      <c r="D1417" s="161"/>
      <c r="E1417" s="280"/>
      <c r="F1417" s="280"/>
    </row>
    <row r="1418" spans="2:6" ht="12.75">
      <c r="B1418" s="200"/>
      <c r="C1418" s="192"/>
      <c r="D1418" s="161"/>
      <c r="E1418" s="280"/>
      <c r="F1418" s="280"/>
    </row>
    <row r="1419" spans="2:6" ht="12.75">
      <c r="B1419" s="200"/>
      <c r="C1419" s="192"/>
      <c r="D1419" s="161"/>
      <c r="E1419" s="280"/>
      <c r="F1419" s="280"/>
    </row>
    <row r="1420" spans="2:6" ht="12.75">
      <c r="B1420" s="200"/>
      <c r="C1420" s="192"/>
      <c r="D1420" s="161"/>
      <c r="E1420" s="280"/>
      <c r="F1420" s="280"/>
    </row>
    <row r="1421" spans="2:6" ht="12.75">
      <c r="B1421" s="200"/>
      <c r="C1421" s="192"/>
      <c r="D1421" s="161"/>
      <c r="E1421" s="280"/>
      <c r="F1421" s="280"/>
    </row>
    <row r="1422" spans="2:6" ht="12.75">
      <c r="B1422" s="200"/>
      <c r="C1422" s="192"/>
      <c r="D1422" s="161"/>
      <c r="E1422" s="280"/>
      <c r="F1422" s="280"/>
    </row>
    <row r="1423" spans="2:6" ht="12.75">
      <c r="B1423" s="200"/>
      <c r="C1423" s="192"/>
      <c r="D1423" s="161"/>
      <c r="E1423" s="280"/>
      <c r="F1423" s="280"/>
    </row>
    <row r="1424" spans="2:6" ht="12.75">
      <c r="B1424" s="200"/>
      <c r="C1424" s="192"/>
      <c r="D1424" s="161"/>
      <c r="E1424" s="280"/>
      <c r="F1424" s="280"/>
    </row>
    <row r="1425" spans="2:6" ht="12.75">
      <c r="B1425" s="200"/>
      <c r="C1425" s="192"/>
      <c r="D1425" s="161"/>
      <c r="E1425" s="280"/>
      <c r="F1425" s="280"/>
    </row>
    <row r="1426" spans="2:6" ht="12.75">
      <c r="B1426" s="200"/>
      <c r="C1426" s="192"/>
      <c r="D1426" s="161"/>
      <c r="E1426" s="280"/>
      <c r="F1426" s="280"/>
    </row>
    <row r="1427" spans="2:6" ht="12.75">
      <c r="B1427" s="200"/>
      <c r="C1427" s="192"/>
      <c r="D1427" s="161"/>
      <c r="E1427" s="280"/>
      <c r="F1427" s="280"/>
    </row>
    <row r="1428" spans="2:6" ht="12.75">
      <c r="B1428" s="200"/>
      <c r="C1428" s="192"/>
      <c r="D1428" s="161"/>
      <c r="E1428" s="280"/>
      <c r="F1428" s="280"/>
    </row>
    <row r="1429" spans="2:6" ht="12.75">
      <c r="B1429" s="200"/>
      <c r="C1429" s="192"/>
      <c r="D1429" s="161"/>
      <c r="E1429" s="280"/>
      <c r="F1429" s="280"/>
    </row>
    <row r="1430" spans="2:6" ht="12.75">
      <c r="B1430" s="200"/>
      <c r="C1430" s="192"/>
      <c r="D1430" s="161"/>
      <c r="E1430" s="280"/>
      <c r="F1430" s="280"/>
    </row>
    <row r="1431" spans="2:6" ht="12.75">
      <c r="B1431" s="200"/>
      <c r="C1431" s="192"/>
      <c r="D1431" s="161"/>
      <c r="E1431" s="280"/>
      <c r="F1431" s="280"/>
    </row>
    <row r="1432" spans="2:6" ht="12.75">
      <c r="B1432" s="200"/>
      <c r="C1432" s="192"/>
      <c r="D1432" s="161"/>
      <c r="E1432" s="280"/>
      <c r="F1432" s="280"/>
    </row>
    <row r="1433" spans="2:6" ht="12.75">
      <c r="B1433" s="200"/>
      <c r="C1433" s="192"/>
      <c r="D1433" s="161"/>
      <c r="E1433" s="280"/>
      <c r="F1433" s="280"/>
    </row>
    <row r="1434" spans="2:6" ht="12.75">
      <c r="B1434" s="200"/>
      <c r="C1434" s="192"/>
      <c r="D1434" s="161"/>
      <c r="E1434" s="280"/>
      <c r="F1434" s="280"/>
    </row>
    <row r="1435" spans="2:6" ht="12.75">
      <c r="B1435" s="200"/>
      <c r="C1435" s="192"/>
      <c r="D1435" s="161"/>
      <c r="E1435" s="280"/>
      <c r="F1435" s="280"/>
    </row>
    <row r="1436" spans="2:6" ht="12.75">
      <c r="B1436" s="200"/>
      <c r="C1436" s="192"/>
      <c r="D1436" s="161"/>
      <c r="E1436" s="280"/>
      <c r="F1436" s="280"/>
    </row>
    <row r="1437" spans="2:6" ht="12.75">
      <c r="B1437" s="200"/>
      <c r="C1437" s="192"/>
      <c r="D1437" s="161"/>
      <c r="E1437" s="280"/>
      <c r="F1437" s="280"/>
    </row>
    <row r="1438" spans="2:6" ht="12.75">
      <c r="B1438" s="200"/>
      <c r="C1438" s="192"/>
      <c r="D1438" s="161"/>
      <c r="E1438" s="280"/>
      <c r="F1438" s="280"/>
    </row>
    <row r="1439" spans="2:6" ht="12.75">
      <c r="B1439" s="200"/>
      <c r="C1439" s="192"/>
      <c r="D1439" s="161"/>
      <c r="E1439" s="280"/>
      <c r="F1439" s="280"/>
    </row>
    <row r="1440" spans="2:6" ht="12.75">
      <c r="B1440" s="200"/>
      <c r="C1440" s="192"/>
      <c r="D1440" s="161"/>
      <c r="E1440" s="280"/>
      <c r="F1440" s="280"/>
    </row>
    <row r="1441" spans="2:6" ht="12.75">
      <c r="B1441" s="200"/>
      <c r="C1441" s="192"/>
      <c r="D1441" s="161"/>
      <c r="E1441" s="280"/>
      <c r="F1441" s="280"/>
    </row>
    <row r="1442" spans="2:6" ht="12.75">
      <c r="B1442" s="200"/>
      <c r="C1442" s="192"/>
      <c r="D1442" s="161"/>
      <c r="E1442" s="280"/>
      <c r="F1442" s="280"/>
    </row>
    <row r="1443" spans="2:6" ht="12.75">
      <c r="B1443" s="200"/>
      <c r="C1443" s="192"/>
      <c r="D1443" s="161"/>
      <c r="E1443" s="280"/>
      <c r="F1443" s="280"/>
    </row>
    <row r="1444" spans="2:6" ht="12.75">
      <c r="B1444" s="200"/>
      <c r="C1444" s="192"/>
      <c r="D1444" s="161"/>
      <c r="E1444" s="280"/>
      <c r="F1444" s="280"/>
    </row>
    <row r="1445" spans="2:6" ht="12.75">
      <c r="B1445" s="200"/>
      <c r="C1445" s="192"/>
      <c r="D1445" s="161"/>
      <c r="E1445" s="280"/>
      <c r="F1445" s="280"/>
    </row>
    <row r="1446" spans="2:6" ht="12.75">
      <c r="B1446" s="200"/>
      <c r="C1446" s="192"/>
      <c r="D1446" s="161"/>
      <c r="E1446" s="280"/>
      <c r="F1446" s="280"/>
    </row>
    <row r="1447" spans="2:6" ht="12.75">
      <c r="B1447" s="200"/>
      <c r="C1447" s="192"/>
      <c r="D1447" s="161"/>
      <c r="E1447" s="280"/>
      <c r="F1447" s="280"/>
    </row>
    <row r="1448" spans="2:6" ht="12.75">
      <c r="B1448" s="200"/>
      <c r="C1448" s="192"/>
      <c r="D1448" s="161"/>
      <c r="E1448" s="280"/>
      <c r="F1448" s="280"/>
    </row>
    <row r="1449" spans="2:6" ht="12.75">
      <c r="B1449" s="200"/>
      <c r="C1449" s="192"/>
      <c r="D1449" s="161"/>
      <c r="E1449" s="280"/>
      <c r="F1449" s="280"/>
    </row>
    <row r="1450" spans="2:6" ht="12.75">
      <c r="B1450" s="200"/>
      <c r="C1450" s="192"/>
      <c r="D1450" s="161"/>
      <c r="E1450" s="280"/>
      <c r="F1450" s="280"/>
    </row>
    <row r="1451" spans="2:6" ht="12.75">
      <c r="B1451" s="200"/>
      <c r="C1451" s="192"/>
      <c r="D1451" s="161"/>
      <c r="E1451" s="280"/>
      <c r="F1451" s="280"/>
    </row>
    <row r="1452" spans="2:6" ht="12.75">
      <c r="B1452" s="200"/>
      <c r="C1452" s="192"/>
      <c r="D1452" s="161"/>
      <c r="E1452" s="280"/>
      <c r="F1452" s="280"/>
    </row>
    <row r="1453" spans="2:6" ht="12.75">
      <c r="B1453" s="200"/>
      <c r="C1453" s="192"/>
      <c r="D1453" s="161"/>
      <c r="E1453" s="280"/>
      <c r="F1453" s="280"/>
    </row>
    <row r="1454" spans="2:6" ht="12.75">
      <c r="B1454" s="200"/>
      <c r="C1454" s="192"/>
      <c r="D1454" s="161"/>
      <c r="E1454" s="280"/>
      <c r="F1454" s="280"/>
    </row>
    <row r="1455" spans="2:6" ht="12.75">
      <c r="B1455" s="200"/>
      <c r="C1455" s="192"/>
      <c r="D1455" s="161"/>
      <c r="E1455" s="280"/>
      <c r="F1455" s="280"/>
    </row>
    <row r="1456" spans="2:6" ht="12.75">
      <c r="B1456" s="200"/>
      <c r="C1456" s="192"/>
      <c r="D1456" s="161"/>
      <c r="E1456" s="280"/>
      <c r="F1456" s="280"/>
    </row>
    <row r="1457" spans="2:6" ht="12.75">
      <c r="B1457" s="200"/>
      <c r="C1457" s="192"/>
      <c r="D1457" s="161"/>
      <c r="E1457" s="280"/>
      <c r="F1457" s="280"/>
    </row>
    <row r="1458" spans="2:6" ht="12.75">
      <c r="B1458" s="200"/>
      <c r="C1458" s="192"/>
      <c r="D1458" s="161"/>
      <c r="E1458" s="280"/>
      <c r="F1458" s="280"/>
    </row>
    <row r="1459" spans="2:6" ht="12.75">
      <c r="B1459" s="200"/>
      <c r="C1459" s="192"/>
      <c r="D1459" s="161"/>
      <c r="E1459" s="280"/>
      <c r="F1459" s="280"/>
    </row>
    <row r="1460" spans="2:6" ht="12.75">
      <c r="B1460" s="200"/>
      <c r="C1460" s="192"/>
      <c r="D1460" s="161"/>
      <c r="E1460" s="280"/>
      <c r="F1460" s="280"/>
    </row>
    <row r="1461" spans="2:6" ht="12.75">
      <c r="B1461" s="200"/>
      <c r="C1461" s="192"/>
      <c r="D1461" s="161"/>
      <c r="E1461" s="280"/>
      <c r="F1461" s="280"/>
    </row>
    <row r="1462" spans="2:6" ht="12.75">
      <c r="B1462" s="200"/>
      <c r="C1462" s="192"/>
      <c r="D1462" s="161"/>
      <c r="E1462" s="280"/>
      <c r="F1462" s="280"/>
    </row>
    <row r="1463" spans="2:6" ht="12.75">
      <c r="B1463" s="200"/>
      <c r="C1463" s="192"/>
      <c r="D1463" s="161"/>
      <c r="E1463" s="280"/>
      <c r="F1463" s="280"/>
    </row>
    <row r="1464" spans="2:6" ht="12.75">
      <c r="B1464" s="200"/>
      <c r="C1464" s="192"/>
      <c r="D1464" s="161"/>
      <c r="E1464" s="280"/>
      <c r="F1464" s="280"/>
    </row>
    <row r="1465" spans="2:6" ht="12.75">
      <c r="B1465" s="200"/>
      <c r="C1465" s="192"/>
      <c r="D1465" s="161"/>
      <c r="E1465" s="280"/>
      <c r="F1465" s="280"/>
    </row>
    <row r="1466" spans="2:6" ht="12.75">
      <c r="B1466" s="200"/>
      <c r="C1466" s="192"/>
      <c r="D1466" s="161"/>
      <c r="E1466" s="280"/>
      <c r="F1466" s="280"/>
    </row>
    <row r="1467" spans="2:6" ht="12.75">
      <c r="B1467" s="200"/>
      <c r="C1467" s="192"/>
      <c r="D1467" s="161"/>
      <c r="E1467" s="280"/>
      <c r="F1467" s="280"/>
    </row>
    <row r="1468" spans="2:6" ht="12.75">
      <c r="B1468" s="200"/>
      <c r="C1468" s="192"/>
      <c r="D1468" s="161"/>
      <c r="E1468" s="280"/>
      <c r="F1468" s="280"/>
    </row>
    <row r="1469" spans="2:6" ht="12.75">
      <c r="B1469" s="200"/>
      <c r="C1469" s="192"/>
      <c r="D1469" s="161"/>
      <c r="E1469" s="280"/>
      <c r="F1469" s="280"/>
    </row>
    <row r="1470" spans="2:6" ht="12.75">
      <c r="B1470" s="200"/>
      <c r="C1470" s="192"/>
      <c r="D1470" s="161"/>
      <c r="E1470" s="280"/>
      <c r="F1470" s="280"/>
    </row>
    <row r="1471" spans="2:6" ht="12.75">
      <c r="B1471" s="200"/>
      <c r="C1471" s="192"/>
      <c r="D1471" s="161"/>
      <c r="E1471" s="280"/>
      <c r="F1471" s="280"/>
    </row>
    <row r="1472" spans="2:6" ht="12.75">
      <c r="B1472" s="200"/>
      <c r="C1472" s="192"/>
      <c r="D1472" s="161"/>
      <c r="E1472" s="280"/>
      <c r="F1472" s="280"/>
    </row>
    <row r="1473" spans="2:6" ht="12.75">
      <c r="B1473" s="200"/>
      <c r="C1473" s="192"/>
      <c r="D1473" s="161"/>
      <c r="E1473" s="280"/>
      <c r="F1473" s="280"/>
    </row>
    <row r="1474" spans="2:6" ht="12.75">
      <c r="B1474" s="200"/>
      <c r="C1474" s="192"/>
      <c r="D1474" s="161"/>
      <c r="E1474" s="280"/>
      <c r="F1474" s="280"/>
    </row>
    <row r="1475" spans="2:6" ht="12.75">
      <c r="B1475" s="200"/>
      <c r="C1475" s="192"/>
      <c r="D1475" s="161"/>
      <c r="E1475" s="280"/>
      <c r="F1475" s="280"/>
    </row>
    <row r="1476" spans="2:6" ht="12.75">
      <c r="B1476" s="200"/>
      <c r="C1476" s="192"/>
      <c r="D1476" s="161"/>
      <c r="E1476" s="280"/>
      <c r="F1476" s="280"/>
    </row>
    <row r="1477" spans="2:6" ht="12.75">
      <c r="B1477" s="200"/>
      <c r="C1477" s="192"/>
      <c r="D1477" s="161"/>
      <c r="E1477" s="280"/>
      <c r="F1477" s="280"/>
    </row>
    <row r="1478" spans="2:6" ht="12.75">
      <c r="B1478" s="200"/>
      <c r="C1478" s="192"/>
      <c r="D1478" s="161"/>
      <c r="E1478" s="280"/>
      <c r="F1478" s="280"/>
    </row>
    <row r="1479" spans="2:6" ht="12.75">
      <c r="B1479" s="200"/>
      <c r="C1479" s="192"/>
      <c r="D1479" s="161"/>
      <c r="E1479" s="280"/>
      <c r="F1479" s="280"/>
    </row>
    <row r="1480" spans="2:6" ht="12.75">
      <c r="B1480" s="200"/>
      <c r="C1480" s="192"/>
      <c r="D1480" s="161"/>
      <c r="E1480" s="280"/>
      <c r="F1480" s="280"/>
    </row>
    <row r="1481" spans="2:6" ht="12.75">
      <c r="B1481" s="200"/>
      <c r="C1481" s="192"/>
      <c r="D1481" s="161"/>
      <c r="E1481" s="280"/>
      <c r="F1481" s="280"/>
    </row>
    <row r="1482" spans="2:6" ht="12.75">
      <c r="B1482" s="200"/>
      <c r="C1482" s="192"/>
      <c r="D1482" s="161"/>
      <c r="E1482" s="280"/>
      <c r="F1482" s="280"/>
    </row>
    <row r="1483" spans="2:6" ht="12.75">
      <c r="B1483" s="200"/>
      <c r="C1483" s="192"/>
      <c r="D1483" s="161"/>
      <c r="E1483" s="280"/>
      <c r="F1483" s="280"/>
    </row>
    <row r="1484" spans="2:6" ht="12.75">
      <c r="B1484" s="200"/>
      <c r="C1484" s="192"/>
      <c r="D1484" s="161"/>
      <c r="E1484" s="280"/>
      <c r="F1484" s="280"/>
    </row>
    <row r="1485" spans="2:6" ht="12.75">
      <c r="B1485" s="200"/>
      <c r="C1485" s="192"/>
      <c r="D1485" s="161"/>
      <c r="E1485" s="280"/>
      <c r="F1485" s="280"/>
    </row>
    <row r="1486" spans="2:6" ht="12.75">
      <c r="B1486" s="200"/>
      <c r="C1486" s="192"/>
      <c r="D1486" s="161"/>
      <c r="E1486" s="280"/>
      <c r="F1486" s="280"/>
    </row>
    <row r="1487" spans="2:6" ht="12.75">
      <c r="B1487" s="200"/>
      <c r="C1487" s="192"/>
      <c r="D1487" s="161"/>
      <c r="E1487" s="280"/>
      <c r="F1487" s="280"/>
    </row>
    <row r="1488" spans="2:6" ht="12.75">
      <c r="B1488" s="200"/>
      <c r="C1488" s="192"/>
      <c r="D1488" s="161"/>
      <c r="E1488" s="280"/>
      <c r="F1488" s="280"/>
    </row>
    <row r="1489" spans="2:6" ht="12.75">
      <c r="B1489" s="200"/>
      <c r="C1489" s="192"/>
      <c r="D1489" s="161"/>
      <c r="E1489" s="280"/>
      <c r="F1489" s="280"/>
    </row>
    <row r="1490" spans="2:6" ht="12.75">
      <c r="B1490" s="200"/>
      <c r="C1490" s="192"/>
      <c r="D1490" s="161"/>
      <c r="E1490" s="280"/>
      <c r="F1490" s="280"/>
    </row>
    <row r="1491" spans="2:6" ht="12.75">
      <c r="B1491" s="200"/>
      <c r="C1491" s="192"/>
      <c r="D1491" s="161"/>
      <c r="E1491" s="280"/>
      <c r="F1491" s="280"/>
    </row>
    <row r="1492" spans="2:6" ht="12.75">
      <c r="B1492" s="200"/>
      <c r="C1492" s="192"/>
      <c r="D1492" s="161"/>
      <c r="E1492" s="280"/>
      <c r="F1492" s="280"/>
    </row>
    <row r="1493" spans="2:6" ht="12.75">
      <c r="B1493" s="200"/>
      <c r="C1493" s="192"/>
      <c r="D1493" s="161"/>
      <c r="E1493" s="280"/>
      <c r="F1493" s="280"/>
    </row>
    <row r="1494" spans="2:6" ht="12.75">
      <c r="B1494" s="200"/>
      <c r="C1494" s="192"/>
      <c r="D1494" s="161"/>
      <c r="E1494" s="280"/>
      <c r="F1494" s="280"/>
    </row>
    <row r="1495" spans="2:6" ht="12.75">
      <c r="B1495" s="200"/>
      <c r="C1495" s="192"/>
      <c r="D1495" s="161"/>
      <c r="E1495" s="280"/>
      <c r="F1495" s="280"/>
    </row>
    <row r="1496" spans="2:6" ht="12.75">
      <c r="B1496" s="200"/>
      <c r="C1496" s="192"/>
      <c r="D1496" s="161"/>
      <c r="E1496" s="280"/>
      <c r="F1496" s="280"/>
    </row>
    <row r="1497" spans="2:6" ht="12.75">
      <c r="B1497" s="200"/>
      <c r="C1497" s="192"/>
      <c r="D1497" s="161"/>
      <c r="E1497" s="280"/>
      <c r="F1497" s="280"/>
    </row>
    <row r="1498" spans="2:6" ht="12.75">
      <c r="B1498" s="200"/>
      <c r="C1498" s="192"/>
      <c r="D1498" s="161"/>
      <c r="E1498" s="280"/>
      <c r="F1498" s="280"/>
    </row>
    <row r="1499" spans="2:6" ht="12.75">
      <c r="B1499" s="200"/>
      <c r="C1499" s="192"/>
      <c r="D1499" s="161"/>
      <c r="E1499" s="280"/>
      <c r="F1499" s="280"/>
    </row>
    <row r="1500" spans="2:6" ht="12.75">
      <c r="B1500" s="200"/>
      <c r="C1500" s="192"/>
      <c r="D1500" s="161"/>
      <c r="E1500" s="280"/>
      <c r="F1500" s="280"/>
    </row>
    <row r="1501" spans="2:6" ht="12.75">
      <c r="B1501" s="200"/>
      <c r="C1501" s="192"/>
      <c r="D1501" s="161"/>
      <c r="E1501" s="280"/>
      <c r="F1501" s="280"/>
    </row>
    <row r="1502" spans="2:6" ht="12.75">
      <c r="B1502" s="200"/>
      <c r="C1502" s="192"/>
      <c r="D1502" s="161"/>
      <c r="E1502" s="280"/>
      <c r="F1502" s="280"/>
    </row>
    <row r="1503" spans="2:6" ht="12.75">
      <c r="B1503" s="200"/>
      <c r="C1503" s="192"/>
      <c r="D1503" s="161"/>
      <c r="E1503" s="280"/>
      <c r="F1503" s="280"/>
    </row>
    <row r="1504" spans="2:6" ht="12.75">
      <c r="B1504" s="200"/>
      <c r="C1504" s="192"/>
      <c r="D1504" s="161"/>
      <c r="E1504" s="280"/>
      <c r="F1504" s="280"/>
    </row>
    <row r="1505" spans="2:6" ht="12.75">
      <c r="B1505" s="200"/>
      <c r="C1505" s="192"/>
      <c r="D1505" s="161"/>
      <c r="E1505" s="280"/>
      <c r="F1505" s="280"/>
    </row>
    <row r="1506" spans="2:6" ht="12.75">
      <c r="B1506" s="200"/>
      <c r="C1506" s="192"/>
      <c r="D1506" s="161"/>
      <c r="E1506" s="280"/>
      <c r="F1506" s="280"/>
    </row>
    <row r="1507" spans="2:6" ht="12.75">
      <c r="B1507" s="200"/>
      <c r="C1507" s="192"/>
      <c r="D1507" s="161"/>
      <c r="E1507" s="280"/>
      <c r="F1507" s="280"/>
    </row>
    <row r="1508" spans="2:6" ht="12.75">
      <c r="B1508" s="200"/>
      <c r="C1508" s="192"/>
      <c r="D1508" s="161"/>
      <c r="E1508" s="280"/>
      <c r="F1508" s="280"/>
    </row>
    <row r="1509" spans="2:6" ht="12.75">
      <c r="B1509" s="200"/>
      <c r="C1509" s="192"/>
      <c r="D1509" s="161"/>
      <c r="E1509" s="280"/>
      <c r="F1509" s="280"/>
    </row>
    <row r="1510" spans="2:6" ht="12.75">
      <c r="B1510" s="200"/>
      <c r="C1510" s="192"/>
      <c r="D1510" s="161"/>
      <c r="E1510" s="280"/>
      <c r="F1510" s="280"/>
    </row>
    <row r="1511" spans="2:6" ht="12.75">
      <c r="B1511" s="200"/>
      <c r="C1511" s="192"/>
      <c r="D1511" s="161"/>
      <c r="E1511" s="280"/>
      <c r="F1511" s="280"/>
    </row>
    <row r="1512" spans="2:6" ht="12.75">
      <c r="B1512" s="200"/>
      <c r="C1512" s="192"/>
      <c r="D1512" s="161"/>
      <c r="E1512" s="280"/>
      <c r="F1512" s="280"/>
    </row>
    <row r="1513" spans="2:6" ht="12.75">
      <c r="B1513" s="200"/>
      <c r="C1513" s="192"/>
      <c r="D1513" s="161"/>
      <c r="E1513" s="280"/>
      <c r="F1513" s="280"/>
    </row>
    <row r="1514" spans="2:6" ht="12.75">
      <c r="B1514" s="200"/>
      <c r="C1514" s="192"/>
      <c r="D1514" s="161"/>
      <c r="E1514" s="280"/>
      <c r="F1514" s="280"/>
    </row>
    <row r="1515" spans="2:6" ht="12.75">
      <c r="B1515" s="200"/>
      <c r="C1515" s="192"/>
      <c r="D1515" s="161"/>
      <c r="E1515" s="280"/>
      <c r="F1515" s="280"/>
    </row>
    <row r="1516" spans="2:6" ht="12.75">
      <c r="B1516" s="200"/>
      <c r="C1516" s="192"/>
      <c r="D1516" s="161"/>
      <c r="E1516" s="280"/>
      <c r="F1516" s="280"/>
    </row>
    <row r="1517" spans="2:6" ht="12.75">
      <c r="B1517" s="200"/>
      <c r="C1517" s="192"/>
      <c r="D1517" s="161"/>
      <c r="E1517" s="280"/>
      <c r="F1517" s="280"/>
    </row>
    <row r="1518" spans="2:6" ht="12.75">
      <c r="B1518" s="200"/>
      <c r="C1518" s="192"/>
      <c r="D1518" s="161"/>
      <c r="E1518" s="280"/>
      <c r="F1518" s="280"/>
    </row>
    <row r="1519" spans="2:6" ht="12.75">
      <c r="B1519" s="200"/>
      <c r="C1519" s="192"/>
      <c r="D1519" s="161"/>
      <c r="E1519" s="280"/>
      <c r="F1519" s="280"/>
    </row>
    <row r="1520" spans="2:6" ht="12.75">
      <c r="B1520" s="200"/>
      <c r="C1520" s="192"/>
      <c r="D1520" s="161"/>
      <c r="E1520" s="280"/>
      <c r="F1520" s="280"/>
    </row>
    <row r="1521" spans="2:6" ht="12.75">
      <c r="B1521" s="200"/>
      <c r="C1521" s="192"/>
      <c r="D1521" s="161"/>
      <c r="E1521" s="280"/>
      <c r="F1521" s="280"/>
    </row>
    <row r="1522" spans="2:6" ht="12.75">
      <c r="B1522" s="200"/>
      <c r="C1522" s="192"/>
      <c r="D1522" s="161"/>
      <c r="E1522" s="280"/>
      <c r="F1522" s="280"/>
    </row>
    <row r="1523" spans="2:6" ht="12.75">
      <c r="B1523" s="200"/>
      <c r="C1523" s="192"/>
      <c r="D1523" s="161"/>
      <c r="E1523" s="280"/>
      <c r="F1523" s="280"/>
    </row>
    <row r="1524" spans="2:6" ht="12.75">
      <c r="B1524" s="200"/>
      <c r="C1524" s="192"/>
      <c r="D1524" s="161"/>
      <c r="E1524" s="280"/>
      <c r="F1524" s="280"/>
    </row>
    <row r="1525" spans="2:6" ht="12.75">
      <c r="B1525" s="200"/>
      <c r="C1525" s="192"/>
      <c r="D1525" s="161"/>
      <c r="E1525" s="280"/>
      <c r="F1525" s="280"/>
    </row>
    <row r="1526" spans="2:6" ht="12.75">
      <c r="B1526" s="200"/>
      <c r="C1526" s="192"/>
      <c r="D1526" s="161"/>
      <c r="E1526" s="280"/>
      <c r="F1526" s="280"/>
    </row>
    <row r="1527" spans="2:6" ht="12.75">
      <c r="B1527" s="200"/>
      <c r="C1527" s="192"/>
      <c r="D1527" s="161"/>
      <c r="E1527" s="280"/>
      <c r="F1527" s="280"/>
    </row>
    <row r="1528" spans="2:6" ht="12.75">
      <c r="B1528" s="200"/>
      <c r="C1528" s="192"/>
      <c r="D1528" s="161"/>
      <c r="E1528" s="280"/>
      <c r="F1528" s="280"/>
    </row>
    <row r="1529" spans="2:6" ht="12.75">
      <c r="B1529" s="200"/>
      <c r="C1529" s="192"/>
      <c r="D1529" s="161"/>
      <c r="E1529" s="280"/>
      <c r="F1529" s="280"/>
    </row>
    <row r="1530" spans="2:6" ht="12.75">
      <c r="B1530" s="200"/>
      <c r="C1530" s="192"/>
      <c r="D1530" s="161"/>
      <c r="E1530" s="280"/>
      <c r="F1530" s="280"/>
    </row>
    <row r="1531" spans="2:6" ht="12.75">
      <c r="B1531" s="200"/>
      <c r="C1531" s="192"/>
      <c r="D1531" s="161"/>
      <c r="E1531" s="280"/>
      <c r="F1531" s="280"/>
    </row>
    <row r="1532" spans="2:6" ht="12.75">
      <c r="B1532" s="200"/>
      <c r="C1532" s="192"/>
      <c r="D1532" s="161"/>
      <c r="E1532" s="280"/>
      <c r="F1532" s="280"/>
    </row>
    <row r="1533" spans="2:6" ht="12.75">
      <c r="B1533" s="200"/>
      <c r="C1533" s="192"/>
      <c r="D1533" s="161"/>
      <c r="E1533" s="280"/>
      <c r="F1533" s="280"/>
    </row>
    <row r="1534" spans="2:6" ht="12.75">
      <c r="B1534" s="200"/>
      <c r="C1534" s="192"/>
      <c r="D1534" s="161"/>
      <c r="E1534" s="280"/>
      <c r="F1534" s="280"/>
    </row>
    <row r="1535" spans="2:6" ht="12.75">
      <c r="B1535" s="200"/>
      <c r="C1535" s="192"/>
      <c r="D1535" s="161"/>
      <c r="E1535" s="280"/>
      <c r="F1535" s="280"/>
    </row>
    <row r="1536" spans="2:6" ht="12.75">
      <c r="B1536" s="200"/>
      <c r="C1536" s="192"/>
      <c r="D1536" s="161"/>
      <c r="E1536" s="280"/>
      <c r="F1536" s="280"/>
    </row>
    <row r="1537" spans="2:6" ht="12.75">
      <c r="B1537" s="200"/>
      <c r="C1537" s="192"/>
      <c r="D1537" s="161"/>
      <c r="E1537" s="280"/>
      <c r="F1537" s="280"/>
    </row>
    <row r="1538" spans="2:6" ht="12.75">
      <c r="B1538" s="200"/>
      <c r="C1538" s="192"/>
      <c r="D1538" s="161"/>
      <c r="E1538" s="280"/>
      <c r="F1538" s="280"/>
    </row>
    <row r="1539" spans="2:6" ht="12.75">
      <c r="B1539" s="200"/>
      <c r="C1539" s="192"/>
      <c r="D1539" s="161"/>
      <c r="E1539" s="280"/>
      <c r="F1539" s="280"/>
    </row>
    <row r="1540" spans="2:6" ht="12.75">
      <c r="B1540" s="200"/>
      <c r="C1540" s="192"/>
      <c r="D1540" s="161"/>
      <c r="E1540" s="280"/>
      <c r="F1540" s="280"/>
    </row>
    <row r="1541" spans="2:6" ht="12.75">
      <c r="B1541" s="200"/>
      <c r="C1541" s="192"/>
      <c r="D1541" s="161"/>
      <c r="E1541" s="280"/>
      <c r="F1541" s="280"/>
    </row>
    <row r="1542" spans="2:6" ht="12.75">
      <c r="B1542" s="200"/>
      <c r="C1542" s="192"/>
      <c r="D1542" s="161"/>
      <c r="E1542" s="280"/>
      <c r="F1542" s="280"/>
    </row>
    <row r="1543" spans="2:6" ht="12.75">
      <c r="B1543" s="200"/>
      <c r="C1543" s="192"/>
      <c r="D1543" s="161"/>
      <c r="E1543" s="280"/>
      <c r="F1543" s="280"/>
    </row>
    <row r="1544" spans="2:6" ht="12.75">
      <c r="B1544" s="200"/>
      <c r="C1544" s="192"/>
      <c r="D1544" s="161"/>
      <c r="E1544" s="280"/>
      <c r="F1544" s="280"/>
    </row>
    <row r="1545" spans="2:6" ht="12.75">
      <c r="B1545" s="200"/>
      <c r="C1545" s="192"/>
      <c r="D1545" s="161"/>
      <c r="E1545" s="280"/>
      <c r="F1545" s="280"/>
    </row>
    <row r="1546" spans="2:6" ht="12.75">
      <c r="B1546" s="200"/>
      <c r="C1546" s="192"/>
      <c r="D1546" s="161"/>
      <c r="E1546" s="280"/>
      <c r="F1546" s="280"/>
    </row>
    <row r="1547" spans="2:6" ht="12.75">
      <c r="B1547" s="200"/>
      <c r="C1547" s="192"/>
      <c r="D1547" s="161"/>
      <c r="E1547" s="280"/>
      <c r="F1547" s="280"/>
    </row>
    <row r="1548" spans="2:6" ht="12.75">
      <c r="B1548" s="200"/>
      <c r="C1548" s="192"/>
      <c r="D1548" s="161"/>
      <c r="E1548" s="280"/>
      <c r="F1548" s="280"/>
    </row>
    <row r="1549" spans="2:6" ht="12.75">
      <c r="B1549" s="200"/>
      <c r="C1549" s="192"/>
      <c r="D1549" s="161"/>
      <c r="E1549" s="280"/>
      <c r="F1549" s="280"/>
    </row>
    <row r="1550" spans="2:6" ht="12.75">
      <c r="B1550" s="200"/>
      <c r="C1550" s="192"/>
      <c r="D1550" s="161"/>
      <c r="E1550" s="280"/>
      <c r="F1550" s="280"/>
    </row>
    <row r="1551" spans="2:6" ht="12.75">
      <c r="B1551" s="200"/>
      <c r="C1551" s="192"/>
      <c r="D1551" s="161"/>
      <c r="E1551" s="280"/>
      <c r="F1551" s="280"/>
    </row>
    <row r="1552" spans="2:6" ht="12.75">
      <c r="B1552" s="200"/>
      <c r="C1552" s="192"/>
      <c r="D1552" s="161"/>
      <c r="E1552" s="280"/>
      <c r="F1552" s="280"/>
    </row>
    <row r="1553" spans="2:6" ht="12.75">
      <c r="B1553" s="200"/>
      <c r="C1553" s="192"/>
      <c r="D1553" s="161"/>
      <c r="E1553" s="280"/>
      <c r="F1553" s="280"/>
    </row>
    <row r="1554" spans="2:6" ht="12.75">
      <c r="B1554" s="200"/>
      <c r="C1554" s="192"/>
      <c r="D1554" s="161"/>
      <c r="E1554" s="280"/>
      <c r="F1554" s="280"/>
    </row>
    <row r="1555" spans="2:6" ht="12.75">
      <c r="B1555" s="200"/>
      <c r="C1555" s="192"/>
      <c r="D1555" s="161"/>
      <c r="E1555" s="280"/>
      <c r="F1555" s="280"/>
    </row>
    <row r="1556" spans="2:6" ht="12.75">
      <c r="B1556" s="200"/>
      <c r="C1556" s="192"/>
      <c r="D1556" s="161"/>
      <c r="E1556" s="280"/>
      <c r="F1556" s="280"/>
    </row>
    <row r="1557" spans="2:6" ht="12.75">
      <c r="B1557" s="200"/>
      <c r="C1557" s="192"/>
      <c r="D1557" s="161"/>
      <c r="E1557" s="280"/>
      <c r="F1557" s="280"/>
    </row>
    <row r="1558" spans="2:6" ht="12.75">
      <c r="B1558" s="200"/>
      <c r="C1558" s="192"/>
      <c r="D1558" s="161"/>
      <c r="E1558" s="280"/>
      <c r="F1558" s="280"/>
    </row>
    <row r="1559" spans="2:6" ht="12.75">
      <c r="B1559" s="200"/>
      <c r="C1559" s="192"/>
      <c r="D1559" s="161"/>
      <c r="E1559" s="280"/>
      <c r="F1559" s="280"/>
    </row>
    <row r="1560" spans="2:6" ht="12.75">
      <c r="B1560" s="200"/>
      <c r="C1560" s="192"/>
      <c r="D1560" s="161"/>
      <c r="E1560" s="280"/>
      <c r="F1560" s="280"/>
    </row>
    <row r="1561" spans="2:6" ht="12.75">
      <c r="B1561" s="200"/>
      <c r="C1561" s="192"/>
      <c r="D1561" s="161"/>
      <c r="E1561" s="280"/>
      <c r="F1561" s="280"/>
    </row>
    <row r="1562" spans="2:6" ht="12.75">
      <c r="B1562" s="200"/>
      <c r="C1562" s="192"/>
      <c r="D1562" s="161"/>
      <c r="E1562" s="280"/>
      <c r="F1562" s="280"/>
    </row>
    <row r="1563" spans="2:6" ht="12.75">
      <c r="B1563" s="200"/>
      <c r="C1563" s="192"/>
      <c r="D1563" s="161"/>
      <c r="E1563" s="280"/>
      <c r="F1563" s="280"/>
    </row>
    <row r="1564" spans="2:6" ht="12.75">
      <c r="B1564" s="200"/>
      <c r="C1564" s="192"/>
      <c r="D1564" s="161"/>
      <c r="E1564" s="280"/>
      <c r="F1564" s="280"/>
    </row>
    <row r="1565" spans="2:6" ht="12.75">
      <c r="B1565" s="200"/>
      <c r="C1565" s="192"/>
      <c r="D1565" s="161"/>
      <c r="E1565" s="280"/>
      <c r="F1565" s="280"/>
    </row>
    <row r="1566" spans="2:6" ht="12.75">
      <c r="B1566" s="200"/>
      <c r="C1566" s="192"/>
      <c r="D1566" s="161"/>
      <c r="E1566" s="280"/>
      <c r="F1566" s="280"/>
    </row>
    <row r="1567" spans="2:6" ht="12.75">
      <c r="B1567" s="200"/>
      <c r="C1567" s="192"/>
      <c r="D1567" s="161"/>
      <c r="E1567" s="280"/>
      <c r="F1567" s="280"/>
    </row>
    <row r="1568" spans="2:6" ht="12.75">
      <c r="B1568" s="200"/>
      <c r="C1568" s="192"/>
      <c r="D1568" s="161"/>
      <c r="E1568" s="280"/>
      <c r="F1568" s="280"/>
    </row>
    <row r="1569" spans="2:6" ht="12.75">
      <c r="B1569" s="200"/>
      <c r="C1569" s="192"/>
      <c r="D1569" s="161"/>
      <c r="E1569" s="280"/>
      <c r="F1569" s="280"/>
    </row>
    <row r="1570" spans="2:6" ht="12.75">
      <c r="B1570" s="200"/>
      <c r="C1570" s="192"/>
      <c r="D1570" s="161"/>
      <c r="E1570" s="280"/>
      <c r="F1570" s="280"/>
    </row>
    <row r="1571" spans="2:6" ht="12.75">
      <c r="B1571" s="200"/>
      <c r="C1571" s="192"/>
      <c r="D1571" s="161"/>
      <c r="E1571" s="280"/>
      <c r="F1571" s="280"/>
    </row>
    <row r="1572" spans="2:6" ht="12.75">
      <c r="B1572" s="200"/>
      <c r="C1572" s="192"/>
      <c r="D1572" s="161"/>
      <c r="E1572" s="280"/>
      <c r="F1572" s="280"/>
    </row>
    <row r="1573" spans="2:6" ht="12.75">
      <c r="B1573" s="200"/>
      <c r="C1573" s="192"/>
      <c r="D1573" s="161"/>
      <c r="E1573" s="280"/>
      <c r="F1573" s="280"/>
    </row>
    <row r="1574" spans="2:6" ht="12.75">
      <c r="B1574" s="200"/>
      <c r="C1574" s="192"/>
      <c r="D1574" s="161"/>
      <c r="E1574" s="280"/>
      <c r="F1574" s="280"/>
    </row>
    <row r="1575" spans="2:6" ht="12.75">
      <c r="B1575" s="200"/>
      <c r="C1575" s="192"/>
      <c r="D1575" s="161"/>
      <c r="E1575" s="280"/>
      <c r="F1575" s="280"/>
    </row>
    <row r="1576" spans="2:6" ht="12.75">
      <c r="B1576" s="200"/>
      <c r="C1576" s="192"/>
      <c r="D1576" s="161"/>
      <c r="E1576" s="280"/>
      <c r="F1576" s="280"/>
    </row>
    <row r="1577" spans="2:6" ht="12.75">
      <c r="B1577" s="200"/>
      <c r="C1577" s="192"/>
      <c r="D1577" s="161"/>
      <c r="E1577" s="280"/>
      <c r="F1577" s="280"/>
    </row>
    <row r="1578" spans="2:6" ht="12.75">
      <c r="B1578" s="200"/>
      <c r="C1578" s="192"/>
      <c r="D1578" s="161"/>
      <c r="E1578" s="280"/>
      <c r="F1578" s="280"/>
    </row>
    <row r="1579" spans="2:6" ht="12.75">
      <c r="B1579" s="200"/>
      <c r="C1579" s="192"/>
      <c r="D1579" s="161"/>
      <c r="E1579" s="280"/>
      <c r="F1579" s="280"/>
    </row>
    <row r="1580" spans="2:6" ht="12.75">
      <c r="B1580" s="200"/>
      <c r="C1580" s="192"/>
      <c r="D1580" s="161"/>
      <c r="E1580" s="280"/>
      <c r="F1580" s="280"/>
    </row>
    <row r="1581" spans="2:6" ht="12.75">
      <c r="B1581" s="200"/>
      <c r="C1581" s="192"/>
      <c r="D1581" s="161"/>
      <c r="E1581" s="280"/>
      <c r="F1581" s="280"/>
    </row>
    <row r="1582" spans="2:6" ht="12.75">
      <c r="B1582" s="200"/>
      <c r="C1582" s="192"/>
      <c r="D1582" s="161"/>
      <c r="E1582" s="280"/>
      <c r="F1582" s="280"/>
    </row>
    <row r="1583" spans="2:6" ht="12.75">
      <c r="B1583" s="200"/>
      <c r="C1583" s="192"/>
      <c r="D1583" s="161"/>
      <c r="E1583" s="280"/>
      <c r="F1583" s="280"/>
    </row>
    <row r="1584" spans="2:6" ht="12.75">
      <c r="B1584" s="200"/>
      <c r="C1584" s="192"/>
      <c r="D1584" s="161"/>
      <c r="E1584" s="280"/>
      <c r="F1584" s="280"/>
    </row>
    <row r="1585" spans="2:6" ht="12.75">
      <c r="B1585" s="200"/>
      <c r="C1585" s="192"/>
      <c r="D1585" s="161"/>
      <c r="E1585" s="280"/>
      <c r="F1585" s="280"/>
    </row>
    <row r="1586" spans="2:6" ht="12.75">
      <c r="B1586" s="200"/>
      <c r="C1586" s="192"/>
      <c r="D1586" s="161"/>
      <c r="E1586" s="280"/>
      <c r="F1586" s="280"/>
    </row>
    <row r="1587" spans="2:6" ht="12.75">
      <c r="B1587" s="200"/>
      <c r="C1587" s="192"/>
      <c r="D1587" s="161"/>
      <c r="E1587" s="280"/>
      <c r="F1587" s="280"/>
    </row>
    <row r="1588" spans="2:6" ht="12.75">
      <c r="B1588" s="200"/>
      <c r="C1588" s="192"/>
      <c r="D1588" s="161"/>
      <c r="E1588" s="280"/>
      <c r="F1588" s="280"/>
    </row>
    <row r="1589" spans="2:6" ht="12.75">
      <c r="B1589" s="200"/>
      <c r="C1589" s="192"/>
      <c r="D1589" s="161"/>
      <c r="E1589" s="280"/>
      <c r="F1589" s="280"/>
    </row>
    <row r="1590" spans="2:6" ht="12.75">
      <c r="B1590" s="200"/>
      <c r="C1590" s="192"/>
      <c r="D1590" s="161"/>
      <c r="E1590" s="280"/>
      <c r="F1590" s="280"/>
    </row>
    <row r="1591" spans="2:6" ht="12.75">
      <c r="B1591" s="200"/>
      <c r="C1591" s="192"/>
      <c r="D1591" s="161"/>
      <c r="E1591" s="280"/>
      <c r="F1591" s="280"/>
    </row>
    <row r="1592" spans="2:6" ht="12.75">
      <c r="B1592" s="200"/>
      <c r="C1592" s="192"/>
      <c r="D1592" s="161"/>
      <c r="E1592" s="280"/>
      <c r="F1592" s="280"/>
    </row>
    <row r="1593" spans="2:6" ht="12.75">
      <c r="B1593" s="200"/>
      <c r="C1593" s="192"/>
      <c r="D1593" s="161"/>
      <c r="E1593" s="280"/>
      <c r="F1593" s="280"/>
    </row>
    <row r="1594" spans="2:6" ht="12.75">
      <c r="B1594" s="200"/>
      <c r="C1594" s="192"/>
      <c r="D1594" s="161"/>
      <c r="E1594" s="280"/>
      <c r="F1594" s="280"/>
    </row>
    <row r="1595" spans="2:6" ht="12.75">
      <c r="B1595" s="200"/>
      <c r="C1595" s="192"/>
      <c r="D1595" s="161"/>
      <c r="E1595" s="280"/>
      <c r="F1595" s="280"/>
    </row>
    <row r="1596" spans="2:6" ht="12.75">
      <c r="B1596" s="200"/>
      <c r="C1596" s="192"/>
      <c r="D1596" s="161"/>
      <c r="E1596" s="280"/>
      <c r="F1596" s="280"/>
    </row>
    <row r="1597" spans="2:6" ht="12.75">
      <c r="B1597" s="200"/>
      <c r="C1597" s="192"/>
      <c r="D1597" s="161"/>
      <c r="E1597" s="280"/>
      <c r="F1597" s="280"/>
    </row>
    <row r="1598" spans="2:6" ht="12.75">
      <c r="B1598" s="200"/>
      <c r="C1598" s="192"/>
      <c r="D1598" s="161"/>
      <c r="E1598" s="280"/>
      <c r="F1598" s="280"/>
    </row>
    <row r="1599" spans="2:6" ht="12.75">
      <c r="B1599" s="200"/>
      <c r="C1599" s="192"/>
      <c r="D1599" s="161"/>
      <c r="E1599" s="280"/>
      <c r="F1599" s="280"/>
    </row>
    <row r="1600" spans="2:6" ht="12.75">
      <c r="B1600" s="200"/>
      <c r="C1600" s="192"/>
      <c r="D1600" s="161"/>
      <c r="E1600" s="280"/>
      <c r="F1600" s="280"/>
    </row>
    <row r="1601" spans="2:6" ht="12.75">
      <c r="B1601" s="200"/>
      <c r="C1601" s="192"/>
      <c r="D1601" s="161"/>
      <c r="E1601" s="280"/>
      <c r="F1601" s="280"/>
    </row>
    <row r="1602" spans="2:6" ht="12.75">
      <c r="B1602" s="200"/>
      <c r="C1602" s="192"/>
      <c r="D1602" s="161"/>
      <c r="E1602" s="280"/>
      <c r="F1602" s="280"/>
    </row>
    <row r="1603" spans="2:6" ht="12.75">
      <c r="B1603" s="200"/>
      <c r="C1603" s="192"/>
      <c r="D1603" s="161"/>
      <c r="E1603" s="280"/>
      <c r="F1603" s="280"/>
    </row>
    <row r="1604" spans="2:6" ht="12.75">
      <c r="B1604" s="200"/>
      <c r="C1604" s="192"/>
      <c r="D1604" s="161"/>
      <c r="E1604" s="280"/>
      <c r="F1604" s="280"/>
    </row>
    <row r="1605" spans="2:6" ht="12.75">
      <c r="B1605" s="200"/>
      <c r="C1605" s="192"/>
      <c r="D1605" s="161"/>
      <c r="E1605" s="280"/>
      <c r="F1605" s="280"/>
    </row>
    <row r="1606" spans="2:6" ht="12.75">
      <c r="B1606" s="200"/>
      <c r="C1606" s="192"/>
      <c r="D1606" s="161"/>
      <c r="E1606" s="280"/>
      <c r="F1606" s="280"/>
    </row>
    <row r="1607" spans="2:6" ht="12.75">
      <c r="B1607" s="200"/>
      <c r="C1607" s="192"/>
      <c r="D1607" s="161"/>
      <c r="E1607" s="280"/>
      <c r="F1607" s="280"/>
    </row>
    <row r="1608" spans="2:6" ht="12.75">
      <c r="B1608" s="200"/>
      <c r="C1608" s="192"/>
      <c r="D1608" s="161"/>
      <c r="E1608" s="280"/>
      <c r="F1608" s="280"/>
    </row>
    <row r="1609" spans="2:6" ht="12.75">
      <c r="B1609" s="200"/>
      <c r="C1609" s="192"/>
      <c r="D1609" s="161"/>
      <c r="E1609" s="280"/>
      <c r="F1609" s="280"/>
    </row>
    <row r="1610" spans="2:6" ht="12.75">
      <c r="B1610" s="200"/>
      <c r="C1610" s="192"/>
      <c r="D1610" s="161"/>
      <c r="E1610" s="280"/>
      <c r="F1610" s="280"/>
    </row>
    <row r="1611" spans="2:6" ht="12.75">
      <c r="B1611" s="200"/>
      <c r="C1611" s="192"/>
      <c r="D1611" s="161"/>
      <c r="E1611" s="280"/>
      <c r="F1611" s="280"/>
    </row>
    <row r="1612" spans="2:6" ht="12.75">
      <c r="B1612" s="200"/>
      <c r="C1612" s="192"/>
      <c r="D1612" s="161"/>
      <c r="E1612" s="280"/>
      <c r="F1612" s="280"/>
    </row>
    <row r="1613" spans="2:6" ht="12.75">
      <c r="B1613" s="200"/>
      <c r="C1613" s="192"/>
      <c r="D1613" s="161"/>
      <c r="E1613" s="280"/>
      <c r="F1613" s="280"/>
    </row>
    <row r="1614" spans="2:6" ht="12.75">
      <c r="B1614" s="200"/>
      <c r="C1614" s="192"/>
      <c r="D1614" s="161"/>
      <c r="E1614" s="280"/>
      <c r="F1614" s="280"/>
    </row>
    <row r="1615" spans="2:6" ht="12.75">
      <c r="B1615" s="200"/>
      <c r="C1615" s="192"/>
      <c r="D1615" s="161"/>
      <c r="E1615" s="280"/>
      <c r="F1615" s="280"/>
    </row>
    <row r="1616" spans="2:6" ht="12.75">
      <c r="B1616" s="200"/>
      <c r="C1616" s="192"/>
      <c r="D1616" s="161"/>
      <c r="E1616" s="280"/>
      <c r="F1616" s="280"/>
    </row>
    <row r="1617" spans="2:6" ht="12.75">
      <c r="B1617" s="200"/>
      <c r="C1617" s="192"/>
      <c r="D1617" s="161"/>
      <c r="E1617" s="280"/>
      <c r="F1617" s="280"/>
    </row>
    <row r="1618" spans="2:6" ht="12.75">
      <c r="B1618" s="200"/>
      <c r="C1618" s="192"/>
      <c r="D1618" s="161"/>
      <c r="E1618" s="280"/>
      <c r="F1618" s="280"/>
    </row>
    <row r="1619" spans="2:6" ht="12.75">
      <c r="B1619" s="200"/>
      <c r="C1619" s="192"/>
      <c r="D1619" s="161"/>
      <c r="E1619" s="280"/>
      <c r="F1619" s="280"/>
    </row>
    <row r="1620" spans="2:6" ht="12.75">
      <c r="B1620" s="200"/>
      <c r="C1620" s="192"/>
      <c r="D1620" s="161"/>
      <c r="E1620" s="280"/>
      <c r="F1620" s="280"/>
    </row>
    <row r="1621" spans="2:6" ht="12.75">
      <c r="B1621" s="200"/>
      <c r="C1621" s="192"/>
      <c r="D1621" s="161"/>
      <c r="E1621" s="280"/>
      <c r="F1621" s="280"/>
    </row>
    <row r="1622" spans="2:6" ht="12.75">
      <c r="B1622" s="200"/>
      <c r="C1622" s="192"/>
      <c r="D1622" s="161"/>
      <c r="E1622" s="280"/>
      <c r="F1622" s="280"/>
    </row>
    <row r="1623" spans="2:6" ht="12.75">
      <c r="B1623" s="200"/>
      <c r="C1623" s="192"/>
      <c r="D1623" s="161"/>
      <c r="E1623" s="280"/>
      <c r="F1623" s="280"/>
    </row>
    <row r="1624" spans="2:6" ht="12.75">
      <c r="B1624" s="200"/>
      <c r="C1624" s="192"/>
      <c r="D1624" s="161"/>
      <c r="E1624" s="280"/>
      <c r="F1624" s="280"/>
    </row>
    <row r="1625" spans="2:6" ht="12.75">
      <c r="B1625" s="200"/>
      <c r="C1625" s="192"/>
      <c r="D1625" s="161"/>
      <c r="E1625" s="280"/>
      <c r="F1625" s="280"/>
    </row>
    <row r="1626" spans="2:6" ht="12.75">
      <c r="B1626" s="200"/>
      <c r="C1626" s="192"/>
      <c r="D1626" s="161"/>
      <c r="E1626" s="280"/>
      <c r="F1626" s="280"/>
    </row>
    <row r="1627" spans="2:6" ht="12.75">
      <c r="B1627" s="200"/>
      <c r="C1627" s="192"/>
      <c r="D1627" s="161"/>
      <c r="E1627" s="280"/>
      <c r="F1627" s="280"/>
    </row>
    <row r="1628" spans="2:6" ht="12.75">
      <c r="B1628" s="200"/>
      <c r="C1628" s="192"/>
      <c r="D1628" s="161"/>
      <c r="E1628" s="280"/>
      <c r="F1628" s="280"/>
    </row>
    <row r="1629" spans="2:6" ht="12.75">
      <c r="B1629" s="200"/>
      <c r="C1629" s="192"/>
      <c r="D1629" s="161"/>
      <c r="E1629" s="280"/>
      <c r="F1629" s="280"/>
    </row>
    <row r="1630" spans="2:6" ht="12.75">
      <c r="B1630" s="200"/>
      <c r="C1630" s="192"/>
      <c r="D1630" s="161"/>
      <c r="E1630" s="280"/>
      <c r="F1630" s="280"/>
    </row>
    <row r="1631" spans="2:6" ht="12.75">
      <c r="B1631" s="200"/>
      <c r="C1631" s="192"/>
      <c r="D1631" s="161"/>
      <c r="E1631" s="280"/>
      <c r="F1631" s="280"/>
    </row>
    <row r="1632" spans="2:6" ht="12.75">
      <c r="B1632" s="200"/>
      <c r="C1632" s="192"/>
      <c r="D1632" s="161"/>
      <c r="E1632" s="280"/>
      <c r="F1632" s="280"/>
    </row>
    <row r="1633" spans="2:6" ht="12.75">
      <c r="B1633" s="200"/>
      <c r="C1633" s="192"/>
      <c r="D1633" s="161"/>
      <c r="E1633" s="280"/>
      <c r="F1633" s="280"/>
    </row>
    <row r="1634" spans="2:6" ht="12.75">
      <c r="B1634" s="200"/>
      <c r="C1634" s="192"/>
      <c r="D1634" s="161"/>
      <c r="E1634" s="280"/>
      <c r="F1634" s="280"/>
    </row>
    <row r="1635" spans="2:6" ht="12.75">
      <c r="B1635" s="200"/>
      <c r="C1635" s="192"/>
      <c r="D1635" s="161"/>
      <c r="E1635" s="280"/>
      <c r="F1635" s="280"/>
    </row>
    <row r="1636" spans="2:6" ht="12.75">
      <c r="B1636" s="200"/>
      <c r="C1636" s="192"/>
      <c r="D1636" s="161"/>
      <c r="E1636" s="280"/>
      <c r="F1636" s="280"/>
    </row>
    <row r="1637" spans="2:6" ht="12.75">
      <c r="B1637" s="200"/>
      <c r="C1637" s="192"/>
      <c r="D1637" s="161"/>
      <c r="E1637" s="280"/>
      <c r="F1637" s="280"/>
    </row>
    <row r="1638" spans="2:6" ht="12.75">
      <c r="B1638" s="200"/>
      <c r="C1638" s="192"/>
      <c r="D1638" s="161"/>
      <c r="E1638" s="280"/>
      <c r="F1638" s="280"/>
    </row>
    <row r="1639" spans="2:6" ht="12.75">
      <c r="B1639" s="200"/>
      <c r="C1639" s="192"/>
      <c r="D1639" s="161"/>
      <c r="E1639" s="280"/>
      <c r="F1639" s="280"/>
    </row>
    <row r="1640" spans="2:6" ht="12.75">
      <c r="B1640" s="200"/>
      <c r="C1640" s="192"/>
      <c r="D1640" s="161"/>
      <c r="E1640" s="280"/>
      <c r="F1640" s="280"/>
    </row>
    <row r="1641" spans="2:6" ht="12.75">
      <c r="B1641" s="200"/>
      <c r="C1641" s="192"/>
      <c r="D1641" s="161"/>
      <c r="E1641" s="280"/>
      <c r="F1641" s="280"/>
    </row>
    <row r="1642" spans="2:6" ht="12.75">
      <c r="B1642" s="200"/>
      <c r="C1642" s="192"/>
      <c r="D1642" s="161"/>
      <c r="E1642" s="280"/>
      <c r="F1642" s="280"/>
    </row>
    <row r="1643" spans="2:6" ht="12.75">
      <c r="B1643" s="200"/>
      <c r="C1643" s="192"/>
      <c r="D1643" s="161"/>
      <c r="E1643" s="280"/>
      <c r="F1643" s="280"/>
    </row>
    <row r="1644" spans="2:6" ht="12.75">
      <c r="B1644" s="200"/>
      <c r="C1644" s="192"/>
      <c r="D1644" s="161"/>
      <c r="E1644" s="280"/>
      <c r="F1644" s="280"/>
    </row>
    <row r="1645" spans="2:6" ht="12.75">
      <c r="B1645" s="200"/>
      <c r="C1645" s="192"/>
      <c r="D1645" s="161"/>
      <c r="E1645" s="280"/>
      <c r="F1645" s="280"/>
    </row>
    <row r="1646" spans="2:6" ht="12.75">
      <c r="B1646" s="200"/>
      <c r="C1646" s="192"/>
      <c r="D1646" s="161"/>
      <c r="E1646" s="280"/>
      <c r="F1646" s="280"/>
    </row>
    <row r="1647" spans="2:6" ht="12.75">
      <c r="B1647" s="200"/>
      <c r="C1647" s="192"/>
      <c r="D1647" s="161"/>
      <c r="E1647" s="280"/>
      <c r="F1647" s="280"/>
    </row>
    <row r="1648" spans="2:6" ht="12.75">
      <c r="B1648" s="200"/>
      <c r="C1648" s="192"/>
      <c r="D1648" s="161"/>
      <c r="E1648" s="280"/>
      <c r="F1648" s="280"/>
    </row>
    <row r="1649" spans="2:6" ht="12.75">
      <c r="B1649" s="200"/>
      <c r="C1649" s="192"/>
      <c r="D1649" s="161"/>
      <c r="E1649" s="280"/>
      <c r="F1649" s="280"/>
    </row>
    <row r="1650" spans="2:6" ht="12.75">
      <c r="B1650" s="200"/>
      <c r="C1650" s="192"/>
      <c r="D1650" s="161"/>
      <c r="E1650" s="280"/>
      <c r="F1650" s="280"/>
    </row>
    <row r="1651" spans="2:6" ht="12.75">
      <c r="B1651" s="200"/>
      <c r="C1651" s="192"/>
      <c r="D1651" s="161"/>
      <c r="E1651" s="280"/>
      <c r="F1651" s="280"/>
    </row>
    <row r="1652" spans="2:6" ht="12.75">
      <c r="B1652" s="200"/>
      <c r="C1652" s="192"/>
      <c r="D1652" s="161"/>
      <c r="E1652" s="280"/>
      <c r="F1652" s="280"/>
    </row>
    <row r="1653" spans="2:6" ht="12.75">
      <c r="B1653" s="200"/>
      <c r="C1653" s="192"/>
      <c r="D1653" s="161"/>
      <c r="E1653" s="280"/>
      <c r="F1653" s="280"/>
    </row>
    <row r="1654" spans="2:6" ht="12.75">
      <c r="B1654" s="200"/>
      <c r="C1654" s="192"/>
      <c r="D1654" s="161"/>
      <c r="E1654" s="280"/>
      <c r="F1654" s="280"/>
    </row>
    <row r="1655" spans="2:6" ht="12.75">
      <c r="B1655" s="200"/>
      <c r="C1655" s="192"/>
      <c r="D1655" s="161"/>
      <c r="E1655" s="280"/>
      <c r="F1655" s="280"/>
    </row>
    <row r="1656" spans="2:6" ht="12.75">
      <c r="B1656" s="200"/>
      <c r="C1656" s="192"/>
      <c r="D1656" s="161"/>
      <c r="E1656" s="280"/>
      <c r="F1656" s="280"/>
    </row>
    <row r="1657" spans="2:6" ht="12.75">
      <c r="B1657" s="200"/>
      <c r="C1657" s="192"/>
      <c r="D1657" s="161"/>
      <c r="E1657" s="280"/>
      <c r="F1657" s="280"/>
    </row>
    <row r="1658" spans="2:6" ht="12.75">
      <c r="B1658" s="200"/>
      <c r="C1658" s="192"/>
      <c r="D1658" s="161"/>
      <c r="E1658" s="280"/>
      <c r="F1658" s="280"/>
    </row>
    <row r="1659" spans="2:6" ht="12.75">
      <c r="B1659" s="200"/>
      <c r="C1659" s="192"/>
      <c r="D1659" s="161"/>
      <c r="E1659" s="280"/>
      <c r="F1659" s="280"/>
    </row>
    <row r="1660" spans="2:6" ht="12.75">
      <c r="B1660" s="200"/>
      <c r="C1660" s="192"/>
      <c r="D1660" s="161"/>
      <c r="E1660" s="280"/>
      <c r="F1660" s="280"/>
    </row>
    <row r="1661" spans="2:6" ht="12.75">
      <c r="B1661" s="200"/>
      <c r="C1661" s="192"/>
      <c r="D1661" s="161"/>
      <c r="E1661" s="280"/>
      <c r="F1661" s="280"/>
    </row>
    <row r="1662" spans="2:6" ht="12.75">
      <c r="B1662" s="200"/>
      <c r="C1662" s="192"/>
      <c r="D1662" s="161"/>
      <c r="E1662" s="280"/>
      <c r="F1662" s="280"/>
    </row>
    <row r="1663" spans="2:6" ht="12.75">
      <c r="B1663" s="200"/>
      <c r="C1663" s="192"/>
      <c r="D1663" s="161"/>
      <c r="E1663" s="280"/>
      <c r="F1663" s="280"/>
    </row>
    <row r="1664" spans="2:6" ht="12.75">
      <c r="B1664" s="200"/>
      <c r="C1664" s="192"/>
      <c r="D1664" s="161"/>
      <c r="E1664" s="280"/>
      <c r="F1664" s="280"/>
    </row>
    <row r="1665" spans="2:6" ht="12.75">
      <c r="B1665" s="200"/>
      <c r="C1665" s="192"/>
      <c r="D1665" s="161"/>
      <c r="E1665" s="280"/>
      <c r="F1665" s="280"/>
    </row>
    <row r="1666" spans="2:6" ht="12.75">
      <c r="B1666" s="200"/>
      <c r="C1666" s="192"/>
      <c r="D1666" s="161"/>
      <c r="E1666" s="280"/>
      <c r="F1666" s="280"/>
    </row>
    <row r="1667" spans="2:6" ht="12.75">
      <c r="B1667" s="200"/>
      <c r="C1667" s="192"/>
      <c r="D1667" s="161"/>
      <c r="E1667" s="280"/>
      <c r="F1667" s="280"/>
    </row>
    <row r="1668" spans="2:6" ht="12.75">
      <c r="B1668" s="200"/>
      <c r="C1668" s="192"/>
      <c r="D1668" s="161"/>
      <c r="E1668" s="280"/>
      <c r="F1668" s="280"/>
    </row>
    <row r="1669" spans="2:6" ht="12.75">
      <c r="B1669" s="200"/>
      <c r="C1669" s="192"/>
      <c r="D1669" s="161"/>
      <c r="E1669" s="280"/>
      <c r="F1669" s="280"/>
    </row>
    <row r="1670" spans="2:6" ht="12.75">
      <c r="B1670" s="200"/>
      <c r="C1670" s="192"/>
      <c r="D1670" s="161"/>
      <c r="E1670" s="280"/>
      <c r="F1670" s="280"/>
    </row>
    <row r="1671" spans="2:6" ht="12.75">
      <c r="B1671" s="200"/>
      <c r="C1671" s="192"/>
      <c r="D1671" s="161"/>
      <c r="E1671" s="280"/>
      <c r="F1671" s="280"/>
    </row>
    <row r="1672" spans="2:6" ht="12.75">
      <c r="B1672" s="200"/>
      <c r="C1672" s="192"/>
      <c r="D1672" s="161"/>
      <c r="E1672" s="280"/>
      <c r="F1672" s="280"/>
    </row>
    <row r="1673" spans="2:6" ht="12.75">
      <c r="B1673" s="200"/>
      <c r="C1673" s="192"/>
      <c r="D1673" s="161"/>
      <c r="E1673" s="280"/>
      <c r="F1673" s="280"/>
    </row>
    <row r="1674" spans="2:6" ht="12.75">
      <c r="B1674" s="200"/>
      <c r="C1674" s="192"/>
      <c r="D1674" s="161"/>
      <c r="E1674" s="280"/>
      <c r="F1674" s="280"/>
    </row>
    <row r="1675" spans="2:6" ht="12.75">
      <c r="B1675" s="200"/>
      <c r="C1675" s="192"/>
      <c r="D1675" s="161"/>
      <c r="E1675" s="280"/>
      <c r="F1675" s="280"/>
    </row>
    <row r="1676" spans="2:6" ht="12.75">
      <c r="B1676" s="200"/>
      <c r="C1676" s="192"/>
      <c r="D1676" s="161"/>
      <c r="E1676" s="280"/>
      <c r="F1676" s="280"/>
    </row>
    <row r="1677" spans="2:6" ht="12.75">
      <c r="B1677" s="200"/>
      <c r="C1677" s="192"/>
      <c r="D1677" s="161"/>
      <c r="E1677" s="280"/>
      <c r="F1677" s="280"/>
    </row>
    <row r="1678" spans="2:6" ht="12.75">
      <c r="B1678" s="200"/>
      <c r="C1678" s="192"/>
      <c r="D1678" s="161"/>
      <c r="E1678" s="280"/>
      <c r="F1678" s="280"/>
    </row>
    <row r="1679" spans="2:6" ht="12.75">
      <c r="B1679" s="200"/>
      <c r="C1679" s="192"/>
      <c r="D1679" s="161"/>
      <c r="E1679" s="280"/>
      <c r="F1679" s="280"/>
    </row>
    <row r="1680" spans="2:6" ht="12.75">
      <c r="B1680" s="200"/>
      <c r="C1680" s="192"/>
      <c r="D1680" s="161"/>
      <c r="E1680" s="280"/>
      <c r="F1680" s="280"/>
    </row>
    <row r="1681" spans="1:18" ht="12.75">
      <c r="B1681" s="200"/>
      <c r="C1681" s="192"/>
      <c r="D1681" s="161"/>
      <c r="E1681" s="280"/>
      <c r="F1681" s="280"/>
    </row>
    <row r="1682" spans="1:18" ht="12.75">
      <c r="B1682" s="200"/>
      <c r="C1682" s="192"/>
      <c r="D1682" s="161"/>
      <c r="E1682" s="280"/>
      <c r="F1682" s="280"/>
    </row>
    <row r="1683" spans="1:18">
      <c r="C1683" s="288"/>
    </row>
    <row r="1684" spans="1:18">
      <c r="C1684" s="288"/>
    </row>
    <row r="1685" spans="1:18">
      <c r="C1685" s="288"/>
    </row>
    <row r="1686" spans="1:18">
      <c r="C1686" s="288"/>
    </row>
    <row r="1687" spans="1:18">
      <c r="C1687" s="288"/>
    </row>
    <row r="1688" spans="1:18">
      <c r="C1688" s="288"/>
    </row>
    <row r="1689" spans="1:18">
      <c r="C1689" s="288"/>
    </row>
    <row r="1690" spans="1:18">
      <c r="C1690" s="288"/>
    </row>
    <row r="1691" spans="1:18">
      <c r="C1691" s="288"/>
    </row>
    <row r="1692" spans="1:18">
      <c r="C1692" s="288"/>
    </row>
    <row r="1693" spans="1:18" s="289" customFormat="1">
      <c r="A1693" s="136"/>
      <c r="B1693" s="137"/>
      <c r="C1693" s="288"/>
      <c r="D1693" s="176"/>
      <c r="E1693" s="156"/>
      <c r="F1693" s="156"/>
      <c r="G1693" s="135"/>
      <c r="H1693" s="135"/>
      <c r="I1693" s="135"/>
      <c r="J1693" s="135"/>
      <c r="K1693" s="135"/>
      <c r="L1693" s="135"/>
      <c r="M1693" s="135"/>
      <c r="N1693" s="135"/>
      <c r="O1693" s="135"/>
      <c r="P1693" s="135"/>
      <c r="Q1693" s="135"/>
      <c r="R1693" s="135"/>
    </row>
    <row r="1694" spans="1:18" s="289" customFormat="1">
      <c r="A1694" s="136"/>
      <c r="B1694" s="137"/>
      <c r="C1694" s="288"/>
      <c r="D1694" s="176"/>
      <c r="E1694" s="156"/>
      <c r="F1694" s="156"/>
      <c r="G1694" s="135"/>
      <c r="H1694" s="135"/>
      <c r="I1694" s="135"/>
      <c r="J1694" s="135"/>
      <c r="K1694" s="135"/>
      <c r="L1694" s="135"/>
      <c r="M1694" s="135"/>
      <c r="N1694" s="135"/>
      <c r="O1694" s="135"/>
      <c r="P1694" s="135"/>
      <c r="Q1694" s="135"/>
      <c r="R1694" s="135"/>
    </row>
    <row r="1695" spans="1:18" s="289" customFormat="1">
      <c r="A1695" s="136"/>
      <c r="B1695" s="137"/>
      <c r="C1695" s="288"/>
      <c r="D1695" s="176"/>
      <c r="E1695" s="156"/>
      <c r="F1695" s="156"/>
      <c r="G1695" s="135"/>
      <c r="H1695" s="135"/>
      <c r="I1695" s="135"/>
      <c r="J1695" s="135"/>
      <c r="K1695" s="135"/>
      <c r="L1695" s="135"/>
      <c r="M1695" s="135"/>
      <c r="N1695" s="135"/>
      <c r="O1695" s="135"/>
      <c r="P1695" s="135"/>
      <c r="Q1695" s="135"/>
      <c r="R1695" s="135"/>
    </row>
    <row r="1696" spans="1:18" s="289" customFormat="1">
      <c r="A1696" s="136"/>
      <c r="B1696" s="137"/>
      <c r="C1696" s="288"/>
      <c r="D1696" s="176"/>
      <c r="E1696" s="156"/>
      <c r="F1696" s="156"/>
      <c r="G1696" s="135"/>
      <c r="H1696" s="135"/>
      <c r="I1696" s="135"/>
      <c r="J1696" s="135"/>
      <c r="K1696" s="135"/>
      <c r="L1696" s="135"/>
      <c r="M1696" s="135"/>
      <c r="N1696" s="135"/>
      <c r="O1696" s="135"/>
      <c r="P1696" s="135"/>
      <c r="Q1696" s="135"/>
      <c r="R1696" s="135"/>
    </row>
    <row r="1697" spans="1:18" s="289" customFormat="1">
      <c r="A1697" s="136"/>
      <c r="B1697" s="137"/>
      <c r="C1697" s="288"/>
      <c r="D1697" s="176"/>
      <c r="E1697" s="156"/>
      <c r="F1697" s="156"/>
      <c r="G1697" s="135"/>
      <c r="H1697" s="135"/>
      <c r="I1697" s="135"/>
      <c r="J1697" s="135"/>
      <c r="K1697" s="135"/>
      <c r="L1697" s="135"/>
      <c r="M1697" s="135"/>
      <c r="N1697" s="135"/>
      <c r="O1697" s="135"/>
      <c r="P1697" s="135"/>
      <c r="Q1697" s="135"/>
      <c r="R1697" s="135"/>
    </row>
    <row r="1698" spans="1:18" s="289" customFormat="1">
      <c r="A1698" s="136"/>
      <c r="B1698" s="137"/>
      <c r="C1698" s="288"/>
      <c r="D1698" s="176"/>
      <c r="E1698" s="156"/>
      <c r="F1698" s="156"/>
      <c r="G1698" s="135"/>
      <c r="H1698" s="135"/>
      <c r="I1698" s="135"/>
      <c r="J1698" s="135"/>
      <c r="K1698" s="135"/>
      <c r="L1698" s="135"/>
      <c r="M1698" s="135"/>
      <c r="N1698" s="135"/>
      <c r="O1698" s="135"/>
      <c r="P1698" s="135"/>
      <c r="Q1698" s="135"/>
      <c r="R1698" s="135"/>
    </row>
    <row r="1699" spans="1:18" s="289" customFormat="1">
      <c r="A1699" s="136"/>
      <c r="B1699" s="137"/>
      <c r="C1699" s="288"/>
      <c r="D1699" s="176"/>
      <c r="E1699" s="156"/>
      <c r="F1699" s="156"/>
      <c r="G1699" s="135"/>
      <c r="H1699" s="135"/>
      <c r="I1699" s="135"/>
      <c r="J1699" s="135"/>
      <c r="K1699" s="135"/>
      <c r="L1699" s="135"/>
      <c r="M1699" s="135"/>
      <c r="N1699" s="135"/>
      <c r="O1699" s="135"/>
      <c r="P1699" s="135"/>
      <c r="Q1699" s="135"/>
      <c r="R1699" s="135"/>
    </row>
    <row r="1700" spans="1:18" s="289" customFormat="1">
      <c r="A1700" s="136"/>
      <c r="B1700" s="137"/>
      <c r="C1700" s="288"/>
      <c r="D1700" s="176"/>
      <c r="E1700" s="156"/>
      <c r="F1700" s="156"/>
      <c r="G1700" s="135"/>
      <c r="H1700" s="135"/>
      <c r="I1700" s="135"/>
      <c r="J1700" s="135"/>
      <c r="K1700" s="135"/>
      <c r="L1700" s="135"/>
      <c r="M1700" s="135"/>
      <c r="N1700" s="135"/>
      <c r="O1700" s="135"/>
      <c r="P1700" s="135"/>
      <c r="Q1700" s="135"/>
      <c r="R1700" s="135"/>
    </row>
    <row r="1701" spans="1:18" s="289" customFormat="1">
      <c r="A1701" s="136"/>
      <c r="B1701" s="137"/>
      <c r="C1701" s="288"/>
      <c r="D1701" s="176"/>
      <c r="E1701" s="156"/>
      <c r="F1701" s="156"/>
      <c r="G1701" s="135"/>
      <c r="H1701" s="135"/>
      <c r="I1701" s="135"/>
      <c r="J1701" s="135"/>
      <c r="K1701" s="135"/>
      <c r="L1701" s="135"/>
      <c r="M1701" s="135"/>
      <c r="N1701" s="135"/>
      <c r="O1701" s="135"/>
      <c r="P1701" s="135"/>
      <c r="Q1701" s="135"/>
      <c r="R1701" s="135"/>
    </row>
    <row r="1702" spans="1:18" s="289" customFormat="1">
      <c r="A1702" s="136"/>
      <c r="B1702" s="137"/>
      <c r="C1702" s="288"/>
      <c r="D1702" s="176"/>
      <c r="E1702" s="156"/>
      <c r="F1702" s="156"/>
      <c r="G1702" s="135"/>
      <c r="H1702" s="135"/>
      <c r="I1702" s="135"/>
      <c r="J1702" s="135"/>
      <c r="K1702" s="135"/>
      <c r="L1702" s="135"/>
      <c r="M1702" s="135"/>
      <c r="N1702" s="135"/>
      <c r="O1702" s="135"/>
      <c r="P1702" s="135"/>
      <c r="Q1702" s="135"/>
      <c r="R1702" s="135"/>
    </row>
    <row r="1703" spans="1:18" s="289" customFormat="1">
      <c r="A1703" s="136"/>
      <c r="B1703" s="137"/>
      <c r="C1703" s="288"/>
      <c r="D1703" s="176"/>
      <c r="E1703" s="156"/>
      <c r="F1703" s="156"/>
      <c r="G1703" s="135"/>
      <c r="H1703" s="135"/>
      <c r="I1703" s="135"/>
      <c r="J1703" s="135"/>
      <c r="K1703" s="135"/>
      <c r="L1703" s="135"/>
      <c r="M1703" s="135"/>
      <c r="N1703" s="135"/>
      <c r="O1703" s="135"/>
      <c r="P1703" s="135"/>
      <c r="Q1703" s="135"/>
      <c r="R1703" s="135"/>
    </row>
    <row r="1704" spans="1:18" s="289" customFormat="1">
      <c r="A1704" s="136"/>
      <c r="B1704" s="137"/>
      <c r="C1704" s="288"/>
      <c r="D1704" s="176"/>
      <c r="E1704" s="156"/>
      <c r="F1704" s="156"/>
      <c r="G1704" s="135"/>
      <c r="H1704" s="135"/>
      <c r="I1704" s="135"/>
      <c r="J1704" s="135"/>
      <c r="K1704" s="135"/>
      <c r="L1704" s="135"/>
      <c r="M1704" s="135"/>
      <c r="N1704" s="135"/>
      <c r="O1704" s="135"/>
      <c r="P1704" s="135"/>
      <c r="Q1704" s="135"/>
      <c r="R1704" s="135"/>
    </row>
    <row r="1705" spans="1:18" s="289" customFormat="1">
      <c r="A1705" s="136"/>
      <c r="B1705" s="137"/>
      <c r="C1705" s="288"/>
      <c r="D1705" s="176"/>
      <c r="E1705" s="156"/>
      <c r="F1705" s="156"/>
      <c r="G1705" s="135"/>
      <c r="H1705" s="135"/>
      <c r="I1705" s="135"/>
      <c r="J1705" s="135"/>
      <c r="K1705" s="135"/>
      <c r="L1705" s="135"/>
      <c r="M1705" s="135"/>
      <c r="N1705" s="135"/>
      <c r="O1705" s="135"/>
      <c r="P1705" s="135"/>
      <c r="Q1705" s="135"/>
      <c r="R1705" s="135"/>
    </row>
    <row r="1706" spans="1:18" s="289" customFormat="1">
      <c r="A1706" s="136"/>
      <c r="B1706" s="137"/>
      <c r="C1706" s="288"/>
      <c r="D1706" s="176"/>
      <c r="E1706" s="156"/>
      <c r="F1706" s="156"/>
      <c r="G1706" s="135"/>
      <c r="H1706" s="135"/>
      <c r="I1706" s="135"/>
      <c r="J1706" s="135"/>
      <c r="K1706" s="135"/>
      <c r="L1706" s="135"/>
      <c r="M1706" s="135"/>
      <c r="N1706" s="135"/>
      <c r="O1706" s="135"/>
      <c r="P1706" s="135"/>
      <c r="Q1706" s="135"/>
      <c r="R1706" s="135"/>
    </row>
    <row r="1707" spans="1:18" s="289" customFormat="1">
      <c r="A1707" s="136"/>
      <c r="B1707" s="137"/>
      <c r="C1707" s="288"/>
      <c r="D1707" s="176"/>
      <c r="E1707" s="156"/>
      <c r="F1707" s="156"/>
      <c r="G1707" s="135"/>
      <c r="H1707" s="135"/>
      <c r="I1707" s="135"/>
      <c r="J1707" s="135"/>
      <c r="K1707" s="135"/>
      <c r="L1707" s="135"/>
      <c r="M1707" s="135"/>
      <c r="N1707" s="135"/>
      <c r="O1707" s="135"/>
      <c r="P1707" s="135"/>
      <c r="Q1707" s="135"/>
      <c r="R1707" s="135"/>
    </row>
    <row r="1708" spans="1:18" s="289" customFormat="1">
      <c r="A1708" s="136"/>
      <c r="B1708" s="137"/>
      <c r="C1708" s="288"/>
      <c r="D1708" s="176"/>
      <c r="E1708" s="156"/>
      <c r="F1708" s="156"/>
      <c r="G1708" s="135"/>
      <c r="H1708" s="135"/>
      <c r="I1708" s="135"/>
      <c r="J1708" s="135"/>
      <c r="K1708" s="135"/>
      <c r="L1708" s="135"/>
      <c r="M1708" s="135"/>
      <c r="N1708" s="135"/>
      <c r="O1708" s="135"/>
      <c r="P1708" s="135"/>
      <c r="Q1708" s="135"/>
      <c r="R1708" s="135"/>
    </row>
    <row r="1709" spans="1:18" s="289" customFormat="1">
      <c r="A1709" s="136"/>
      <c r="B1709" s="137"/>
      <c r="C1709" s="288"/>
      <c r="D1709" s="176"/>
      <c r="E1709" s="156"/>
      <c r="F1709" s="156"/>
      <c r="G1709" s="135"/>
      <c r="H1709" s="135"/>
      <c r="I1709" s="135"/>
      <c r="J1709" s="135"/>
      <c r="K1709" s="135"/>
      <c r="L1709" s="135"/>
      <c r="M1709" s="135"/>
      <c r="N1709" s="135"/>
      <c r="O1709" s="135"/>
      <c r="P1709" s="135"/>
      <c r="Q1709" s="135"/>
      <c r="R1709" s="135"/>
    </row>
    <row r="1710" spans="1:18" s="289" customFormat="1">
      <c r="A1710" s="136"/>
      <c r="B1710" s="137"/>
      <c r="C1710" s="288"/>
      <c r="D1710" s="176"/>
      <c r="E1710" s="156"/>
      <c r="F1710" s="156"/>
      <c r="G1710" s="135"/>
      <c r="H1710" s="135"/>
      <c r="I1710" s="135"/>
      <c r="J1710" s="135"/>
      <c r="K1710" s="135"/>
      <c r="L1710" s="135"/>
      <c r="M1710" s="135"/>
      <c r="N1710" s="135"/>
      <c r="O1710" s="135"/>
      <c r="P1710" s="135"/>
      <c r="Q1710" s="135"/>
      <c r="R1710" s="135"/>
    </row>
    <row r="1711" spans="1:18" s="289" customFormat="1">
      <c r="A1711" s="136"/>
      <c r="B1711" s="137"/>
      <c r="C1711" s="288"/>
      <c r="D1711" s="176"/>
      <c r="E1711" s="156"/>
      <c r="F1711" s="156"/>
      <c r="G1711" s="135"/>
      <c r="H1711" s="135"/>
      <c r="I1711" s="135"/>
      <c r="J1711" s="135"/>
      <c r="K1711" s="135"/>
      <c r="L1711" s="135"/>
      <c r="M1711" s="135"/>
      <c r="N1711" s="135"/>
      <c r="O1711" s="135"/>
      <c r="P1711" s="135"/>
      <c r="Q1711" s="135"/>
      <c r="R1711" s="135"/>
    </row>
    <row r="1712" spans="1:18" s="289" customFormat="1">
      <c r="A1712" s="136"/>
      <c r="B1712" s="137"/>
      <c r="C1712" s="288"/>
      <c r="D1712" s="176"/>
      <c r="E1712" s="156"/>
      <c r="F1712" s="156"/>
      <c r="G1712" s="135"/>
      <c r="H1712" s="135"/>
      <c r="I1712" s="135"/>
      <c r="J1712" s="135"/>
      <c r="K1712" s="135"/>
      <c r="L1712" s="135"/>
      <c r="M1712" s="135"/>
      <c r="N1712" s="135"/>
      <c r="O1712" s="135"/>
      <c r="P1712" s="135"/>
      <c r="Q1712" s="135"/>
      <c r="R1712" s="135"/>
    </row>
    <row r="1713" spans="1:18" s="289" customFormat="1">
      <c r="A1713" s="136"/>
      <c r="B1713" s="137"/>
      <c r="C1713" s="288"/>
      <c r="D1713" s="176"/>
      <c r="E1713" s="156"/>
      <c r="F1713" s="156"/>
      <c r="G1713" s="135"/>
      <c r="H1713" s="135"/>
      <c r="I1713" s="135"/>
      <c r="J1713" s="135"/>
      <c r="K1713" s="135"/>
      <c r="L1713" s="135"/>
      <c r="M1713" s="135"/>
      <c r="N1713" s="135"/>
      <c r="O1713" s="135"/>
      <c r="P1713" s="135"/>
      <c r="Q1713" s="135"/>
      <c r="R1713" s="135"/>
    </row>
    <row r="1714" spans="1:18" s="289" customFormat="1">
      <c r="A1714" s="136"/>
      <c r="B1714" s="137"/>
      <c r="C1714" s="288"/>
      <c r="D1714" s="176"/>
      <c r="E1714" s="156"/>
      <c r="F1714" s="156"/>
      <c r="G1714" s="135"/>
      <c r="H1714" s="135"/>
      <c r="I1714" s="135"/>
      <c r="J1714" s="135"/>
      <c r="K1714" s="135"/>
      <c r="L1714" s="135"/>
      <c r="M1714" s="135"/>
      <c r="N1714" s="135"/>
      <c r="O1714" s="135"/>
      <c r="P1714" s="135"/>
      <c r="Q1714" s="135"/>
      <c r="R1714" s="135"/>
    </row>
    <row r="1715" spans="1:18" s="289" customFormat="1">
      <c r="A1715" s="136"/>
      <c r="B1715" s="137"/>
      <c r="C1715" s="288"/>
      <c r="D1715" s="176"/>
      <c r="E1715" s="156"/>
      <c r="F1715" s="156"/>
      <c r="G1715" s="135"/>
      <c r="H1715" s="135"/>
      <c r="I1715" s="135"/>
      <c r="J1715" s="135"/>
      <c r="K1715" s="135"/>
      <c r="L1715" s="135"/>
      <c r="M1715" s="135"/>
      <c r="N1715" s="135"/>
      <c r="O1715" s="135"/>
      <c r="P1715" s="135"/>
      <c r="Q1715" s="135"/>
      <c r="R1715" s="135"/>
    </row>
    <row r="1716" spans="1:18" s="289" customFormat="1">
      <c r="A1716" s="136"/>
      <c r="B1716" s="137"/>
      <c r="C1716" s="288"/>
      <c r="D1716" s="176"/>
      <c r="E1716" s="156"/>
      <c r="F1716" s="156"/>
      <c r="G1716" s="135"/>
      <c r="H1716" s="135"/>
      <c r="I1716" s="135"/>
      <c r="J1716" s="135"/>
      <c r="K1716" s="135"/>
      <c r="L1716" s="135"/>
      <c r="M1716" s="135"/>
      <c r="N1716" s="135"/>
      <c r="O1716" s="135"/>
      <c r="P1716" s="135"/>
      <c r="Q1716" s="135"/>
      <c r="R1716" s="135"/>
    </row>
    <row r="1717" spans="1:18" s="289" customFormat="1">
      <c r="A1717" s="136"/>
      <c r="B1717" s="137"/>
      <c r="C1717" s="288"/>
      <c r="D1717" s="176"/>
      <c r="E1717" s="156"/>
      <c r="F1717" s="156"/>
      <c r="G1717" s="135"/>
      <c r="H1717" s="135"/>
      <c r="I1717" s="135"/>
      <c r="J1717" s="135"/>
      <c r="K1717" s="135"/>
      <c r="L1717" s="135"/>
      <c r="M1717" s="135"/>
      <c r="N1717" s="135"/>
      <c r="O1717" s="135"/>
      <c r="P1717" s="135"/>
      <c r="Q1717" s="135"/>
      <c r="R1717" s="135"/>
    </row>
    <row r="1718" spans="1:18" s="289" customFormat="1">
      <c r="A1718" s="136"/>
      <c r="B1718" s="137"/>
      <c r="C1718" s="288"/>
      <c r="D1718" s="176"/>
      <c r="E1718" s="156"/>
      <c r="F1718" s="156"/>
      <c r="G1718" s="135"/>
      <c r="H1718" s="135"/>
      <c r="I1718" s="135"/>
      <c r="J1718" s="135"/>
      <c r="K1718" s="135"/>
      <c r="L1718" s="135"/>
      <c r="M1718" s="135"/>
      <c r="N1718" s="135"/>
      <c r="O1718" s="135"/>
      <c r="P1718" s="135"/>
      <c r="Q1718" s="135"/>
      <c r="R1718" s="135"/>
    </row>
    <row r="1719" spans="1:18" s="289" customFormat="1">
      <c r="A1719" s="136"/>
      <c r="B1719" s="137"/>
      <c r="C1719" s="288"/>
      <c r="D1719" s="176"/>
      <c r="E1719" s="156"/>
      <c r="F1719" s="156"/>
      <c r="G1719" s="135"/>
      <c r="H1719" s="135"/>
      <c r="I1719" s="135"/>
      <c r="J1719" s="135"/>
      <c r="K1719" s="135"/>
      <c r="L1719" s="135"/>
      <c r="M1719" s="135"/>
      <c r="N1719" s="135"/>
      <c r="O1719" s="135"/>
      <c r="P1719" s="135"/>
      <c r="Q1719" s="135"/>
      <c r="R1719" s="135"/>
    </row>
    <row r="1720" spans="1:18" s="289" customFormat="1">
      <c r="A1720" s="136"/>
      <c r="B1720" s="137"/>
      <c r="C1720" s="288"/>
      <c r="D1720" s="176"/>
      <c r="E1720" s="156"/>
      <c r="F1720" s="156"/>
      <c r="G1720" s="135"/>
      <c r="H1720" s="135"/>
      <c r="I1720" s="135"/>
      <c r="J1720" s="135"/>
      <c r="K1720" s="135"/>
      <c r="L1720" s="135"/>
      <c r="M1720" s="135"/>
      <c r="N1720" s="135"/>
      <c r="O1720" s="135"/>
      <c r="P1720" s="135"/>
      <c r="Q1720" s="135"/>
      <c r="R1720" s="135"/>
    </row>
    <row r="1721" spans="1:18" s="289" customFormat="1">
      <c r="A1721" s="136"/>
      <c r="B1721" s="137"/>
      <c r="C1721" s="288"/>
      <c r="D1721" s="176"/>
      <c r="E1721" s="156"/>
      <c r="F1721" s="156"/>
      <c r="G1721" s="135"/>
      <c r="H1721" s="135"/>
      <c r="I1721" s="135"/>
      <c r="J1721" s="135"/>
      <c r="K1721" s="135"/>
      <c r="L1721" s="135"/>
      <c r="M1721" s="135"/>
      <c r="N1721" s="135"/>
      <c r="O1721" s="135"/>
      <c r="P1721" s="135"/>
      <c r="Q1721" s="135"/>
      <c r="R1721" s="135"/>
    </row>
    <row r="1722" spans="1:18" s="289" customFormat="1">
      <c r="A1722" s="136"/>
      <c r="B1722" s="137"/>
      <c r="C1722" s="288"/>
      <c r="D1722" s="176"/>
      <c r="E1722" s="156"/>
      <c r="F1722" s="156"/>
      <c r="G1722" s="135"/>
      <c r="H1722" s="135"/>
      <c r="I1722" s="135"/>
      <c r="J1722" s="135"/>
      <c r="K1722" s="135"/>
      <c r="L1722" s="135"/>
      <c r="M1722" s="135"/>
      <c r="N1722" s="135"/>
      <c r="O1722" s="135"/>
      <c r="P1722" s="135"/>
      <c r="Q1722" s="135"/>
      <c r="R1722" s="135"/>
    </row>
    <row r="1723" spans="1:18" s="289" customFormat="1">
      <c r="A1723" s="136"/>
      <c r="B1723" s="137"/>
      <c r="C1723" s="288"/>
      <c r="D1723" s="176"/>
      <c r="E1723" s="156"/>
      <c r="F1723" s="156"/>
      <c r="G1723" s="135"/>
      <c r="H1723" s="135"/>
      <c r="I1723" s="135"/>
      <c r="J1723" s="135"/>
      <c r="K1723" s="135"/>
      <c r="L1723" s="135"/>
      <c r="M1723" s="135"/>
      <c r="N1723" s="135"/>
      <c r="O1723" s="135"/>
      <c r="P1723" s="135"/>
      <c r="Q1723" s="135"/>
      <c r="R1723" s="135"/>
    </row>
    <row r="1724" spans="1:18" s="289" customFormat="1">
      <c r="A1724" s="136"/>
      <c r="B1724" s="137"/>
      <c r="C1724" s="288"/>
      <c r="D1724" s="176"/>
      <c r="E1724" s="156"/>
      <c r="F1724" s="156"/>
      <c r="G1724" s="135"/>
      <c r="H1724" s="135"/>
      <c r="I1724" s="135"/>
      <c r="J1724" s="135"/>
      <c r="K1724" s="135"/>
      <c r="L1724" s="135"/>
      <c r="M1724" s="135"/>
      <c r="N1724" s="135"/>
      <c r="O1724" s="135"/>
      <c r="P1724" s="135"/>
      <c r="Q1724" s="135"/>
      <c r="R1724" s="135"/>
    </row>
    <row r="1725" spans="1:18" s="289" customFormat="1">
      <c r="A1725" s="136"/>
      <c r="B1725" s="137"/>
      <c r="C1725" s="288"/>
      <c r="D1725" s="176"/>
      <c r="E1725" s="156"/>
      <c r="F1725" s="156"/>
      <c r="G1725" s="135"/>
      <c r="H1725" s="135"/>
      <c r="I1725" s="135"/>
      <c r="J1725" s="135"/>
      <c r="K1725" s="135"/>
      <c r="L1725" s="135"/>
      <c r="M1725" s="135"/>
      <c r="N1725" s="135"/>
      <c r="O1725" s="135"/>
      <c r="P1725" s="135"/>
      <c r="Q1725" s="135"/>
      <c r="R1725" s="135"/>
    </row>
    <row r="1726" spans="1:18" s="289" customFormat="1">
      <c r="A1726" s="136"/>
      <c r="B1726" s="137"/>
      <c r="C1726" s="288"/>
      <c r="D1726" s="176"/>
      <c r="E1726" s="156"/>
      <c r="F1726" s="156"/>
      <c r="G1726" s="135"/>
      <c r="H1726" s="135"/>
      <c r="I1726" s="135"/>
      <c r="J1726" s="135"/>
      <c r="K1726" s="135"/>
      <c r="L1726" s="135"/>
      <c r="M1726" s="135"/>
      <c r="N1726" s="135"/>
      <c r="O1726" s="135"/>
      <c r="P1726" s="135"/>
      <c r="Q1726" s="135"/>
      <c r="R1726" s="135"/>
    </row>
    <row r="1727" spans="1:18" s="289" customFormat="1">
      <c r="A1727" s="136"/>
      <c r="B1727" s="137"/>
      <c r="C1727" s="288"/>
      <c r="D1727" s="176"/>
      <c r="E1727" s="156"/>
      <c r="F1727" s="156"/>
      <c r="G1727" s="135"/>
      <c r="H1727" s="135"/>
      <c r="I1727" s="135"/>
      <c r="J1727" s="135"/>
      <c r="K1727" s="135"/>
      <c r="L1727" s="135"/>
      <c r="M1727" s="135"/>
      <c r="N1727" s="135"/>
      <c r="O1727" s="135"/>
      <c r="P1727" s="135"/>
      <c r="Q1727" s="135"/>
      <c r="R1727" s="135"/>
    </row>
    <row r="1728" spans="1:18" s="289" customFormat="1">
      <c r="A1728" s="136"/>
      <c r="B1728" s="137"/>
      <c r="C1728" s="288"/>
      <c r="D1728" s="176"/>
      <c r="E1728" s="156"/>
      <c r="F1728" s="156"/>
      <c r="G1728" s="135"/>
      <c r="H1728" s="135"/>
      <c r="I1728" s="135"/>
      <c r="J1728" s="135"/>
      <c r="K1728" s="135"/>
      <c r="L1728" s="135"/>
      <c r="M1728" s="135"/>
      <c r="N1728" s="135"/>
      <c r="O1728" s="135"/>
      <c r="P1728" s="135"/>
      <c r="Q1728" s="135"/>
      <c r="R1728" s="135"/>
    </row>
    <row r="1729" spans="1:18" s="289" customFormat="1">
      <c r="A1729" s="136"/>
      <c r="B1729" s="137"/>
      <c r="C1729" s="288"/>
      <c r="D1729" s="176"/>
      <c r="E1729" s="156"/>
      <c r="F1729" s="156"/>
      <c r="G1729" s="135"/>
      <c r="H1729" s="135"/>
      <c r="I1729" s="135"/>
      <c r="J1729" s="135"/>
      <c r="K1729" s="135"/>
      <c r="L1729" s="135"/>
      <c r="M1729" s="135"/>
      <c r="N1729" s="135"/>
      <c r="O1729" s="135"/>
      <c r="P1729" s="135"/>
      <c r="Q1729" s="135"/>
      <c r="R1729" s="135"/>
    </row>
    <row r="1730" spans="1:18" s="289" customFormat="1">
      <c r="A1730" s="136"/>
      <c r="B1730" s="137"/>
      <c r="C1730" s="288"/>
      <c r="D1730" s="176"/>
      <c r="E1730" s="156"/>
      <c r="F1730" s="156"/>
      <c r="G1730" s="135"/>
      <c r="H1730" s="135"/>
      <c r="I1730" s="135"/>
      <c r="J1730" s="135"/>
      <c r="K1730" s="135"/>
      <c r="L1730" s="135"/>
      <c r="M1730" s="135"/>
      <c r="N1730" s="135"/>
      <c r="O1730" s="135"/>
      <c r="P1730" s="135"/>
      <c r="Q1730" s="135"/>
      <c r="R1730" s="135"/>
    </row>
    <row r="1731" spans="1:18" s="289" customFormat="1">
      <c r="A1731" s="136"/>
      <c r="B1731" s="137"/>
      <c r="C1731" s="288"/>
      <c r="D1731" s="176"/>
      <c r="E1731" s="156"/>
      <c r="F1731" s="156"/>
      <c r="G1731" s="135"/>
      <c r="H1731" s="135"/>
      <c r="I1731" s="135"/>
      <c r="J1731" s="135"/>
      <c r="K1731" s="135"/>
      <c r="L1731" s="135"/>
      <c r="M1731" s="135"/>
      <c r="N1731" s="135"/>
      <c r="O1731" s="135"/>
      <c r="P1731" s="135"/>
      <c r="Q1731" s="135"/>
      <c r="R1731" s="135"/>
    </row>
    <row r="1732" spans="1:18" s="289" customFormat="1">
      <c r="A1732" s="136"/>
      <c r="B1732" s="137"/>
      <c r="C1732" s="288"/>
      <c r="D1732" s="176"/>
      <c r="E1732" s="156"/>
      <c r="F1732" s="156"/>
      <c r="G1732" s="135"/>
      <c r="H1732" s="135"/>
      <c r="I1732" s="135"/>
      <c r="J1732" s="135"/>
      <c r="K1732" s="135"/>
      <c r="L1732" s="135"/>
      <c r="M1732" s="135"/>
      <c r="N1732" s="135"/>
      <c r="O1732" s="135"/>
      <c r="P1732" s="135"/>
      <c r="Q1732" s="135"/>
      <c r="R1732" s="135"/>
    </row>
    <row r="1733" spans="1:18" s="289" customFormat="1">
      <c r="A1733" s="136"/>
      <c r="B1733" s="137"/>
      <c r="C1733" s="288"/>
      <c r="D1733" s="176"/>
      <c r="E1733" s="156"/>
      <c r="F1733" s="156"/>
      <c r="G1733" s="135"/>
      <c r="H1733" s="135"/>
      <c r="I1733" s="135"/>
      <c r="J1733" s="135"/>
      <c r="K1733" s="135"/>
      <c r="L1733" s="135"/>
      <c r="M1733" s="135"/>
      <c r="N1733" s="135"/>
      <c r="O1733" s="135"/>
      <c r="P1733" s="135"/>
      <c r="Q1733" s="135"/>
      <c r="R1733" s="135"/>
    </row>
    <row r="1734" spans="1:18" s="289" customFormat="1">
      <c r="A1734" s="136"/>
      <c r="B1734" s="137"/>
      <c r="C1734" s="288"/>
      <c r="D1734" s="176"/>
      <c r="E1734" s="156"/>
      <c r="F1734" s="156"/>
      <c r="G1734" s="135"/>
      <c r="H1734" s="135"/>
      <c r="I1734" s="135"/>
      <c r="J1734" s="135"/>
      <c r="K1734" s="135"/>
      <c r="L1734" s="135"/>
      <c r="M1734" s="135"/>
      <c r="N1734" s="135"/>
      <c r="O1734" s="135"/>
      <c r="P1734" s="135"/>
      <c r="Q1734" s="135"/>
      <c r="R1734" s="135"/>
    </row>
    <row r="1735" spans="1:18" s="289" customFormat="1">
      <c r="A1735" s="136"/>
      <c r="B1735" s="137"/>
      <c r="C1735" s="288"/>
      <c r="D1735" s="176"/>
      <c r="E1735" s="156"/>
      <c r="F1735" s="156"/>
      <c r="G1735" s="135"/>
      <c r="H1735" s="135"/>
      <c r="I1735" s="135"/>
      <c r="J1735" s="135"/>
      <c r="K1735" s="135"/>
      <c r="L1735" s="135"/>
      <c r="M1735" s="135"/>
      <c r="N1735" s="135"/>
      <c r="O1735" s="135"/>
      <c r="P1735" s="135"/>
      <c r="Q1735" s="135"/>
      <c r="R1735" s="135"/>
    </row>
    <row r="1736" spans="1:18" s="289" customFormat="1">
      <c r="A1736" s="136"/>
      <c r="B1736" s="137"/>
      <c r="C1736" s="288"/>
      <c r="D1736" s="176"/>
      <c r="E1736" s="156"/>
      <c r="F1736" s="156"/>
      <c r="G1736" s="135"/>
      <c r="H1736" s="135"/>
      <c r="I1736" s="135"/>
      <c r="J1736" s="135"/>
      <c r="K1736" s="135"/>
      <c r="L1736" s="135"/>
      <c r="M1736" s="135"/>
      <c r="N1736" s="135"/>
      <c r="O1736" s="135"/>
      <c r="P1736" s="135"/>
      <c r="Q1736" s="135"/>
      <c r="R1736" s="135"/>
    </row>
    <row r="1737" spans="1:18" s="289" customFormat="1">
      <c r="A1737" s="136"/>
      <c r="B1737" s="137"/>
      <c r="C1737" s="288"/>
      <c r="D1737" s="176"/>
      <c r="E1737" s="156"/>
      <c r="F1737" s="156"/>
      <c r="G1737" s="135"/>
      <c r="H1737" s="135"/>
      <c r="I1737" s="135"/>
      <c r="J1737" s="135"/>
      <c r="K1737" s="135"/>
      <c r="L1737" s="135"/>
      <c r="M1737" s="135"/>
      <c r="N1737" s="135"/>
      <c r="O1737" s="135"/>
      <c r="P1737" s="135"/>
      <c r="Q1737" s="135"/>
      <c r="R1737" s="135"/>
    </row>
    <row r="1738" spans="1:18" s="289" customFormat="1">
      <c r="A1738" s="136"/>
      <c r="B1738" s="137"/>
      <c r="C1738" s="288"/>
      <c r="D1738" s="176"/>
      <c r="E1738" s="156"/>
      <c r="F1738" s="156"/>
      <c r="G1738" s="135"/>
      <c r="H1738" s="135"/>
      <c r="I1738" s="135"/>
      <c r="J1738" s="135"/>
      <c r="K1738" s="135"/>
      <c r="L1738" s="135"/>
      <c r="M1738" s="135"/>
      <c r="N1738" s="135"/>
      <c r="O1738" s="135"/>
      <c r="P1738" s="135"/>
      <c r="Q1738" s="135"/>
      <c r="R1738" s="135"/>
    </row>
    <row r="1739" spans="1:18" s="289" customFormat="1">
      <c r="A1739" s="136"/>
      <c r="B1739" s="137"/>
      <c r="C1739" s="288"/>
      <c r="D1739" s="176"/>
      <c r="E1739" s="156"/>
      <c r="F1739" s="156"/>
      <c r="G1739" s="135"/>
      <c r="H1739" s="135"/>
      <c r="I1739" s="135"/>
      <c r="J1739" s="135"/>
      <c r="K1739" s="135"/>
      <c r="L1739" s="135"/>
      <c r="M1739" s="135"/>
      <c r="N1739" s="135"/>
      <c r="O1739" s="135"/>
      <c r="P1739" s="135"/>
      <c r="Q1739" s="135"/>
      <c r="R1739" s="135"/>
    </row>
    <row r="1740" spans="1:18" s="289" customFormat="1">
      <c r="A1740" s="136"/>
      <c r="B1740" s="137"/>
      <c r="C1740" s="288"/>
      <c r="D1740" s="176"/>
      <c r="E1740" s="156"/>
      <c r="F1740" s="156"/>
      <c r="G1740" s="135"/>
      <c r="H1740" s="135"/>
      <c r="I1740" s="135"/>
      <c r="J1740" s="135"/>
      <c r="K1740" s="135"/>
      <c r="L1740" s="135"/>
      <c r="M1740" s="135"/>
      <c r="N1740" s="135"/>
      <c r="O1740" s="135"/>
      <c r="P1740" s="135"/>
      <c r="Q1740" s="135"/>
      <c r="R1740" s="135"/>
    </row>
    <row r="1741" spans="1:18" s="289" customFormat="1">
      <c r="A1741" s="136"/>
      <c r="B1741" s="137"/>
      <c r="C1741" s="288"/>
      <c r="D1741" s="176"/>
      <c r="E1741" s="156"/>
      <c r="F1741" s="156"/>
      <c r="G1741" s="135"/>
      <c r="H1741" s="135"/>
      <c r="I1741" s="135"/>
      <c r="J1741" s="135"/>
      <c r="K1741" s="135"/>
      <c r="L1741" s="135"/>
      <c r="M1741" s="135"/>
      <c r="N1741" s="135"/>
      <c r="O1741" s="135"/>
      <c r="P1741" s="135"/>
      <c r="Q1741" s="135"/>
      <c r="R1741" s="135"/>
    </row>
    <row r="1742" spans="1:18" s="289" customFormat="1">
      <c r="A1742" s="136"/>
      <c r="B1742" s="137"/>
      <c r="C1742" s="288"/>
      <c r="D1742" s="176"/>
      <c r="E1742" s="156"/>
      <c r="F1742" s="156"/>
      <c r="G1742" s="135"/>
      <c r="H1742" s="135"/>
      <c r="I1742" s="135"/>
      <c r="J1742" s="135"/>
      <c r="K1742" s="135"/>
      <c r="L1742" s="135"/>
      <c r="M1742" s="135"/>
      <c r="N1742" s="135"/>
      <c r="O1742" s="135"/>
      <c r="P1742" s="135"/>
      <c r="Q1742" s="135"/>
      <c r="R1742" s="135"/>
    </row>
    <row r="1743" spans="1:18" s="289" customFormat="1">
      <c r="A1743" s="136"/>
      <c r="B1743" s="137"/>
      <c r="C1743" s="288"/>
      <c r="D1743" s="176"/>
      <c r="E1743" s="156"/>
      <c r="F1743" s="156"/>
      <c r="G1743" s="135"/>
      <c r="H1743" s="135"/>
      <c r="I1743" s="135"/>
      <c r="J1743" s="135"/>
      <c r="K1743" s="135"/>
      <c r="L1743" s="135"/>
      <c r="M1743" s="135"/>
      <c r="N1743" s="135"/>
      <c r="O1743" s="135"/>
      <c r="P1743" s="135"/>
      <c r="Q1743" s="135"/>
      <c r="R1743" s="135"/>
    </row>
    <row r="1744" spans="1:18" s="289" customFormat="1">
      <c r="A1744" s="136"/>
      <c r="B1744" s="137"/>
      <c r="C1744" s="288"/>
      <c r="D1744" s="176"/>
      <c r="E1744" s="156"/>
      <c r="F1744" s="156"/>
      <c r="G1744" s="135"/>
      <c r="H1744" s="135"/>
      <c r="I1744" s="135"/>
      <c r="J1744" s="135"/>
      <c r="K1744" s="135"/>
      <c r="L1744" s="135"/>
      <c r="M1744" s="135"/>
      <c r="N1744" s="135"/>
      <c r="O1744" s="135"/>
      <c r="P1744" s="135"/>
      <c r="Q1744" s="135"/>
      <c r="R1744" s="135"/>
    </row>
    <row r="1745" spans="1:18" s="289" customFormat="1">
      <c r="A1745" s="136"/>
      <c r="B1745" s="137"/>
      <c r="C1745" s="288"/>
      <c r="D1745" s="176"/>
      <c r="E1745" s="156"/>
      <c r="F1745" s="156"/>
      <c r="G1745" s="135"/>
      <c r="H1745" s="135"/>
      <c r="I1745" s="135"/>
      <c r="J1745" s="135"/>
      <c r="K1745" s="135"/>
      <c r="L1745" s="135"/>
      <c r="M1745" s="135"/>
      <c r="N1745" s="135"/>
      <c r="O1745" s="135"/>
      <c r="P1745" s="135"/>
      <c r="Q1745" s="135"/>
      <c r="R1745" s="135"/>
    </row>
    <row r="1746" spans="1:18" s="289" customFormat="1">
      <c r="A1746" s="136"/>
      <c r="B1746" s="137"/>
      <c r="C1746" s="288"/>
      <c r="D1746" s="176"/>
      <c r="E1746" s="156"/>
      <c r="F1746" s="156"/>
      <c r="G1746" s="135"/>
      <c r="H1746" s="135"/>
      <c r="I1746" s="135"/>
      <c r="J1746" s="135"/>
      <c r="K1746" s="135"/>
      <c r="L1746" s="135"/>
      <c r="M1746" s="135"/>
      <c r="N1746" s="135"/>
      <c r="O1746" s="135"/>
      <c r="P1746" s="135"/>
      <c r="Q1746" s="135"/>
      <c r="R1746" s="135"/>
    </row>
    <row r="1747" spans="1:18" s="289" customFormat="1">
      <c r="A1747" s="136"/>
      <c r="B1747" s="137"/>
      <c r="C1747" s="288"/>
      <c r="D1747" s="176"/>
      <c r="E1747" s="156"/>
      <c r="F1747" s="156"/>
      <c r="G1747" s="135"/>
      <c r="H1747" s="135"/>
      <c r="I1747" s="135"/>
      <c r="J1747" s="135"/>
      <c r="K1747" s="135"/>
      <c r="L1747" s="135"/>
      <c r="M1747" s="135"/>
      <c r="N1747" s="135"/>
      <c r="O1747" s="135"/>
      <c r="P1747" s="135"/>
      <c r="Q1747" s="135"/>
      <c r="R1747" s="135"/>
    </row>
    <row r="1748" spans="1:18" s="289" customFormat="1">
      <c r="A1748" s="136"/>
      <c r="B1748" s="137"/>
      <c r="C1748" s="288"/>
      <c r="D1748" s="176"/>
      <c r="E1748" s="156"/>
      <c r="F1748" s="156"/>
      <c r="G1748" s="135"/>
      <c r="H1748" s="135"/>
      <c r="I1748" s="135"/>
      <c r="J1748" s="135"/>
      <c r="K1748" s="135"/>
      <c r="L1748" s="135"/>
      <c r="M1748" s="135"/>
      <c r="N1748" s="135"/>
      <c r="O1748" s="135"/>
      <c r="P1748" s="135"/>
      <c r="Q1748" s="135"/>
      <c r="R1748" s="135"/>
    </row>
    <row r="1749" spans="1:18" s="289" customFormat="1">
      <c r="A1749" s="136"/>
      <c r="B1749" s="137"/>
      <c r="C1749" s="288"/>
      <c r="D1749" s="176"/>
      <c r="E1749" s="156"/>
      <c r="F1749" s="156"/>
      <c r="G1749" s="135"/>
      <c r="H1749" s="135"/>
      <c r="I1749" s="135"/>
      <c r="J1749" s="135"/>
      <c r="K1749" s="135"/>
      <c r="L1749" s="135"/>
      <c r="M1749" s="135"/>
      <c r="N1749" s="135"/>
      <c r="O1749" s="135"/>
      <c r="P1749" s="135"/>
      <c r="Q1749" s="135"/>
      <c r="R1749" s="135"/>
    </row>
    <row r="1750" spans="1:18" s="289" customFormat="1">
      <c r="A1750" s="136"/>
      <c r="B1750" s="137"/>
      <c r="C1750" s="288"/>
      <c r="D1750" s="176"/>
      <c r="E1750" s="156"/>
      <c r="F1750" s="156"/>
      <c r="G1750" s="135"/>
      <c r="H1750" s="135"/>
      <c r="I1750" s="135"/>
      <c r="J1750" s="135"/>
      <c r="K1750" s="135"/>
      <c r="L1750" s="135"/>
      <c r="M1750" s="135"/>
      <c r="N1750" s="135"/>
      <c r="O1750" s="135"/>
      <c r="P1750" s="135"/>
      <c r="Q1750" s="135"/>
      <c r="R1750" s="135"/>
    </row>
    <row r="1751" spans="1:18" s="289" customFormat="1">
      <c r="A1751" s="136"/>
      <c r="B1751" s="137"/>
      <c r="C1751" s="288"/>
      <c r="D1751" s="176"/>
      <c r="E1751" s="156"/>
      <c r="F1751" s="156"/>
      <c r="G1751" s="135"/>
      <c r="H1751" s="135"/>
      <c r="I1751" s="135"/>
      <c r="J1751" s="135"/>
      <c r="K1751" s="135"/>
      <c r="L1751" s="135"/>
      <c r="M1751" s="135"/>
      <c r="N1751" s="135"/>
      <c r="O1751" s="135"/>
      <c r="P1751" s="135"/>
      <c r="Q1751" s="135"/>
      <c r="R1751" s="135"/>
    </row>
    <row r="1752" spans="1:18" s="289" customFormat="1">
      <c r="A1752" s="136"/>
      <c r="B1752" s="137"/>
      <c r="C1752" s="288"/>
      <c r="D1752" s="176"/>
      <c r="E1752" s="156"/>
      <c r="F1752" s="156"/>
      <c r="G1752" s="135"/>
      <c r="H1752" s="135"/>
      <c r="I1752" s="135"/>
      <c r="J1752" s="135"/>
      <c r="K1752" s="135"/>
      <c r="L1752" s="135"/>
      <c r="M1752" s="135"/>
      <c r="N1752" s="135"/>
      <c r="O1752" s="135"/>
      <c r="P1752" s="135"/>
      <c r="Q1752" s="135"/>
      <c r="R1752" s="135"/>
    </row>
    <row r="1753" spans="1:18" s="289" customFormat="1">
      <c r="A1753" s="136"/>
      <c r="B1753" s="137"/>
      <c r="C1753" s="288"/>
      <c r="D1753" s="176"/>
      <c r="E1753" s="156"/>
      <c r="F1753" s="156"/>
      <c r="G1753" s="135"/>
      <c r="H1753" s="135"/>
      <c r="I1753" s="135"/>
      <c r="J1753" s="135"/>
      <c r="K1753" s="135"/>
      <c r="L1753" s="135"/>
      <c r="M1753" s="135"/>
      <c r="N1753" s="135"/>
      <c r="O1753" s="135"/>
      <c r="P1753" s="135"/>
      <c r="Q1753" s="135"/>
      <c r="R1753" s="135"/>
    </row>
    <row r="1754" spans="1:18" s="289" customFormat="1">
      <c r="A1754" s="136"/>
      <c r="B1754" s="137"/>
      <c r="C1754" s="288"/>
      <c r="D1754" s="176"/>
      <c r="E1754" s="156"/>
      <c r="F1754" s="156"/>
      <c r="G1754" s="135"/>
      <c r="H1754" s="135"/>
      <c r="I1754" s="135"/>
      <c r="J1754" s="135"/>
      <c r="K1754" s="135"/>
      <c r="L1754" s="135"/>
      <c r="M1754" s="135"/>
      <c r="N1754" s="135"/>
      <c r="O1754" s="135"/>
      <c r="P1754" s="135"/>
      <c r="Q1754" s="135"/>
      <c r="R1754" s="135"/>
    </row>
    <row r="1755" spans="1:18" s="289" customFormat="1">
      <c r="A1755" s="136"/>
      <c r="B1755" s="137"/>
      <c r="C1755" s="288"/>
      <c r="D1755" s="176"/>
      <c r="E1755" s="156"/>
      <c r="F1755" s="156"/>
      <c r="G1755" s="135"/>
      <c r="H1755" s="135"/>
      <c r="I1755" s="135"/>
      <c r="J1755" s="135"/>
      <c r="K1755" s="135"/>
      <c r="L1755" s="135"/>
      <c r="M1755" s="135"/>
      <c r="N1755" s="135"/>
      <c r="O1755" s="135"/>
      <c r="P1755" s="135"/>
      <c r="Q1755" s="135"/>
      <c r="R1755" s="135"/>
    </row>
    <row r="1756" spans="1:18" s="289" customFormat="1">
      <c r="A1756" s="136"/>
      <c r="B1756" s="137"/>
      <c r="C1756" s="288"/>
      <c r="D1756" s="176"/>
      <c r="E1756" s="156"/>
      <c r="F1756" s="156"/>
      <c r="G1756" s="135"/>
      <c r="H1756" s="135"/>
      <c r="I1756" s="135"/>
      <c r="J1756" s="135"/>
      <c r="K1756" s="135"/>
      <c r="L1756" s="135"/>
      <c r="M1756" s="135"/>
      <c r="N1756" s="135"/>
      <c r="O1756" s="135"/>
      <c r="P1756" s="135"/>
      <c r="Q1756" s="135"/>
      <c r="R1756" s="135"/>
    </row>
    <row r="1757" spans="1:18" s="289" customFormat="1">
      <c r="A1757" s="136"/>
      <c r="B1757" s="137"/>
      <c r="C1757" s="288"/>
      <c r="D1757" s="176"/>
      <c r="E1757" s="156"/>
      <c r="F1757" s="156"/>
      <c r="G1757" s="135"/>
      <c r="H1757" s="135"/>
      <c r="I1757" s="135"/>
      <c r="J1757" s="135"/>
      <c r="K1757" s="135"/>
      <c r="L1757" s="135"/>
      <c r="M1757" s="135"/>
      <c r="N1757" s="135"/>
      <c r="O1757" s="135"/>
      <c r="P1757" s="135"/>
      <c r="Q1757" s="135"/>
      <c r="R1757" s="135"/>
    </row>
    <row r="1758" spans="1:18" s="289" customFormat="1">
      <c r="A1758" s="136"/>
      <c r="B1758" s="137"/>
      <c r="C1758" s="288"/>
      <c r="D1758" s="176"/>
      <c r="E1758" s="156"/>
      <c r="F1758" s="156"/>
      <c r="G1758" s="135"/>
      <c r="H1758" s="135"/>
      <c r="I1758" s="135"/>
      <c r="J1758" s="135"/>
      <c r="K1758" s="135"/>
      <c r="L1758" s="135"/>
      <c r="M1758" s="135"/>
      <c r="N1758" s="135"/>
      <c r="O1758" s="135"/>
      <c r="P1758" s="135"/>
      <c r="Q1758" s="135"/>
      <c r="R1758" s="135"/>
    </row>
    <row r="1759" spans="1:18" s="289" customFormat="1">
      <c r="A1759" s="136"/>
      <c r="B1759" s="137"/>
      <c r="C1759" s="288"/>
      <c r="D1759" s="176"/>
      <c r="E1759" s="156"/>
      <c r="F1759" s="156"/>
      <c r="G1759" s="135"/>
      <c r="H1759" s="135"/>
      <c r="I1759" s="135"/>
      <c r="J1759" s="135"/>
      <c r="K1759" s="135"/>
      <c r="L1759" s="135"/>
      <c r="M1759" s="135"/>
      <c r="N1759" s="135"/>
      <c r="O1759" s="135"/>
      <c r="P1759" s="135"/>
      <c r="Q1759" s="135"/>
      <c r="R1759" s="135"/>
    </row>
    <row r="1760" spans="1:18" s="289" customFormat="1">
      <c r="A1760" s="136"/>
      <c r="B1760" s="137"/>
      <c r="C1760" s="288"/>
      <c r="D1760" s="176"/>
      <c r="E1760" s="156"/>
      <c r="F1760" s="156"/>
      <c r="G1760" s="135"/>
      <c r="H1760" s="135"/>
      <c r="I1760" s="135"/>
      <c r="J1760" s="135"/>
      <c r="K1760" s="135"/>
      <c r="L1760" s="135"/>
      <c r="M1760" s="135"/>
      <c r="N1760" s="135"/>
      <c r="O1760" s="135"/>
      <c r="P1760" s="135"/>
      <c r="Q1760" s="135"/>
      <c r="R1760" s="135"/>
    </row>
    <row r="1761" spans="1:18" s="289" customFormat="1">
      <c r="A1761" s="136"/>
      <c r="B1761" s="137"/>
      <c r="C1761" s="288"/>
      <c r="D1761" s="176"/>
      <c r="E1761" s="156"/>
      <c r="F1761" s="156"/>
      <c r="G1761" s="135"/>
      <c r="H1761" s="135"/>
      <c r="I1761" s="135"/>
      <c r="J1761" s="135"/>
      <c r="K1761" s="135"/>
      <c r="L1761" s="135"/>
      <c r="M1761" s="135"/>
      <c r="N1761" s="135"/>
      <c r="O1761" s="135"/>
      <c r="P1761" s="135"/>
      <c r="Q1761" s="135"/>
      <c r="R1761" s="135"/>
    </row>
    <row r="1762" spans="1:18" s="289" customFormat="1">
      <c r="A1762" s="136"/>
      <c r="B1762" s="137"/>
      <c r="C1762" s="288"/>
      <c r="D1762" s="176"/>
      <c r="E1762" s="156"/>
      <c r="F1762" s="156"/>
      <c r="G1762" s="135"/>
      <c r="H1762" s="135"/>
      <c r="I1762" s="135"/>
      <c r="J1762" s="135"/>
      <c r="K1762" s="135"/>
      <c r="L1762" s="135"/>
      <c r="M1762" s="135"/>
      <c r="N1762" s="135"/>
      <c r="O1762" s="135"/>
      <c r="P1762" s="135"/>
      <c r="Q1762" s="135"/>
      <c r="R1762" s="135"/>
    </row>
    <row r="1763" spans="1:18" s="289" customFormat="1">
      <c r="A1763" s="136"/>
      <c r="B1763" s="137"/>
      <c r="C1763" s="288"/>
      <c r="D1763" s="176"/>
      <c r="E1763" s="156"/>
      <c r="F1763" s="156"/>
      <c r="G1763" s="135"/>
      <c r="H1763" s="135"/>
      <c r="I1763" s="135"/>
      <c r="J1763" s="135"/>
      <c r="K1763" s="135"/>
      <c r="L1763" s="135"/>
      <c r="M1763" s="135"/>
      <c r="N1763" s="135"/>
      <c r="O1763" s="135"/>
      <c r="P1763" s="135"/>
      <c r="Q1763" s="135"/>
      <c r="R1763" s="135"/>
    </row>
    <row r="1764" spans="1:18" s="289" customFormat="1">
      <c r="A1764" s="136"/>
      <c r="B1764" s="137"/>
      <c r="C1764" s="288"/>
      <c r="D1764" s="176"/>
      <c r="E1764" s="156"/>
      <c r="F1764" s="156"/>
      <c r="G1764" s="135"/>
      <c r="H1764" s="135"/>
      <c r="I1764" s="135"/>
      <c r="J1764" s="135"/>
      <c r="K1764" s="135"/>
      <c r="L1764" s="135"/>
      <c r="M1764" s="135"/>
      <c r="N1764" s="135"/>
      <c r="O1764" s="135"/>
      <c r="P1764" s="135"/>
      <c r="Q1764" s="135"/>
      <c r="R1764" s="135"/>
    </row>
    <row r="1765" spans="1:18" s="289" customFormat="1">
      <c r="A1765" s="136"/>
      <c r="B1765" s="137"/>
      <c r="C1765" s="288"/>
      <c r="D1765" s="176"/>
      <c r="E1765" s="156"/>
      <c r="F1765" s="156"/>
      <c r="G1765" s="135"/>
      <c r="H1765" s="135"/>
      <c r="I1765" s="135"/>
      <c r="J1765" s="135"/>
      <c r="K1765" s="135"/>
      <c r="L1765" s="135"/>
      <c r="M1765" s="135"/>
      <c r="N1765" s="135"/>
      <c r="O1765" s="135"/>
      <c r="P1765" s="135"/>
      <c r="Q1765" s="135"/>
      <c r="R1765" s="135"/>
    </row>
    <row r="1766" spans="1:18" s="289" customFormat="1">
      <c r="A1766" s="136"/>
      <c r="B1766" s="137"/>
      <c r="C1766" s="288"/>
      <c r="D1766" s="176"/>
      <c r="E1766" s="156"/>
      <c r="F1766" s="156"/>
      <c r="G1766" s="135"/>
      <c r="H1766" s="135"/>
      <c r="I1766" s="135"/>
      <c r="J1766" s="135"/>
      <c r="K1766" s="135"/>
      <c r="L1766" s="135"/>
      <c r="M1766" s="135"/>
      <c r="N1766" s="135"/>
      <c r="O1766" s="135"/>
      <c r="P1766" s="135"/>
      <c r="Q1766" s="135"/>
      <c r="R1766" s="135"/>
    </row>
    <row r="1767" spans="1:18" s="289" customFormat="1">
      <c r="A1767" s="136"/>
      <c r="B1767" s="137"/>
      <c r="C1767" s="288"/>
      <c r="D1767" s="176"/>
      <c r="E1767" s="156"/>
      <c r="F1767" s="156"/>
      <c r="G1767" s="135"/>
      <c r="H1767" s="135"/>
      <c r="I1767" s="135"/>
      <c r="J1767" s="135"/>
      <c r="K1767" s="135"/>
      <c r="L1767" s="135"/>
      <c r="M1767" s="135"/>
      <c r="N1767" s="135"/>
      <c r="O1767" s="135"/>
      <c r="P1767" s="135"/>
      <c r="Q1767" s="135"/>
      <c r="R1767" s="135"/>
    </row>
    <row r="1768" spans="1:18" s="289" customFormat="1">
      <c r="A1768" s="136"/>
      <c r="B1768" s="137"/>
      <c r="C1768" s="288"/>
      <c r="D1768" s="176"/>
      <c r="E1768" s="156"/>
      <c r="F1768" s="156"/>
      <c r="G1768" s="135"/>
      <c r="H1768" s="135"/>
      <c r="I1768" s="135"/>
      <c r="J1768" s="135"/>
      <c r="K1768" s="135"/>
      <c r="L1768" s="135"/>
      <c r="M1768" s="135"/>
      <c r="N1768" s="135"/>
      <c r="O1768" s="135"/>
      <c r="P1768" s="135"/>
      <c r="Q1768" s="135"/>
      <c r="R1768" s="135"/>
    </row>
    <row r="1769" spans="1:18" s="289" customFormat="1">
      <c r="A1769" s="136"/>
      <c r="B1769" s="137"/>
      <c r="C1769" s="288"/>
      <c r="D1769" s="176"/>
      <c r="E1769" s="156"/>
      <c r="F1769" s="156"/>
      <c r="G1769" s="135"/>
      <c r="H1769" s="135"/>
      <c r="I1769" s="135"/>
      <c r="J1769" s="135"/>
      <c r="K1769" s="135"/>
      <c r="L1769" s="135"/>
      <c r="M1769" s="135"/>
      <c r="N1769" s="135"/>
      <c r="O1769" s="135"/>
      <c r="P1769" s="135"/>
      <c r="Q1769" s="135"/>
      <c r="R1769" s="135"/>
    </row>
    <row r="1770" spans="1:18" s="289" customFormat="1">
      <c r="A1770" s="136"/>
      <c r="B1770" s="137"/>
      <c r="C1770" s="288"/>
      <c r="D1770" s="176"/>
      <c r="E1770" s="156"/>
      <c r="F1770" s="156"/>
      <c r="G1770" s="135"/>
      <c r="H1770" s="135"/>
      <c r="I1770" s="135"/>
      <c r="J1770" s="135"/>
      <c r="K1770" s="135"/>
      <c r="L1770" s="135"/>
      <c r="M1770" s="135"/>
      <c r="N1770" s="135"/>
      <c r="O1770" s="135"/>
      <c r="P1770" s="135"/>
      <c r="Q1770" s="135"/>
      <c r="R1770" s="135"/>
    </row>
    <row r="1771" spans="1:18" s="289" customFormat="1">
      <c r="A1771" s="136"/>
      <c r="B1771" s="137"/>
      <c r="C1771" s="288"/>
      <c r="D1771" s="176"/>
      <c r="E1771" s="156"/>
      <c r="F1771" s="156"/>
      <c r="G1771" s="135"/>
      <c r="H1771" s="135"/>
      <c r="I1771" s="135"/>
      <c r="J1771" s="135"/>
      <c r="K1771" s="135"/>
      <c r="L1771" s="135"/>
      <c r="M1771" s="135"/>
      <c r="N1771" s="135"/>
      <c r="O1771" s="135"/>
      <c r="P1771" s="135"/>
      <c r="Q1771" s="135"/>
      <c r="R1771" s="135"/>
    </row>
    <row r="1772" spans="1:18" s="289" customFormat="1">
      <c r="A1772" s="136"/>
      <c r="B1772" s="137"/>
      <c r="C1772" s="288"/>
      <c r="D1772" s="176"/>
      <c r="E1772" s="156"/>
      <c r="F1772" s="156"/>
      <c r="G1772" s="135"/>
      <c r="H1772" s="135"/>
      <c r="I1772" s="135"/>
      <c r="J1772" s="135"/>
      <c r="K1772" s="135"/>
      <c r="L1772" s="135"/>
      <c r="M1772" s="135"/>
      <c r="N1772" s="135"/>
      <c r="O1772" s="135"/>
      <c r="P1772" s="135"/>
      <c r="Q1772" s="135"/>
      <c r="R1772" s="135"/>
    </row>
    <row r="1773" spans="1:18" s="289" customFormat="1">
      <c r="A1773" s="136"/>
      <c r="B1773" s="137"/>
      <c r="C1773" s="288"/>
      <c r="D1773" s="176"/>
      <c r="E1773" s="156"/>
      <c r="F1773" s="156"/>
      <c r="G1773" s="135"/>
      <c r="H1773" s="135"/>
      <c r="I1773" s="135"/>
      <c r="J1773" s="135"/>
      <c r="K1773" s="135"/>
      <c r="L1773" s="135"/>
      <c r="M1773" s="135"/>
      <c r="N1773" s="135"/>
      <c r="O1773" s="135"/>
      <c r="P1773" s="135"/>
      <c r="Q1773" s="135"/>
      <c r="R1773" s="135"/>
    </row>
    <row r="1774" spans="1:18" s="289" customFormat="1">
      <c r="A1774" s="136"/>
      <c r="B1774" s="137"/>
      <c r="C1774" s="288"/>
      <c r="D1774" s="176"/>
      <c r="E1774" s="156"/>
      <c r="F1774" s="156"/>
      <c r="G1774" s="135"/>
      <c r="H1774" s="135"/>
      <c r="I1774" s="135"/>
      <c r="J1774" s="135"/>
      <c r="K1774" s="135"/>
      <c r="L1774" s="135"/>
      <c r="M1774" s="135"/>
      <c r="N1774" s="135"/>
      <c r="O1774" s="135"/>
      <c r="P1774" s="135"/>
      <c r="Q1774" s="135"/>
      <c r="R1774" s="135"/>
    </row>
    <row r="1775" spans="1:18" s="289" customFormat="1">
      <c r="A1775" s="136"/>
      <c r="B1775" s="137"/>
      <c r="C1775" s="288"/>
      <c r="D1775" s="176"/>
      <c r="E1775" s="156"/>
      <c r="F1775" s="156"/>
      <c r="G1775" s="135"/>
      <c r="H1775" s="135"/>
      <c r="I1775" s="135"/>
      <c r="J1775" s="135"/>
      <c r="K1775" s="135"/>
      <c r="L1775" s="135"/>
      <c r="M1775" s="135"/>
      <c r="N1775" s="135"/>
      <c r="O1775" s="135"/>
      <c r="P1775" s="135"/>
      <c r="Q1775" s="135"/>
      <c r="R1775" s="135"/>
    </row>
    <row r="1776" spans="1:18" s="289" customFormat="1">
      <c r="A1776" s="136"/>
      <c r="B1776" s="137"/>
      <c r="C1776" s="288"/>
      <c r="D1776" s="176"/>
      <c r="E1776" s="156"/>
      <c r="F1776" s="156"/>
      <c r="G1776" s="135"/>
      <c r="H1776" s="135"/>
      <c r="I1776" s="135"/>
      <c r="J1776" s="135"/>
      <c r="K1776" s="135"/>
      <c r="L1776" s="135"/>
      <c r="M1776" s="135"/>
      <c r="N1776" s="135"/>
      <c r="O1776" s="135"/>
      <c r="P1776" s="135"/>
      <c r="Q1776" s="135"/>
      <c r="R1776" s="135"/>
    </row>
    <row r="1777" spans="1:18" s="289" customFormat="1">
      <c r="A1777" s="136"/>
      <c r="B1777" s="137"/>
      <c r="C1777" s="288"/>
      <c r="D1777" s="176"/>
      <c r="E1777" s="156"/>
      <c r="F1777" s="156"/>
      <c r="G1777" s="135"/>
      <c r="H1777" s="135"/>
      <c r="I1777" s="135"/>
      <c r="J1777" s="135"/>
      <c r="K1777" s="135"/>
      <c r="L1777" s="135"/>
      <c r="M1777" s="135"/>
      <c r="N1777" s="135"/>
      <c r="O1777" s="135"/>
      <c r="P1777" s="135"/>
      <c r="Q1777" s="135"/>
      <c r="R1777" s="135"/>
    </row>
    <row r="1778" spans="1:18" s="289" customFormat="1">
      <c r="A1778" s="136"/>
      <c r="B1778" s="137"/>
      <c r="C1778" s="288"/>
      <c r="D1778" s="176"/>
      <c r="E1778" s="156"/>
      <c r="F1778" s="156"/>
      <c r="G1778" s="135"/>
      <c r="H1778" s="135"/>
      <c r="I1778" s="135"/>
      <c r="J1778" s="135"/>
      <c r="K1778" s="135"/>
      <c r="L1778" s="135"/>
      <c r="M1778" s="135"/>
      <c r="N1778" s="135"/>
      <c r="O1778" s="135"/>
      <c r="P1778" s="135"/>
      <c r="Q1778" s="135"/>
      <c r="R1778" s="135"/>
    </row>
    <row r="1779" spans="1:18" s="289" customFormat="1">
      <c r="A1779" s="136"/>
      <c r="B1779" s="137"/>
      <c r="C1779" s="288"/>
      <c r="D1779" s="176"/>
      <c r="E1779" s="156"/>
      <c r="F1779" s="156"/>
      <c r="G1779" s="135"/>
      <c r="H1779" s="135"/>
      <c r="I1779" s="135"/>
      <c r="J1779" s="135"/>
      <c r="K1779" s="135"/>
      <c r="L1779" s="135"/>
      <c r="M1779" s="135"/>
      <c r="N1779" s="135"/>
      <c r="O1779" s="135"/>
      <c r="P1779" s="135"/>
      <c r="Q1779" s="135"/>
      <c r="R1779" s="135"/>
    </row>
    <row r="1780" spans="1:18" s="289" customFormat="1">
      <c r="A1780" s="136"/>
      <c r="B1780" s="137"/>
      <c r="C1780" s="288"/>
      <c r="D1780" s="176"/>
      <c r="E1780" s="156"/>
      <c r="F1780" s="156"/>
      <c r="G1780" s="135"/>
      <c r="H1780" s="135"/>
      <c r="I1780" s="135"/>
      <c r="J1780" s="135"/>
      <c r="K1780" s="135"/>
      <c r="L1780" s="135"/>
      <c r="M1780" s="135"/>
      <c r="N1780" s="135"/>
      <c r="O1780" s="135"/>
      <c r="P1780" s="135"/>
      <c r="Q1780" s="135"/>
      <c r="R1780" s="135"/>
    </row>
    <row r="1781" spans="1:18" s="289" customFormat="1">
      <c r="A1781" s="136"/>
      <c r="B1781" s="137"/>
      <c r="C1781" s="288"/>
      <c r="D1781" s="176"/>
      <c r="E1781" s="156"/>
      <c r="F1781" s="156"/>
      <c r="G1781" s="135"/>
      <c r="H1781" s="135"/>
      <c r="I1781" s="135"/>
      <c r="J1781" s="135"/>
      <c r="K1781" s="135"/>
      <c r="L1781" s="135"/>
      <c r="M1781" s="135"/>
      <c r="N1781" s="135"/>
      <c r="O1781" s="135"/>
      <c r="P1781" s="135"/>
      <c r="Q1781" s="135"/>
      <c r="R1781" s="135"/>
    </row>
    <row r="1782" spans="1:18" s="289" customFormat="1">
      <c r="A1782" s="136"/>
      <c r="B1782" s="137"/>
      <c r="C1782" s="288"/>
      <c r="D1782" s="176"/>
      <c r="E1782" s="156"/>
      <c r="F1782" s="156"/>
      <c r="G1782" s="135"/>
      <c r="H1782" s="135"/>
      <c r="I1782" s="135"/>
      <c r="J1782" s="135"/>
      <c r="K1782" s="135"/>
      <c r="L1782" s="135"/>
      <c r="M1782" s="135"/>
      <c r="N1782" s="135"/>
      <c r="O1782" s="135"/>
      <c r="P1782" s="135"/>
      <c r="Q1782" s="135"/>
      <c r="R1782" s="135"/>
    </row>
    <row r="1783" spans="1:18" s="289" customFormat="1">
      <c r="A1783" s="136"/>
      <c r="B1783" s="137"/>
      <c r="C1783" s="288"/>
      <c r="D1783" s="176"/>
      <c r="E1783" s="156"/>
      <c r="F1783" s="156"/>
      <c r="G1783" s="135"/>
      <c r="H1783" s="135"/>
      <c r="I1783" s="135"/>
      <c r="J1783" s="135"/>
      <c r="K1783" s="135"/>
      <c r="L1783" s="135"/>
      <c r="M1783" s="135"/>
      <c r="N1783" s="135"/>
      <c r="O1783" s="135"/>
      <c r="P1783" s="135"/>
      <c r="Q1783" s="135"/>
      <c r="R1783" s="135"/>
    </row>
    <row r="1784" spans="1:18" s="289" customFormat="1">
      <c r="A1784" s="136"/>
      <c r="B1784" s="137"/>
      <c r="C1784" s="288"/>
      <c r="D1784" s="176"/>
      <c r="E1784" s="156"/>
      <c r="F1784" s="156"/>
      <c r="G1784" s="135"/>
      <c r="H1784" s="135"/>
      <c r="I1784" s="135"/>
      <c r="J1784" s="135"/>
      <c r="K1784" s="135"/>
      <c r="L1784" s="135"/>
      <c r="M1784" s="135"/>
      <c r="N1784" s="135"/>
      <c r="O1784" s="135"/>
      <c r="P1784" s="135"/>
      <c r="Q1784" s="135"/>
      <c r="R1784" s="135"/>
    </row>
    <row r="1785" spans="1:18" s="289" customFormat="1">
      <c r="A1785" s="136"/>
      <c r="B1785" s="137"/>
      <c r="C1785" s="288"/>
      <c r="D1785" s="176"/>
      <c r="E1785" s="156"/>
      <c r="F1785" s="156"/>
      <c r="G1785" s="135"/>
      <c r="H1785" s="135"/>
      <c r="I1785" s="135"/>
      <c r="J1785" s="135"/>
      <c r="K1785" s="135"/>
      <c r="L1785" s="135"/>
      <c r="M1785" s="135"/>
      <c r="N1785" s="135"/>
      <c r="O1785" s="135"/>
      <c r="P1785" s="135"/>
      <c r="Q1785" s="135"/>
      <c r="R1785" s="135"/>
    </row>
    <row r="1786" spans="1:18" s="289" customFormat="1">
      <c r="A1786" s="136"/>
      <c r="B1786" s="137"/>
      <c r="C1786" s="288"/>
      <c r="D1786" s="176"/>
      <c r="E1786" s="156"/>
      <c r="F1786" s="156"/>
      <c r="G1786" s="135"/>
      <c r="H1786" s="135"/>
      <c r="I1786" s="135"/>
      <c r="J1786" s="135"/>
      <c r="K1786" s="135"/>
      <c r="L1786" s="135"/>
      <c r="M1786" s="135"/>
      <c r="N1786" s="135"/>
      <c r="O1786" s="135"/>
      <c r="P1786" s="135"/>
      <c r="Q1786" s="135"/>
      <c r="R1786" s="135"/>
    </row>
    <row r="1787" spans="1:18" s="289" customFormat="1">
      <c r="A1787" s="136"/>
      <c r="B1787" s="137"/>
      <c r="C1787" s="288"/>
      <c r="D1787" s="176"/>
      <c r="E1787" s="156"/>
      <c r="F1787" s="156"/>
      <c r="G1787" s="135"/>
      <c r="H1787" s="135"/>
      <c r="I1787" s="135"/>
      <c r="J1787" s="135"/>
      <c r="K1787" s="135"/>
      <c r="L1787" s="135"/>
      <c r="M1787" s="135"/>
      <c r="N1787" s="135"/>
      <c r="O1787" s="135"/>
      <c r="P1787" s="135"/>
      <c r="Q1787" s="135"/>
      <c r="R1787" s="135"/>
    </row>
    <row r="1788" spans="1:18" s="289" customFormat="1">
      <c r="A1788" s="136"/>
      <c r="B1788" s="137"/>
      <c r="C1788" s="288"/>
      <c r="D1788" s="176"/>
      <c r="E1788" s="156"/>
      <c r="F1788" s="156"/>
      <c r="G1788" s="135"/>
      <c r="H1788" s="135"/>
      <c r="I1788" s="135"/>
      <c r="J1788" s="135"/>
      <c r="K1788" s="135"/>
      <c r="L1788" s="135"/>
      <c r="M1788" s="135"/>
      <c r="N1788" s="135"/>
      <c r="O1788" s="135"/>
      <c r="P1788" s="135"/>
      <c r="Q1788" s="135"/>
      <c r="R1788" s="135"/>
    </row>
    <row r="1789" spans="1:18" s="289" customFormat="1">
      <c r="A1789" s="136"/>
      <c r="B1789" s="137"/>
      <c r="C1789" s="288"/>
      <c r="D1789" s="176"/>
      <c r="E1789" s="156"/>
      <c r="F1789" s="156"/>
      <c r="G1789" s="135"/>
      <c r="H1789" s="135"/>
      <c r="I1789" s="135"/>
      <c r="J1789" s="135"/>
      <c r="K1789" s="135"/>
      <c r="L1789" s="135"/>
      <c r="M1789" s="135"/>
      <c r="N1789" s="135"/>
      <c r="O1789" s="135"/>
      <c r="P1789" s="135"/>
      <c r="Q1789" s="135"/>
      <c r="R1789" s="135"/>
    </row>
    <row r="1790" spans="1:18" s="289" customFormat="1">
      <c r="A1790" s="136"/>
      <c r="B1790" s="137"/>
      <c r="C1790" s="288"/>
      <c r="D1790" s="176"/>
      <c r="E1790" s="156"/>
      <c r="F1790" s="156"/>
      <c r="G1790" s="135"/>
      <c r="H1790" s="135"/>
      <c r="I1790" s="135"/>
      <c r="J1790" s="135"/>
      <c r="K1790" s="135"/>
      <c r="L1790" s="135"/>
      <c r="M1790" s="135"/>
      <c r="N1790" s="135"/>
      <c r="O1790" s="135"/>
      <c r="P1790" s="135"/>
      <c r="Q1790" s="135"/>
      <c r="R1790" s="135"/>
    </row>
    <row r="1791" spans="1:18" s="289" customFormat="1">
      <c r="A1791" s="136"/>
      <c r="B1791" s="137"/>
      <c r="C1791" s="288"/>
      <c r="D1791" s="176"/>
      <c r="E1791" s="156"/>
      <c r="F1791" s="156"/>
      <c r="G1791" s="135"/>
      <c r="H1791" s="135"/>
      <c r="I1791" s="135"/>
      <c r="J1791" s="135"/>
      <c r="K1791" s="135"/>
      <c r="L1791" s="135"/>
      <c r="M1791" s="135"/>
      <c r="N1791" s="135"/>
      <c r="O1791" s="135"/>
      <c r="P1791" s="135"/>
      <c r="Q1791" s="135"/>
      <c r="R1791" s="135"/>
    </row>
    <row r="1792" spans="1:18" s="289" customFormat="1">
      <c r="A1792" s="136"/>
      <c r="B1792" s="137"/>
      <c r="C1792" s="288"/>
      <c r="D1792" s="176"/>
      <c r="E1792" s="156"/>
      <c r="F1792" s="156"/>
      <c r="G1792" s="135"/>
      <c r="H1792" s="135"/>
      <c r="I1792" s="135"/>
      <c r="J1792" s="135"/>
      <c r="K1792" s="135"/>
      <c r="L1792" s="135"/>
      <c r="M1792" s="135"/>
      <c r="N1792" s="135"/>
      <c r="O1792" s="135"/>
      <c r="P1792" s="135"/>
      <c r="Q1792" s="135"/>
      <c r="R1792" s="135"/>
    </row>
    <row r="1793" spans="1:18" s="289" customFormat="1">
      <c r="A1793" s="136"/>
      <c r="B1793" s="137"/>
      <c r="C1793" s="288"/>
      <c r="D1793" s="176"/>
      <c r="E1793" s="156"/>
      <c r="F1793" s="156"/>
      <c r="G1793" s="135"/>
      <c r="H1793" s="135"/>
      <c r="I1793" s="135"/>
      <c r="J1793" s="135"/>
      <c r="K1793" s="135"/>
      <c r="L1793" s="135"/>
      <c r="M1793" s="135"/>
      <c r="N1793" s="135"/>
      <c r="O1793" s="135"/>
      <c r="P1793" s="135"/>
      <c r="Q1793" s="135"/>
      <c r="R1793" s="135"/>
    </row>
    <row r="1794" spans="1:18" s="289" customFormat="1">
      <c r="A1794" s="136"/>
      <c r="B1794" s="137"/>
      <c r="C1794" s="288"/>
      <c r="D1794" s="176"/>
      <c r="E1794" s="156"/>
      <c r="F1794" s="156"/>
      <c r="G1794" s="135"/>
      <c r="H1794" s="135"/>
      <c r="I1794" s="135"/>
      <c r="J1794" s="135"/>
      <c r="K1794" s="135"/>
      <c r="L1794" s="135"/>
      <c r="M1794" s="135"/>
      <c r="N1794" s="135"/>
      <c r="O1794" s="135"/>
      <c r="P1794" s="135"/>
      <c r="Q1794" s="135"/>
      <c r="R1794" s="135"/>
    </row>
    <row r="1795" spans="1:18" s="289" customFormat="1">
      <c r="A1795" s="136"/>
      <c r="B1795" s="137"/>
      <c r="C1795" s="288"/>
      <c r="D1795" s="176"/>
      <c r="E1795" s="156"/>
      <c r="F1795" s="156"/>
      <c r="G1795" s="135"/>
      <c r="H1795" s="135"/>
      <c r="I1795" s="135"/>
      <c r="J1795" s="135"/>
      <c r="K1795" s="135"/>
      <c r="L1795" s="135"/>
      <c r="M1795" s="135"/>
      <c r="N1795" s="135"/>
      <c r="O1795" s="135"/>
      <c r="P1795" s="135"/>
      <c r="Q1795" s="135"/>
      <c r="R1795" s="135"/>
    </row>
    <row r="1796" spans="1:18" s="289" customFormat="1">
      <c r="A1796" s="136"/>
      <c r="B1796" s="137"/>
      <c r="C1796" s="288"/>
      <c r="D1796" s="176"/>
      <c r="E1796" s="156"/>
      <c r="F1796" s="156"/>
      <c r="G1796" s="135"/>
      <c r="H1796" s="135"/>
      <c r="I1796" s="135"/>
      <c r="J1796" s="135"/>
      <c r="K1796" s="135"/>
      <c r="L1796" s="135"/>
      <c r="M1796" s="135"/>
      <c r="N1796" s="135"/>
      <c r="O1796" s="135"/>
      <c r="P1796" s="135"/>
      <c r="Q1796" s="135"/>
      <c r="R1796" s="135"/>
    </row>
    <row r="1797" spans="1:18" s="289" customFormat="1">
      <c r="A1797" s="136"/>
      <c r="B1797" s="137"/>
      <c r="C1797" s="288"/>
      <c r="D1797" s="176"/>
      <c r="E1797" s="156"/>
      <c r="F1797" s="156"/>
      <c r="G1797" s="135"/>
      <c r="H1797" s="135"/>
      <c r="I1797" s="135"/>
      <c r="J1797" s="135"/>
      <c r="K1797" s="135"/>
      <c r="L1797" s="135"/>
      <c r="M1797" s="135"/>
      <c r="N1797" s="135"/>
      <c r="O1797" s="135"/>
      <c r="P1797" s="135"/>
      <c r="Q1797" s="135"/>
      <c r="R1797" s="135"/>
    </row>
    <row r="1798" spans="1:18" s="289" customFormat="1">
      <c r="A1798" s="136"/>
      <c r="B1798" s="137"/>
      <c r="C1798" s="288"/>
      <c r="D1798" s="176"/>
      <c r="E1798" s="156"/>
      <c r="F1798" s="156"/>
      <c r="G1798" s="135"/>
      <c r="H1798" s="135"/>
      <c r="I1798" s="135"/>
      <c r="J1798" s="135"/>
      <c r="K1798" s="135"/>
      <c r="L1798" s="135"/>
      <c r="M1798" s="135"/>
      <c r="N1798" s="135"/>
      <c r="O1798" s="135"/>
      <c r="P1798" s="135"/>
      <c r="Q1798" s="135"/>
      <c r="R1798" s="135"/>
    </row>
    <row r="1799" spans="1:18" s="289" customFormat="1">
      <c r="A1799" s="136"/>
      <c r="B1799" s="137"/>
      <c r="C1799" s="288"/>
      <c r="D1799" s="176"/>
      <c r="E1799" s="156"/>
      <c r="F1799" s="156"/>
      <c r="G1799" s="135"/>
      <c r="H1799" s="135"/>
      <c r="I1799" s="135"/>
      <c r="J1799" s="135"/>
      <c r="K1799" s="135"/>
      <c r="L1799" s="135"/>
      <c r="M1799" s="135"/>
      <c r="N1799" s="135"/>
      <c r="O1799" s="135"/>
      <c r="P1799" s="135"/>
      <c r="Q1799" s="135"/>
      <c r="R1799" s="135"/>
    </row>
    <row r="1800" spans="1:18" s="289" customFormat="1">
      <c r="A1800" s="136"/>
      <c r="B1800" s="137"/>
      <c r="C1800" s="288"/>
      <c r="D1800" s="176"/>
      <c r="E1800" s="156"/>
      <c r="F1800" s="156"/>
      <c r="G1800" s="135"/>
      <c r="H1800" s="135"/>
      <c r="I1800" s="135"/>
      <c r="J1800" s="135"/>
      <c r="K1800" s="135"/>
      <c r="L1800" s="135"/>
      <c r="M1800" s="135"/>
      <c r="N1800" s="135"/>
      <c r="O1800" s="135"/>
      <c r="P1800" s="135"/>
      <c r="Q1800" s="135"/>
      <c r="R1800" s="135"/>
    </row>
    <row r="1801" spans="1:18" s="289" customFormat="1">
      <c r="A1801" s="136"/>
      <c r="B1801" s="137"/>
      <c r="C1801" s="288"/>
      <c r="D1801" s="176"/>
      <c r="E1801" s="156"/>
      <c r="F1801" s="156"/>
      <c r="G1801" s="135"/>
      <c r="H1801" s="135"/>
      <c r="I1801" s="135"/>
      <c r="J1801" s="135"/>
      <c r="K1801" s="135"/>
      <c r="L1801" s="135"/>
      <c r="M1801" s="135"/>
      <c r="N1801" s="135"/>
      <c r="O1801" s="135"/>
      <c r="P1801" s="135"/>
      <c r="Q1801" s="135"/>
      <c r="R1801" s="135"/>
    </row>
    <row r="1802" spans="1:18" s="289" customFormat="1">
      <c r="A1802" s="136"/>
      <c r="B1802" s="137"/>
      <c r="C1802" s="288"/>
      <c r="D1802" s="176"/>
      <c r="E1802" s="156"/>
      <c r="F1802" s="156"/>
      <c r="G1802" s="135"/>
      <c r="H1802" s="135"/>
      <c r="I1802" s="135"/>
      <c r="J1802" s="135"/>
      <c r="K1802" s="135"/>
      <c r="L1802" s="135"/>
      <c r="M1802" s="135"/>
      <c r="N1802" s="135"/>
      <c r="O1802" s="135"/>
      <c r="P1802" s="135"/>
      <c r="Q1802" s="135"/>
      <c r="R1802" s="135"/>
    </row>
    <row r="1803" spans="1:18" s="289" customFormat="1">
      <c r="A1803" s="136"/>
      <c r="B1803" s="137"/>
      <c r="C1803" s="288"/>
      <c r="D1803" s="176"/>
      <c r="E1803" s="156"/>
      <c r="F1803" s="156"/>
      <c r="G1803" s="135"/>
      <c r="H1803" s="135"/>
      <c r="I1803" s="135"/>
      <c r="J1803" s="135"/>
      <c r="K1803" s="135"/>
      <c r="L1803" s="135"/>
      <c r="M1803" s="135"/>
      <c r="N1803" s="135"/>
      <c r="O1803" s="135"/>
      <c r="P1803" s="135"/>
      <c r="Q1803" s="135"/>
      <c r="R1803" s="135"/>
    </row>
    <row r="1804" spans="1:18" s="289" customFormat="1">
      <c r="A1804" s="136"/>
      <c r="B1804" s="137"/>
      <c r="C1804" s="288"/>
      <c r="D1804" s="176"/>
      <c r="E1804" s="156"/>
      <c r="F1804" s="156"/>
      <c r="G1804" s="135"/>
      <c r="H1804" s="135"/>
      <c r="I1804" s="135"/>
      <c r="J1804" s="135"/>
      <c r="K1804" s="135"/>
      <c r="L1804" s="135"/>
      <c r="M1804" s="135"/>
      <c r="N1804" s="135"/>
      <c r="O1804" s="135"/>
      <c r="P1804" s="135"/>
      <c r="Q1804" s="135"/>
      <c r="R1804" s="135"/>
    </row>
    <row r="1805" spans="1:18" s="289" customFormat="1">
      <c r="A1805" s="136"/>
      <c r="B1805" s="137"/>
      <c r="C1805" s="288"/>
      <c r="D1805" s="176"/>
      <c r="E1805" s="156"/>
      <c r="F1805" s="156"/>
      <c r="G1805" s="135"/>
      <c r="H1805" s="135"/>
      <c r="I1805" s="135"/>
      <c r="J1805" s="135"/>
      <c r="K1805" s="135"/>
      <c r="L1805" s="135"/>
      <c r="M1805" s="135"/>
      <c r="N1805" s="135"/>
      <c r="O1805" s="135"/>
      <c r="P1805" s="135"/>
      <c r="Q1805" s="135"/>
      <c r="R1805" s="135"/>
    </row>
    <row r="1806" spans="1:18" s="289" customFormat="1">
      <c r="A1806" s="136"/>
      <c r="B1806" s="137"/>
      <c r="C1806" s="288"/>
      <c r="D1806" s="176"/>
      <c r="E1806" s="156"/>
      <c r="F1806" s="156"/>
      <c r="G1806" s="135"/>
      <c r="H1806" s="135"/>
      <c r="I1806" s="135"/>
      <c r="J1806" s="135"/>
      <c r="K1806" s="135"/>
      <c r="L1806" s="135"/>
      <c r="M1806" s="135"/>
      <c r="N1806" s="135"/>
      <c r="O1806" s="135"/>
      <c r="P1806" s="135"/>
      <c r="Q1806" s="135"/>
      <c r="R1806" s="135"/>
    </row>
    <row r="1807" spans="1:18" s="289" customFormat="1">
      <c r="A1807" s="136"/>
      <c r="B1807" s="137"/>
      <c r="C1807" s="288"/>
      <c r="D1807" s="176"/>
      <c r="E1807" s="156"/>
      <c r="F1807" s="156"/>
      <c r="G1807" s="135"/>
      <c r="H1807" s="135"/>
      <c r="I1807" s="135"/>
      <c r="J1807" s="135"/>
      <c r="K1807" s="135"/>
      <c r="L1807" s="135"/>
      <c r="M1807" s="135"/>
      <c r="N1807" s="135"/>
      <c r="O1807" s="135"/>
      <c r="P1807" s="135"/>
      <c r="Q1807" s="135"/>
      <c r="R1807" s="135"/>
    </row>
    <row r="1808" spans="1:18" s="289" customFormat="1">
      <c r="A1808" s="136"/>
      <c r="B1808" s="137"/>
      <c r="C1808" s="288"/>
      <c r="D1808" s="176"/>
      <c r="E1808" s="156"/>
      <c r="F1808" s="156"/>
      <c r="G1808" s="135"/>
      <c r="H1808" s="135"/>
      <c r="I1808" s="135"/>
      <c r="J1808" s="135"/>
      <c r="K1808" s="135"/>
      <c r="L1808" s="135"/>
      <c r="M1808" s="135"/>
      <c r="N1808" s="135"/>
      <c r="O1808" s="135"/>
      <c r="P1808" s="135"/>
      <c r="Q1808" s="135"/>
      <c r="R1808" s="135"/>
    </row>
    <row r="1809" spans="1:18" s="289" customFormat="1">
      <c r="A1809" s="136"/>
      <c r="B1809" s="137"/>
      <c r="C1809" s="288"/>
      <c r="D1809" s="176"/>
      <c r="E1809" s="156"/>
      <c r="F1809" s="156"/>
      <c r="G1809" s="135"/>
      <c r="H1809" s="135"/>
      <c r="I1809" s="135"/>
      <c r="J1809" s="135"/>
      <c r="K1809" s="135"/>
      <c r="L1809" s="135"/>
      <c r="M1809" s="135"/>
      <c r="N1809" s="135"/>
      <c r="O1809" s="135"/>
      <c r="P1809" s="135"/>
      <c r="Q1809" s="135"/>
      <c r="R1809" s="135"/>
    </row>
    <row r="1810" spans="1:18" s="289" customFormat="1">
      <c r="A1810" s="136"/>
      <c r="B1810" s="137"/>
      <c r="C1810" s="288"/>
      <c r="D1810" s="176"/>
      <c r="E1810" s="156"/>
      <c r="F1810" s="156"/>
      <c r="G1810" s="135"/>
      <c r="H1810" s="135"/>
      <c r="I1810" s="135"/>
      <c r="J1810" s="135"/>
      <c r="K1810" s="135"/>
      <c r="L1810" s="135"/>
      <c r="M1810" s="135"/>
      <c r="N1810" s="135"/>
      <c r="O1810" s="135"/>
      <c r="P1810" s="135"/>
      <c r="Q1810" s="135"/>
      <c r="R1810" s="135"/>
    </row>
    <row r="1811" spans="1:18" s="289" customFormat="1">
      <c r="A1811" s="136"/>
      <c r="B1811" s="137"/>
      <c r="C1811" s="288"/>
      <c r="D1811" s="176"/>
      <c r="E1811" s="156"/>
      <c r="F1811" s="156"/>
      <c r="G1811" s="135"/>
      <c r="H1811" s="135"/>
      <c r="I1811" s="135"/>
      <c r="J1811" s="135"/>
      <c r="K1811" s="135"/>
      <c r="L1811" s="135"/>
      <c r="M1811" s="135"/>
      <c r="N1811" s="135"/>
      <c r="O1811" s="135"/>
      <c r="P1811" s="135"/>
      <c r="Q1811" s="135"/>
      <c r="R1811" s="135"/>
    </row>
    <row r="1812" spans="1:18" s="289" customFormat="1">
      <c r="A1812" s="136"/>
      <c r="B1812" s="137"/>
      <c r="C1812" s="288"/>
      <c r="D1812" s="176"/>
      <c r="E1812" s="156"/>
      <c r="F1812" s="156"/>
      <c r="G1812" s="135"/>
      <c r="H1812" s="135"/>
      <c r="I1812" s="135"/>
      <c r="J1812" s="135"/>
      <c r="K1812" s="135"/>
      <c r="L1812" s="135"/>
      <c r="M1812" s="135"/>
      <c r="N1812" s="135"/>
      <c r="O1812" s="135"/>
      <c r="P1812" s="135"/>
      <c r="Q1812" s="135"/>
      <c r="R1812" s="135"/>
    </row>
    <row r="1813" spans="1:18" s="289" customFormat="1">
      <c r="A1813" s="136"/>
      <c r="B1813" s="137"/>
      <c r="C1813" s="288"/>
      <c r="D1813" s="176"/>
      <c r="E1813" s="156"/>
      <c r="F1813" s="156"/>
      <c r="G1813" s="135"/>
      <c r="H1813" s="135"/>
      <c r="I1813" s="135"/>
      <c r="J1813" s="135"/>
      <c r="K1813" s="135"/>
      <c r="L1813" s="135"/>
      <c r="M1813" s="135"/>
      <c r="N1813" s="135"/>
      <c r="O1813" s="135"/>
      <c r="P1813" s="135"/>
      <c r="Q1813" s="135"/>
      <c r="R1813" s="135"/>
    </row>
    <row r="1814" spans="1:18" s="289" customFormat="1">
      <c r="A1814" s="136"/>
      <c r="B1814" s="137"/>
      <c r="C1814" s="288"/>
      <c r="D1814" s="176"/>
      <c r="E1814" s="156"/>
      <c r="F1814" s="156"/>
      <c r="G1814" s="135"/>
      <c r="H1814" s="135"/>
      <c r="I1814" s="135"/>
      <c r="J1814" s="135"/>
      <c r="K1814" s="135"/>
      <c r="L1814" s="135"/>
      <c r="M1814" s="135"/>
      <c r="N1814" s="135"/>
      <c r="O1814" s="135"/>
      <c r="P1814" s="135"/>
      <c r="Q1814" s="135"/>
      <c r="R1814" s="135"/>
    </row>
    <row r="1815" spans="1:18" s="289" customFormat="1">
      <c r="A1815" s="136"/>
      <c r="B1815" s="137"/>
      <c r="C1815" s="288"/>
      <c r="D1815" s="176"/>
      <c r="E1815" s="156"/>
      <c r="F1815" s="156"/>
      <c r="G1815" s="135"/>
      <c r="H1815" s="135"/>
      <c r="I1815" s="135"/>
      <c r="J1815" s="135"/>
      <c r="K1815" s="135"/>
      <c r="L1815" s="135"/>
      <c r="M1815" s="135"/>
      <c r="N1815" s="135"/>
      <c r="O1815" s="135"/>
      <c r="P1815" s="135"/>
      <c r="Q1815" s="135"/>
      <c r="R1815" s="135"/>
    </row>
    <row r="1816" spans="1:18" s="289" customFormat="1">
      <c r="A1816" s="136"/>
      <c r="B1816" s="137"/>
      <c r="C1816" s="288"/>
      <c r="D1816" s="176"/>
      <c r="E1816" s="156"/>
      <c r="F1816" s="156"/>
      <c r="G1816" s="135"/>
      <c r="H1816" s="135"/>
      <c r="I1816" s="135"/>
      <c r="J1816" s="135"/>
      <c r="K1816" s="135"/>
      <c r="L1816" s="135"/>
      <c r="M1816" s="135"/>
      <c r="N1816" s="135"/>
      <c r="O1816" s="135"/>
      <c r="P1816" s="135"/>
      <c r="Q1816" s="135"/>
      <c r="R1816" s="135"/>
    </row>
    <row r="1817" spans="1:18" s="289" customFormat="1">
      <c r="A1817" s="136"/>
      <c r="B1817" s="137"/>
      <c r="C1817" s="288"/>
      <c r="D1817" s="176"/>
      <c r="E1817" s="156"/>
      <c r="F1817" s="156"/>
      <c r="G1817" s="135"/>
      <c r="H1817" s="135"/>
      <c r="I1817" s="135"/>
      <c r="J1817" s="135"/>
      <c r="K1817" s="135"/>
      <c r="L1817" s="135"/>
      <c r="M1817" s="135"/>
      <c r="N1817" s="135"/>
      <c r="O1817" s="135"/>
      <c r="P1817" s="135"/>
      <c r="Q1817" s="135"/>
      <c r="R1817" s="135"/>
    </row>
    <row r="1818" spans="1:18" s="289" customFormat="1">
      <c r="A1818" s="136"/>
      <c r="B1818" s="137"/>
      <c r="C1818" s="288"/>
      <c r="D1818" s="176"/>
      <c r="E1818" s="156"/>
      <c r="F1818" s="156"/>
      <c r="G1818" s="135"/>
      <c r="H1818" s="135"/>
      <c r="I1818" s="135"/>
      <c r="J1818" s="135"/>
      <c r="K1818" s="135"/>
      <c r="L1818" s="135"/>
      <c r="M1818" s="135"/>
      <c r="N1818" s="135"/>
      <c r="O1818" s="135"/>
      <c r="P1818" s="135"/>
      <c r="Q1818" s="135"/>
      <c r="R1818" s="135"/>
    </row>
    <row r="1819" spans="1:18" s="289" customFormat="1">
      <c r="A1819" s="136"/>
      <c r="B1819" s="137"/>
      <c r="C1819" s="288"/>
      <c r="D1819" s="176"/>
      <c r="E1819" s="156"/>
      <c r="F1819" s="156"/>
      <c r="G1819" s="135"/>
      <c r="H1819" s="135"/>
      <c r="I1819" s="135"/>
      <c r="J1819" s="135"/>
      <c r="K1819" s="135"/>
      <c r="L1819" s="135"/>
      <c r="M1819" s="135"/>
      <c r="N1819" s="135"/>
      <c r="O1819" s="135"/>
      <c r="P1819" s="135"/>
      <c r="Q1819" s="135"/>
      <c r="R1819" s="135"/>
    </row>
    <row r="1820" spans="1:18" s="289" customFormat="1">
      <c r="A1820" s="136"/>
      <c r="B1820" s="137"/>
      <c r="C1820" s="288"/>
      <c r="D1820" s="176"/>
      <c r="E1820" s="156"/>
      <c r="F1820" s="156"/>
      <c r="G1820" s="135"/>
      <c r="H1820" s="135"/>
      <c r="I1820" s="135"/>
      <c r="J1820" s="135"/>
      <c r="K1820" s="135"/>
      <c r="L1820" s="135"/>
      <c r="M1820" s="135"/>
      <c r="N1820" s="135"/>
      <c r="O1820" s="135"/>
      <c r="P1820" s="135"/>
      <c r="Q1820" s="135"/>
      <c r="R1820" s="135"/>
    </row>
    <row r="1821" spans="1:18" s="289" customFormat="1">
      <c r="A1821" s="136"/>
      <c r="B1821" s="137"/>
      <c r="C1821" s="288"/>
      <c r="D1821" s="176"/>
      <c r="E1821" s="156"/>
      <c r="F1821" s="156"/>
      <c r="G1821" s="135"/>
      <c r="H1821" s="135"/>
      <c r="I1821" s="135"/>
      <c r="J1821" s="135"/>
      <c r="K1821" s="135"/>
      <c r="L1821" s="135"/>
      <c r="M1821" s="135"/>
      <c r="N1821" s="135"/>
      <c r="O1821" s="135"/>
      <c r="P1821" s="135"/>
      <c r="Q1821" s="135"/>
      <c r="R1821" s="135"/>
    </row>
    <row r="1822" spans="1:18" s="289" customFormat="1">
      <c r="A1822" s="136"/>
      <c r="B1822" s="137"/>
      <c r="C1822" s="288"/>
      <c r="D1822" s="176"/>
      <c r="E1822" s="156"/>
      <c r="F1822" s="156"/>
      <c r="G1822" s="135"/>
      <c r="H1822" s="135"/>
      <c r="I1822" s="135"/>
      <c r="J1822" s="135"/>
      <c r="K1822" s="135"/>
      <c r="L1822" s="135"/>
      <c r="M1822" s="135"/>
      <c r="N1822" s="135"/>
      <c r="O1822" s="135"/>
      <c r="P1822" s="135"/>
      <c r="Q1822" s="135"/>
      <c r="R1822" s="135"/>
    </row>
    <row r="1823" spans="1:18" s="289" customFormat="1">
      <c r="A1823" s="136"/>
      <c r="B1823" s="137"/>
      <c r="C1823" s="288"/>
      <c r="D1823" s="176"/>
      <c r="E1823" s="156"/>
      <c r="F1823" s="156"/>
      <c r="G1823" s="135"/>
      <c r="H1823" s="135"/>
      <c r="I1823" s="135"/>
      <c r="J1823" s="135"/>
      <c r="K1823" s="135"/>
      <c r="L1823" s="135"/>
      <c r="M1823" s="135"/>
      <c r="N1823" s="135"/>
      <c r="O1823" s="135"/>
      <c r="P1823" s="135"/>
      <c r="Q1823" s="135"/>
      <c r="R1823" s="135"/>
    </row>
    <row r="1824" spans="1:18" s="289" customFormat="1">
      <c r="A1824" s="136"/>
      <c r="B1824" s="137"/>
      <c r="C1824" s="288"/>
      <c r="D1824" s="176"/>
      <c r="E1824" s="156"/>
      <c r="F1824" s="156"/>
      <c r="G1824" s="135"/>
      <c r="H1824" s="135"/>
      <c r="I1824" s="135"/>
      <c r="J1824" s="135"/>
      <c r="K1824" s="135"/>
      <c r="L1824" s="135"/>
      <c r="M1824" s="135"/>
      <c r="N1824" s="135"/>
      <c r="O1824" s="135"/>
      <c r="P1824" s="135"/>
      <c r="Q1824" s="135"/>
      <c r="R1824" s="135"/>
    </row>
    <row r="1825" spans="1:18" s="289" customFormat="1">
      <c r="A1825" s="136"/>
      <c r="B1825" s="137"/>
      <c r="C1825" s="288"/>
      <c r="D1825" s="176"/>
      <c r="E1825" s="156"/>
      <c r="F1825" s="156"/>
      <c r="G1825" s="135"/>
      <c r="H1825" s="135"/>
      <c r="I1825" s="135"/>
      <c r="J1825" s="135"/>
      <c r="K1825" s="135"/>
      <c r="L1825" s="135"/>
      <c r="M1825" s="135"/>
      <c r="N1825" s="135"/>
      <c r="O1825" s="135"/>
      <c r="P1825" s="135"/>
      <c r="Q1825" s="135"/>
      <c r="R1825" s="135"/>
    </row>
    <row r="1826" spans="1:18" s="289" customFormat="1">
      <c r="A1826" s="136"/>
      <c r="B1826" s="137"/>
      <c r="C1826" s="288"/>
      <c r="D1826" s="176"/>
      <c r="E1826" s="156"/>
      <c r="F1826" s="156"/>
      <c r="G1826" s="135"/>
      <c r="H1826" s="135"/>
      <c r="I1826" s="135"/>
      <c r="J1826" s="135"/>
      <c r="K1826" s="135"/>
      <c r="L1826" s="135"/>
      <c r="M1826" s="135"/>
      <c r="N1826" s="135"/>
      <c r="O1826" s="135"/>
      <c r="P1826" s="135"/>
      <c r="Q1826" s="135"/>
      <c r="R1826" s="135"/>
    </row>
    <row r="1827" spans="1:18" s="289" customFormat="1">
      <c r="A1827" s="136"/>
      <c r="B1827" s="137"/>
      <c r="C1827" s="288"/>
      <c r="D1827" s="176"/>
      <c r="E1827" s="156"/>
      <c r="F1827" s="156"/>
      <c r="G1827" s="135"/>
      <c r="H1827" s="135"/>
      <c r="I1827" s="135"/>
      <c r="J1827" s="135"/>
      <c r="K1827" s="135"/>
      <c r="L1827" s="135"/>
      <c r="M1827" s="135"/>
      <c r="N1827" s="135"/>
      <c r="O1827" s="135"/>
      <c r="P1827" s="135"/>
      <c r="Q1827" s="135"/>
      <c r="R1827" s="135"/>
    </row>
    <row r="1828" spans="1:18" s="289" customFormat="1">
      <c r="A1828" s="136"/>
      <c r="B1828" s="137"/>
      <c r="C1828" s="288"/>
      <c r="D1828" s="176"/>
      <c r="E1828" s="156"/>
      <c r="F1828" s="156"/>
      <c r="G1828" s="135"/>
      <c r="H1828" s="135"/>
      <c r="I1828" s="135"/>
      <c r="J1828" s="135"/>
      <c r="K1828" s="135"/>
      <c r="L1828" s="135"/>
      <c r="M1828" s="135"/>
      <c r="N1828" s="135"/>
      <c r="O1828" s="135"/>
      <c r="P1828" s="135"/>
      <c r="Q1828" s="135"/>
      <c r="R1828" s="135"/>
    </row>
    <row r="1829" spans="1:18" s="289" customFormat="1">
      <c r="A1829" s="136"/>
      <c r="B1829" s="137"/>
      <c r="C1829" s="288"/>
      <c r="D1829" s="176"/>
      <c r="E1829" s="156"/>
      <c r="F1829" s="156"/>
      <c r="G1829" s="135"/>
      <c r="H1829" s="135"/>
      <c r="I1829" s="135"/>
      <c r="J1829" s="135"/>
      <c r="K1829" s="135"/>
      <c r="L1829" s="135"/>
      <c r="M1829" s="135"/>
      <c r="N1829" s="135"/>
      <c r="O1829" s="135"/>
      <c r="P1829" s="135"/>
      <c r="Q1829" s="135"/>
      <c r="R1829" s="135"/>
    </row>
    <row r="1830" spans="1:18" s="289" customFormat="1">
      <c r="A1830" s="136"/>
      <c r="B1830" s="137"/>
      <c r="C1830" s="288"/>
      <c r="D1830" s="176"/>
      <c r="E1830" s="156"/>
      <c r="F1830" s="156"/>
      <c r="G1830" s="135"/>
      <c r="H1830" s="135"/>
      <c r="I1830" s="135"/>
      <c r="J1830" s="135"/>
      <c r="K1830" s="135"/>
      <c r="L1830" s="135"/>
      <c r="M1830" s="135"/>
      <c r="N1830" s="135"/>
      <c r="O1830" s="135"/>
      <c r="P1830" s="135"/>
      <c r="Q1830" s="135"/>
      <c r="R1830" s="135"/>
    </row>
    <row r="1831" spans="1:18" s="289" customFormat="1">
      <c r="A1831" s="136"/>
      <c r="B1831" s="137"/>
      <c r="C1831" s="288"/>
      <c r="D1831" s="176"/>
      <c r="E1831" s="156"/>
      <c r="F1831" s="156"/>
      <c r="G1831" s="135"/>
      <c r="H1831" s="135"/>
      <c r="I1831" s="135"/>
      <c r="J1831" s="135"/>
      <c r="K1831" s="135"/>
      <c r="L1831" s="135"/>
      <c r="M1831" s="135"/>
      <c r="N1831" s="135"/>
      <c r="O1831" s="135"/>
      <c r="P1831" s="135"/>
      <c r="Q1831" s="135"/>
      <c r="R1831" s="135"/>
    </row>
    <row r="1832" spans="1:18" s="289" customFormat="1">
      <c r="A1832" s="136"/>
      <c r="B1832" s="137"/>
      <c r="C1832" s="288"/>
      <c r="D1832" s="176"/>
      <c r="E1832" s="156"/>
      <c r="F1832" s="156"/>
      <c r="G1832" s="135"/>
      <c r="H1832" s="135"/>
      <c r="I1832" s="135"/>
      <c r="J1832" s="135"/>
      <c r="K1832" s="135"/>
      <c r="L1832" s="135"/>
      <c r="M1832" s="135"/>
      <c r="N1832" s="135"/>
      <c r="O1832" s="135"/>
      <c r="P1832" s="135"/>
      <c r="Q1832" s="135"/>
      <c r="R1832" s="135"/>
    </row>
    <row r="1833" spans="1:18" s="289" customFormat="1">
      <c r="A1833" s="136"/>
      <c r="B1833" s="137"/>
      <c r="C1833" s="288"/>
      <c r="D1833" s="176"/>
      <c r="E1833" s="156"/>
      <c r="F1833" s="156"/>
      <c r="G1833" s="135"/>
      <c r="H1833" s="135"/>
      <c r="I1833" s="135"/>
      <c r="J1833" s="135"/>
      <c r="K1833" s="135"/>
      <c r="L1833" s="135"/>
      <c r="M1833" s="135"/>
      <c r="N1833" s="135"/>
      <c r="O1833" s="135"/>
      <c r="P1833" s="135"/>
      <c r="Q1833" s="135"/>
      <c r="R1833" s="135"/>
    </row>
    <row r="1834" spans="1:18" s="289" customFormat="1">
      <c r="A1834" s="136"/>
      <c r="B1834" s="137"/>
      <c r="C1834" s="288"/>
      <c r="D1834" s="176"/>
      <c r="E1834" s="156"/>
      <c r="F1834" s="156"/>
      <c r="G1834" s="135"/>
      <c r="H1834" s="135"/>
      <c r="I1834" s="135"/>
      <c r="J1834" s="135"/>
      <c r="K1834" s="135"/>
      <c r="L1834" s="135"/>
      <c r="M1834" s="135"/>
      <c r="N1834" s="135"/>
      <c r="O1834" s="135"/>
      <c r="P1834" s="135"/>
      <c r="Q1834" s="135"/>
      <c r="R1834" s="135"/>
    </row>
    <row r="1835" spans="1:18" s="289" customFormat="1">
      <c r="A1835" s="136"/>
      <c r="B1835" s="137"/>
      <c r="C1835" s="288"/>
      <c r="D1835" s="176"/>
      <c r="E1835" s="156"/>
      <c r="F1835" s="156"/>
      <c r="G1835" s="135"/>
      <c r="H1835" s="135"/>
      <c r="I1835" s="135"/>
      <c r="J1835" s="135"/>
      <c r="K1835" s="135"/>
      <c r="L1835" s="135"/>
      <c r="M1835" s="135"/>
      <c r="N1835" s="135"/>
      <c r="O1835" s="135"/>
      <c r="P1835" s="135"/>
      <c r="Q1835" s="135"/>
      <c r="R1835" s="135"/>
    </row>
    <row r="1836" spans="1:18" s="289" customFormat="1">
      <c r="A1836" s="136"/>
      <c r="B1836" s="137"/>
      <c r="C1836" s="288"/>
      <c r="D1836" s="176"/>
      <c r="E1836" s="156"/>
      <c r="F1836" s="156"/>
      <c r="G1836" s="135"/>
      <c r="H1836" s="135"/>
      <c r="I1836" s="135"/>
      <c r="J1836" s="135"/>
      <c r="K1836" s="135"/>
      <c r="L1836" s="135"/>
      <c r="M1836" s="135"/>
      <c r="N1836" s="135"/>
      <c r="O1836" s="135"/>
      <c r="P1836" s="135"/>
      <c r="Q1836" s="135"/>
      <c r="R1836" s="135"/>
    </row>
    <row r="1837" spans="1:18" s="289" customFormat="1">
      <c r="A1837" s="136"/>
      <c r="B1837" s="137"/>
      <c r="C1837" s="288"/>
      <c r="D1837" s="176"/>
      <c r="E1837" s="156"/>
      <c r="F1837" s="156"/>
      <c r="G1837" s="135"/>
      <c r="H1837" s="135"/>
      <c r="I1837" s="135"/>
      <c r="J1837" s="135"/>
      <c r="K1837" s="135"/>
      <c r="L1837" s="135"/>
      <c r="M1837" s="135"/>
      <c r="N1837" s="135"/>
      <c r="O1837" s="135"/>
      <c r="P1837" s="135"/>
      <c r="Q1837" s="135"/>
      <c r="R1837" s="135"/>
    </row>
    <row r="1838" spans="1:18" s="289" customFormat="1">
      <c r="A1838" s="136"/>
      <c r="B1838" s="137"/>
      <c r="C1838" s="288"/>
      <c r="D1838" s="176"/>
      <c r="E1838" s="156"/>
      <c r="F1838" s="156"/>
      <c r="G1838" s="135"/>
      <c r="H1838" s="135"/>
      <c r="I1838" s="135"/>
      <c r="J1838" s="135"/>
      <c r="K1838" s="135"/>
      <c r="L1838" s="135"/>
      <c r="M1838" s="135"/>
      <c r="N1838" s="135"/>
      <c r="O1838" s="135"/>
      <c r="P1838" s="135"/>
      <c r="Q1838" s="135"/>
      <c r="R1838" s="135"/>
    </row>
    <row r="1839" spans="1:18" s="289" customFormat="1">
      <c r="A1839" s="136"/>
      <c r="B1839" s="137"/>
      <c r="C1839" s="288"/>
      <c r="D1839" s="176"/>
      <c r="E1839" s="156"/>
      <c r="F1839" s="156"/>
      <c r="G1839" s="135"/>
      <c r="H1839" s="135"/>
      <c r="I1839" s="135"/>
      <c r="J1839" s="135"/>
      <c r="K1839" s="135"/>
      <c r="L1839" s="135"/>
      <c r="M1839" s="135"/>
      <c r="N1839" s="135"/>
      <c r="O1839" s="135"/>
      <c r="P1839" s="135"/>
      <c r="Q1839" s="135"/>
      <c r="R1839" s="135"/>
    </row>
    <row r="1840" spans="1:18" s="289" customFormat="1">
      <c r="A1840" s="136"/>
      <c r="B1840" s="137"/>
      <c r="C1840" s="288"/>
      <c r="D1840" s="176"/>
      <c r="E1840" s="156"/>
      <c r="F1840" s="156"/>
      <c r="G1840" s="135"/>
      <c r="H1840" s="135"/>
      <c r="I1840" s="135"/>
      <c r="J1840" s="135"/>
      <c r="K1840" s="135"/>
      <c r="L1840" s="135"/>
      <c r="M1840" s="135"/>
      <c r="N1840" s="135"/>
      <c r="O1840" s="135"/>
      <c r="P1840" s="135"/>
      <c r="Q1840" s="135"/>
      <c r="R1840" s="135"/>
    </row>
    <row r="1841" spans="1:18" s="289" customFormat="1">
      <c r="A1841" s="136"/>
      <c r="B1841" s="137"/>
      <c r="C1841" s="288"/>
      <c r="D1841" s="176"/>
      <c r="E1841" s="156"/>
      <c r="F1841" s="156"/>
      <c r="G1841" s="135"/>
      <c r="H1841" s="135"/>
      <c r="I1841" s="135"/>
      <c r="J1841" s="135"/>
      <c r="K1841" s="135"/>
      <c r="L1841" s="135"/>
      <c r="M1841" s="135"/>
      <c r="N1841" s="135"/>
      <c r="O1841" s="135"/>
      <c r="P1841" s="135"/>
      <c r="Q1841" s="135"/>
      <c r="R1841" s="135"/>
    </row>
    <row r="1842" spans="1:18" s="289" customFormat="1">
      <c r="A1842" s="136"/>
      <c r="B1842" s="137"/>
      <c r="C1842" s="288"/>
      <c r="D1842" s="176"/>
      <c r="E1842" s="156"/>
      <c r="F1842" s="156"/>
      <c r="G1842" s="135"/>
      <c r="H1842" s="135"/>
      <c r="I1842" s="135"/>
      <c r="J1842" s="135"/>
      <c r="K1842" s="135"/>
      <c r="L1842" s="135"/>
      <c r="M1842" s="135"/>
      <c r="N1842" s="135"/>
      <c r="O1842" s="135"/>
      <c r="P1842" s="135"/>
      <c r="Q1842" s="135"/>
      <c r="R1842" s="135"/>
    </row>
    <row r="1843" spans="1:18" s="289" customFormat="1">
      <c r="A1843" s="136"/>
      <c r="B1843" s="137"/>
      <c r="C1843" s="288"/>
      <c r="D1843" s="176"/>
      <c r="E1843" s="156"/>
      <c r="F1843" s="156"/>
      <c r="G1843" s="135"/>
      <c r="H1843" s="135"/>
      <c r="I1843" s="135"/>
      <c r="J1843" s="135"/>
      <c r="K1843" s="135"/>
      <c r="L1843" s="135"/>
      <c r="M1843" s="135"/>
      <c r="N1843" s="135"/>
      <c r="O1843" s="135"/>
      <c r="P1843" s="135"/>
      <c r="Q1843" s="135"/>
      <c r="R1843" s="135"/>
    </row>
    <row r="1844" spans="1:18" s="289" customFormat="1">
      <c r="A1844" s="136"/>
      <c r="B1844" s="137"/>
      <c r="C1844" s="288"/>
      <c r="D1844" s="176"/>
      <c r="E1844" s="156"/>
      <c r="F1844" s="156"/>
      <c r="G1844" s="135"/>
      <c r="H1844" s="135"/>
      <c r="I1844" s="135"/>
      <c r="J1844" s="135"/>
      <c r="K1844" s="135"/>
      <c r="L1844" s="135"/>
      <c r="M1844" s="135"/>
      <c r="N1844" s="135"/>
      <c r="O1844" s="135"/>
      <c r="P1844" s="135"/>
      <c r="Q1844" s="135"/>
      <c r="R1844" s="135"/>
    </row>
    <row r="1845" spans="1:18" s="289" customFormat="1">
      <c r="A1845" s="136"/>
      <c r="B1845" s="137"/>
      <c r="C1845" s="288"/>
      <c r="D1845" s="176"/>
      <c r="E1845" s="156"/>
      <c r="F1845" s="156"/>
      <c r="G1845" s="135"/>
      <c r="H1845" s="135"/>
      <c r="I1845" s="135"/>
      <c r="J1845" s="135"/>
      <c r="K1845" s="135"/>
      <c r="L1845" s="135"/>
      <c r="M1845" s="135"/>
      <c r="N1845" s="135"/>
      <c r="O1845" s="135"/>
      <c r="P1845" s="135"/>
      <c r="Q1845" s="135"/>
      <c r="R1845" s="135"/>
    </row>
    <row r="1846" spans="1:18" s="289" customFormat="1">
      <c r="A1846" s="136"/>
      <c r="B1846" s="137"/>
      <c r="C1846" s="288"/>
      <c r="D1846" s="176"/>
      <c r="E1846" s="156"/>
      <c r="F1846" s="156"/>
      <c r="G1846" s="135"/>
      <c r="H1846" s="135"/>
      <c r="I1846" s="135"/>
      <c r="J1846" s="135"/>
      <c r="K1846" s="135"/>
      <c r="L1846" s="135"/>
      <c r="M1846" s="135"/>
      <c r="N1846" s="135"/>
      <c r="O1846" s="135"/>
      <c r="P1846" s="135"/>
      <c r="Q1846" s="135"/>
      <c r="R1846" s="135"/>
    </row>
    <row r="1847" spans="1:18" s="289" customFormat="1">
      <c r="A1847" s="136"/>
      <c r="B1847" s="137"/>
      <c r="C1847" s="288"/>
      <c r="D1847" s="176"/>
      <c r="E1847" s="156"/>
      <c r="F1847" s="156"/>
      <c r="G1847" s="135"/>
      <c r="H1847" s="135"/>
      <c r="I1847" s="135"/>
      <c r="J1847" s="135"/>
      <c r="K1847" s="135"/>
      <c r="L1847" s="135"/>
      <c r="M1847" s="135"/>
      <c r="N1847" s="135"/>
      <c r="O1847" s="135"/>
      <c r="P1847" s="135"/>
      <c r="Q1847" s="135"/>
      <c r="R1847" s="135"/>
    </row>
    <row r="1848" spans="1:18" s="289" customFormat="1">
      <c r="A1848" s="136"/>
      <c r="B1848" s="137"/>
      <c r="C1848" s="288"/>
      <c r="D1848" s="176"/>
      <c r="E1848" s="156"/>
      <c r="F1848" s="156"/>
      <c r="G1848" s="135"/>
      <c r="H1848" s="135"/>
      <c r="I1848" s="135"/>
      <c r="J1848" s="135"/>
      <c r="K1848" s="135"/>
      <c r="L1848" s="135"/>
      <c r="M1848" s="135"/>
      <c r="N1848" s="135"/>
      <c r="O1848" s="135"/>
      <c r="P1848" s="135"/>
      <c r="Q1848" s="135"/>
      <c r="R1848" s="135"/>
    </row>
    <row r="1849" spans="1:18" s="289" customFormat="1">
      <c r="A1849" s="136"/>
      <c r="B1849" s="137"/>
      <c r="C1849" s="288"/>
      <c r="D1849" s="176"/>
      <c r="E1849" s="156"/>
      <c r="F1849" s="156"/>
      <c r="G1849" s="135"/>
      <c r="H1849" s="135"/>
      <c r="I1849" s="135"/>
      <c r="J1849" s="135"/>
      <c r="K1849" s="135"/>
      <c r="L1849" s="135"/>
      <c r="M1849" s="135"/>
      <c r="N1849" s="135"/>
      <c r="O1849" s="135"/>
      <c r="P1849" s="135"/>
      <c r="Q1849" s="135"/>
      <c r="R1849" s="135"/>
    </row>
    <row r="1850" spans="1:18" s="289" customFormat="1">
      <c r="A1850" s="136"/>
      <c r="B1850" s="137"/>
      <c r="C1850" s="288"/>
      <c r="D1850" s="176"/>
      <c r="E1850" s="156"/>
      <c r="F1850" s="156"/>
      <c r="G1850" s="135"/>
      <c r="H1850" s="135"/>
      <c r="I1850" s="135"/>
      <c r="J1850" s="135"/>
      <c r="K1850" s="135"/>
      <c r="L1850" s="135"/>
      <c r="M1850" s="135"/>
      <c r="N1850" s="135"/>
      <c r="O1850" s="135"/>
      <c r="P1850" s="135"/>
      <c r="Q1850" s="135"/>
      <c r="R1850" s="135"/>
    </row>
    <row r="1851" spans="1:18" s="289" customFormat="1">
      <c r="A1851" s="136"/>
      <c r="B1851" s="137"/>
      <c r="C1851" s="288"/>
      <c r="D1851" s="176"/>
      <c r="E1851" s="156"/>
      <c r="F1851" s="156"/>
      <c r="G1851" s="135"/>
      <c r="H1851" s="135"/>
      <c r="I1851" s="135"/>
      <c r="J1851" s="135"/>
      <c r="K1851" s="135"/>
      <c r="L1851" s="135"/>
      <c r="M1851" s="135"/>
      <c r="N1851" s="135"/>
      <c r="O1851" s="135"/>
      <c r="P1851" s="135"/>
      <c r="Q1851" s="135"/>
      <c r="R1851" s="135"/>
    </row>
    <row r="1852" spans="1:18" s="289" customFormat="1">
      <c r="A1852" s="136"/>
      <c r="B1852" s="137"/>
      <c r="C1852" s="288"/>
      <c r="D1852" s="176"/>
      <c r="E1852" s="156"/>
      <c r="F1852" s="156"/>
      <c r="G1852" s="135"/>
      <c r="H1852" s="135"/>
      <c r="I1852" s="135"/>
      <c r="J1852" s="135"/>
      <c r="K1852" s="135"/>
      <c r="L1852" s="135"/>
      <c r="M1852" s="135"/>
      <c r="N1852" s="135"/>
      <c r="O1852" s="135"/>
      <c r="P1852" s="135"/>
      <c r="Q1852" s="135"/>
      <c r="R1852" s="135"/>
    </row>
    <row r="1853" spans="1:18" s="289" customFormat="1">
      <c r="A1853" s="136"/>
      <c r="B1853" s="137"/>
      <c r="C1853" s="288"/>
      <c r="D1853" s="176"/>
      <c r="E1853" s="156"/>
      <c r="F1853" s="156"/>
      <c r="G1853" s="135"/>
      <c r="H1853" s="135"/>
      <c r="I1853" s="135"/>
      <c r="J1853" s="135"/>
      <c r="K1853" s="135"/>
      <c r="L1853" s="135"/>
      <c r="M1853" s="135"/>
      <c r="N1853" s="135"/>
      <c r="O1853" s="135"/>
      <c r="P1853" s="135"/>
      <c r="Q1853" s="135"/>
      <c r="R1853" s="135"/>
    </row>
    <row r="1854" spans="1:18" s="289" customFormat="1">
      <c r="A1854" s="136"/>
      <c r="B1854" s="137"/>
      <c r="C1854" s="288"/>
      <c r="D1854" s="176"/>
      <c r="E1854" s="156"/>
      <c r="F1854" s="156"/>
      <c r="G1854" s="135"/>
      <c r="H1854" s="135"/>
      <c r="I1854" s="135"/>
      <c r="J1854" s="135"/>
      <c r="K1854" s="135"/>
      <c r="L1854" s="135"/>
      <c r="M1854" s="135"/>
      <c r="N1854" s="135"/>
      <c r="O1854" s="135"/>
      <c r="P1854" s="135"/>
      <c r="Q1854" s="135"/>
      <c r="R1854" s="135"/>
    </row>
    <row r="1855" spans="1:18" s="289" customFormat="1">
      <c r="A1855" s="136"/>
      <c r="B1855" s="137"/>
      <c r="C1855" s="288"/>
      <c r="D1855" s="176"/>
      <c r="E1855" s="156"/>
      <c r="F1855" s="156"/>
      <c r="G1855" s="135"/>
      <c r="H1855" s="135"/>
      <c r="I1855" s="135"/>
      <c r="J1855" s="135"/>
      <c r="K1855" s="135"/>
      <c r="L1855" s="135"/>
      <c r="M1855" s="135"/>
      <c r="N1855" s="135"/>
      <c r="O1855" s="135"/>
      <c r="P1855" s="135"/>
      <c r="Q1855" s="135"/>
      <c r="R1855" s="135"/>
    </row>
    <row r="1856" spans="1:18" s="289" customFormat="1">
      <c r="A1856" s="136"/>
      <c r="B1856" s="137"/>
      <c r="C1856" s="288"/>
      <c r="D1856" s="176"/>
      <c r="E1856" s="156"/>
      <c r="F1856" s="156"/>
      <c r="G1856" s="135"/>
      <c r="H1856" s="135"/>
      <c r="I1856" s="135"/>
      <c r="J1856" s="135"/>
      <c r="K1856" s="135"/>
      <c r="L1856" s="135"/>
      <c r="M1856" s="135"/>
      <c r="N1856" s="135"/>
      <c r="O1856" s="135"/>
      <c r="P1856" s="135"/>
      <c r="Q1856" s="135"/>
      <c r="R1856" s="135"/>
    </row>
    <row r="1857" spans="1:18" s="289" customFormat="1">
      <c r="A1857" s="136"/>
      <c r="B1857" s="137"/>
      <c r="C1857" s="288"/>
      <c r="D1857" s="176"/>
      <c r="E1857" s="156"/>
      <c r="F1857" s="156"/>
      <c r="G1857" s="135"/>
      <c r="H1857" s="135"/>
      <c r="I1857" s="135"/>
      <c r="J1857" s="135"/>
      <c r="K1857" s="135"/>
      <c r="L1857" s="135"/>
      <c r="M1857" s="135"/>
      <c r="N1857" s="135"/>
      <c r="O1857" s="135"/>
      <c r="P1857" s="135"/>
      <c r="Q1857" s="135"/>
      <c r="R1857" s="135"/>
    </row>
    <row r="1858" spans="1:18" s="289" customFormat="1">
      <c r="A1858" s="136"/>
      <c r="B1858" s="137"/>
      <c r="C1858" s="288"/>
      <c r="D1858" s="176"/>
      <c r="E1858" s="156"/>
      <c r="F1858" s="156"/>
      <c r="G1858" s="135"/>
      <c r="H1858" s="135"/>
      <c r="I1858" s="135"/>
      <c r="J1858" s="135"/>
      <c r="K1858" s="135"/>
      <c r="L1858" s="135"/>
      <c r="M1858" s="135"/>
      <c r="N1858" s="135"/>
      <c r="O1858" s="135"/>
      <c r="P1858" s="135"/>
      <c r="Q1858" s="135"/>
      <c r="R1858" s="135"/>
    </row>
    <row r="1859" spans="1:18" s="289" customFormat="1">
      <c r="A1859" s="136"/>
      <c r="B1859" s="137"/>
      <c r="C1859" s="288"/>
      <c r="D1859" s="176"/>
      <c r="E1859" s="156"/>
      <c r="F1859" s="156"/>
      <c r="G1859" s="135"/>
      <c r="H1859" s="135"/>
      <c r="I1859" s="135"/>
      <c r="J1859" s="135"/>
      <c r="K1859" s="135"/>
      <c r="L1859" s="135"/>
      <c r="M1859" s="135"/>
      <c r="N1859" s="135"/>
      <c r="O1859" s="135"/>
      <c r="P1859" s="135"/>
      <c r="Q1859" s="135"/>
      <c r="R1859" s="135"/>
    </row>
    <row r="1860" spans="1:18" s="289" customFormat="1">
      <c r="A1860" s="136"/>
      <c r="B1860" s="137"/>
      <c r="C1860" s="288"/>
      <c r="D1860" s="176"/>
      <c r="E1860" s="156"/>
      <c r="F1860" s="156"/>
      <c r="G1860" s="135"/>
      <c r="H1860" s="135"/>
      <c r="I1860" s="135"/>
      <c r="J1860" s="135"/>
      <c r="K1860" s="135"/>
      <c r="L1860" s="135"/>
      <c r="M1860" s="135"/>
      <c r="N1860" s="135"/>
      <c r="O1860" s="135"/>
      <c r="P1860" s="135"/>
      <c r="Q1860" s="135"/>
      <c r="R1860" s="135"/>
    </row>
    <row r="1861" spans="1:18" s="289" customFormat="1">
      <c r="A1861" s="136"/>
      <c r="B1861" s="137"/>
      <c r="C1861" s="288"/>
      <c r="D1861" s="176"/>
      <c r="E1861" s="156"/>
      <c r="F1861" s="156"/>
      <c r="G1861" s="135"/>
      <c r="H1861" s="135"/>
      <c r="I1861" s="135"/>
      <c r="J1861" s="135"/>
      <c r="K1861" s="135"/>
      <c r="L1861" s="135"/>
      <c r="M1861" s="135"/>
      <c r="N1861" s="135"/>
      <c r="O1861" s="135"/>
      <c r="P1861" s="135"/>
      <c r="Q1861" s="135"/>
      <c r="R1861" s="135"/>
    </row>
    <row r="1862" spans="1:18" s="289" customFormat="1">
      <c r="A1862" s="136"/>
      <c r="B1862" s="137"/>
      <c r="C1862" s="288"/>
      <c r="D1862" s="176"/>
      <c r="E1862" s="156"/>
      <c r="F1862" s="156"/>
      <c r="G1862" s="135"/>
      <c r="H1862" s="135"/>
      <c r="I1862" s="135"/>
      <c r="J1862" s="135"/>
      <c r="K1862" s="135"/>
      <c r="L1862" s="135"/>
      <c r="M1862" s="135"/>
      <c r="N1862" s="135"/>
      <c r="O1862" s="135"/>
      <c r="P1862" s="135"/>
      <c r="Q1862" s="135"/>
      <c r="R1862" s="135"/>
    </row>
    <row r="1863" spans="1:18" s="289" customFormat="1">
      <c r="A1863" s="136"/>
      <c r="B1863" s="137"/>
      <c r="C1863" s="288"/>
      <c r="D1863" s="176"/>
      <c r="E1863" s="156"/>
      <c r="F1863" s="156"/>
      <c r="G1863" s="135"/>
      <c r="H1863" s="135"/>
      <c r="I1863" s="135"/>
      <c r="J1863" s="135"/>
      <c r="K1863" s="135"/>
      <c r="L1863" s="135"/>
      <c r="M1863" s="135"/>
      <c r="N1863" s="135"/>
      <c r="O1863" s="135"/>
      <c r="P1863" s="135"/>
      <c r="Q1863" s="135"/>
      <c r="R1863" s="135"/>
    </row>
    <row r="1864" spans="1:18" s="289" customFormat="1">
      <c r="A1864" s="136"/>
      <c r="B1864" s="137"/>
      <c r="C1864" s="288"/>
      <c r="D1864" s="176"/>
      <c r="E1864" s="156"/>
      <c r="F1864" s="156"/>
      <c r="G1864" s="135"/>
      <c r="H1864" s="135"/>
      <c r="I1864" s="135"/>
      <c r="J1864" s="135"/>
      <c r="K1864" s="135"/>
      <c r="L1864" s="135"/>
      <c r="M1864" s="135"/>
      <c r="N1864" s="135"/>
      <c r="O1864" s="135"/>
      <c r="P1864" s="135"/>
      <c r="Q1864" s="135"/>
      <c r="R1864" s="135"/>
    </row>
    <row r="1865" spans="1:18" s="289" customFormat="1">
      <c r="A1865" s="136"/>
      <c r="B1865" s="137"/>
      <c r="C1865" s="288"/>
      <c r="D1865" s="176"/>
      <c r="E1865" s="156"/>
      <c r="F1865" s="156"/>
      <c r="G1865" s="135"/>
      <c r="H1865" s="135"/>
      <c r="I1865" s="135"/>
      <c r="J1865" s="135"/>
      <c r="K1865" s="135"/>
      <c r="L1865" s="135"/>
      <c r="M1865" s="135"/>
      <c r="N1865" s="135"/>
      <c r="O1865" s="135"/>
      <c r="P1865" s="135"/>
      <c r="Q1865" s="135"/>
      <c r="R1865" s="135"/>
    </row>
    <row r="1866" spans="1:18" s="289" customFormat="1">
      <c r="A1866" s="136"/>
      <c r="B1866" s="137"/>
      <c r="C1866" s="288"/>
      <c r="D1866" s="176"/>
      <c r="E1866" s="156"/>
      <c r="F1866" s="156"/>
      <c r="G1866" s="135"/>
      <c r="H1866" s="135"/>
      <c r="I1866" s="135"/>
      <c r="J1866" s="135"/>
      <c r="K1866" s="135"/>
      <c r="L1866" s="135"/>
      <c r="M1866" s="135"/>
      <c r="N1866" s="135"/>
      <c r="O1866" s="135"/>
      <c r="P1866" s="135"/>
      <c r="Q1866" s="135"/>
      <c r="R1866" s="135"/>
    </row>
    <row r="1867" spans="1:18" s="289" customFormat="1">
      <c r="A1867" s="136"/>
      <c r="B1867" s="137"/>
      <c r="C1867" s="288"/>
      <c r="D1867" s="176"/>
      <c r="E1867" s="156"/>
      <c r="F1867" s="156"/>
      <c r="G1867" s="135"/>
      <c r="H1867" s="135"/>
      <c r="I1867" s="135"/>
      <c r="J1867" s="135"/>
      <c r="K1867" s="135"/>
      <c r="L1867" s="135"/>
      <c r="M1867" s="135"/>
      <c r="N1867" s="135"/>
      <c r="O1867" s="135"/>
      <c r="P1867" s="135"/>
      <c r="Q1867" s="135"/>
      <c r="R1867" s="135"/>
    </row>
    <row r="1868" spans="1:18" s="289" customFormat="1">
      <c r="A1868" s="136"/>
      <c r="B1868" s="137"/>
      <c r="C1868" s="288"/>
      <c r="D1868" s="176"/>
      <c r="E1868" s="156"/>
      <c r="F1868" s="156"/>
      <c r="G1868" s="135"/>
      <c r="H1868" s="135"/>
      <c r="I1868" s="135"/>
      <c r="J1868" s="135"/>
      <c r="K1868" s="135"/>
      <c r="L1868" s="135"/>
      <c r="M1868" s="135"/>
      <c r="N1868" s="135"/>
      <c r="O1868" s="135"/>
      <c r="P1868" s="135"/>
      <c r="Q1868" s="135"/>
      <c r="R1868" s="135"/>
    </row>
    <row r="1869" spans="1:18" s="289" customFormat="1">
      <c r="A1869" s="136"/>
      <c r="B1869" s="137"/>
      <c r="C1869" s="288"/>
      <c r="D1869" s="176"/>
      <c r="E1869" s="156"/>
      <c r="F1869" s="156"/>
      <c r="G1869" s="135"/>
      <c r="H1869" s="135"/>
      <c r="I1869" s="135"/>
      <c r="J1869" s="135"/>
      <c r="K1869" s="135"/>
      <c r="L1869" s="135"/>
      <c r="M1869" s="135"/>
      <c r="N1869" s="135"/>
      <c r="O1869" s="135"/>
      <c r="P1869" s="135"/>
      <c r="Q1869" s="135"/>
      <c r="R1869" s="135"/>
    </row>
    <row r="1870" spans="1:18" s="289" customFormat="1">
      <c r="A1870" s="136"/>
      <c r="B1870" s="137"/>
      <c r="C1870" s="288"/>
      <c r="D1870" s="176"/>
      <c r="E1870" s="156"/>
      <c r="F1870" s="156"/>
      <c r="G1870" s="135"/>
      <c r="H1870" s="135"/>
      <c r="I1870" s="135"/>
      <c r="J1870" s="135"/>
      <c r="K1870" s="135"/>
      <c r="L1870" s="135"/>
      <c r="M1870" s="135"/>
      <c r="N1870" s="135"/>
      <c r="O1870" s="135"/>
      <c r="P1870" s="135"/>
      <c r="Q1870" s="135"/>
      <c r="R1870" s="135"/>
    </row>
    <row r="1871" spans="1:18" s="289" customFormat="1">
      <c r="A1871" s="136"/>
      <c r="B1871" s="137"/>
      <c r="C1871" s="288"/>
      <c r="D1871" s="176"/>
      <c r="E1871" s="156"/>
      <c r="F1871" s="156"/>
      <c r="G1871" s="135"/>
      <c r="H1871" s="135"/>
      <c r="I1871" s="135"/>
      <c r="J1871" s="135"/>
      <c r="K1871" s="135"/>
      <c r="L1871" s="135"/>
      <c r="M1871" s="135"/>
      <c r="N1871" s="135"/>
      <c r="O1871" s="135"/>
      <c r="P1871" s="135"/>
      <c r="Q1871" s="135"/>
      <c r="R1871" s="135"/>
    </row>
    <row r="1872" spans="1:18" s="289" customFormat="1">
      <c r="A1872" s="136"/>
      <c r="B1872" s="137"/>
      <c r="C1872" s="288"/>
      <c r="D1872" s="176"/>
      <c r="E1872" s="156"/>
      <c r="F1872" s="156"/>
      <c r="G1872" s="135"/>
      <c r="H1872" s="135"/>
      <c r="I1872" s="135"/>
      <c r="J1872" s="135"/>
      <c r="K1872" s="135"/>
      <c r="L1872" s="135"/>
      <c r="M1872" s="135"/>
      <c r="N1872" s="135"/>
      <c r="O1872" s="135"/>
      <c r="P1872" s="135"/>
      <c r="Q1872" s="135"/>
      <c r="R1872" s="135"/>
    </row>
    <row r="1873" spans="1:18" s="289" customFormat="1">
      <c r="A1873" s="136"/>
      <c r="B1873" s="137"/>
      <c r="C1873" s="288"/>
      <c r="D1873" s="176"/>
      <c r="E1873" s="156"/>
      <c r="F1873" s="156"/>
      <c r="G1873" s="135"/>
      <c r="H1873" s="135"/>
      <c r="I1873" s="135"/>
      <c r="J1873" s="135"/>
      <c r="K1873" s="135"/>
      <c r="L1873" s="135"/>
      <c r="M1873" s="135"/>
      <c r="N1873" s="135"/>
      <c r="O1873" s="135"/>
      <c r="P1873" s="135"/>
      <c r="Q1873" s="135"/>
      <c r="R1873" s="135"/>
    </row>
    <row r="1874" spans="1:18" s="289" customFormat="1">
      <c r="A1874" s="136"/>
      <c r="B1874" s="137"/>
      <c r="C1874" s="288"/>
      <c r="D1874" s="176"/>
      <c r="E1874" s="156"/>
      <c r="F1874" s="156"/>
      <c r="G1874" s="135"/>
      <c r="H1874" s="135"/>
      <c r="I1874" s="135"/>
      <c r="J1874" s="135"/>
      <c r="K1874" s="135"/>
      <c r="L1874" s="135"/>
      <c r="M1874" s="135"/>
      <c r="N1874" s="135"/>
      <c r="O1874" s="135"/>
      <c r="P1874" s="135"/>
      <c r="Q1874" s="135"/>
      <c r="R1874" s="135"/>
    </row>
    <row r="1875" spans="1:18" s="289" customFormat="1">
      <c r="A1875" s="136"/>
      <c r="B1875" s="137"/>
      <c r="C1875" s="288"/>
      <c r="D1875" s="176"/>
      <c r="E1875" s="156"/>
      <c r="F1875" s="156"/>
      <c r="G1875" s="135"/>
      <c r="H1875" s="135"/>
      <c r="I1875" s="135"/>
      <c r="J1875" s="135"/>
      <c r="K1875" s="135"/>
      <c r="L1875" s="135"/>
      <c r="M1875" s="135"/>
      <c r="N1875" s="135"/>
      <c r="O1875" s="135"/>
      <c r="P1875" s="135"/>
      <c r="Q1875" s="135"/>
      <c r="R1875" s="135"/>
    </row>
    <row r="1876" spans="1:18" s="289" customFormat="1">
      <c r="A1876" s="136"/>
      <c r="B1876" s="137"/>
      <c r="C1876" s="288"/>
      <c r="D1876" s="176"/>
      <c r="E1876" s="156"/>
      <c r="F1876" s="156"/>
      <c r="G1876" s="135"/>
      <c r="H1876" s="135"/>
      <c r="I1876" s="135"/>
      <c r="J1876" s="135"/>
      <c r="K1876" s="135"/>
      <c r="L1876" s="135"/>
      <c r="M1876" s="135"/>
      <c r="N1876" s="135"/>
      <c r="O1876" s="135"/>
      <c r="P1876" s="135"/>
      <c r="Q1876" s="135"/>
      <c r="R1876" s="135"/>
    </row>
    <row r="1877" spans="1:18" s="289" customFormat="1">
      <c r="A1877" s="136"/>
      <c r="B1877" s="137"/>
      <c r="C1877" s="288"/>
      <c r="D1877" s="176"/>
      <c r="E1877" s="156"/>
      <c r="F1877" s="156"/>
      <c r="G1877" s="135"/>
      <c r="H1877" s="135"/>
      <c r="I1877" s="135"/>
      <c r="J1877" s="135"/>
      <c r="K1877" s="135"/>
      <c r="L1877" s="135"/>
      <c r="M1877" s="135"/>
      <c r="N1877" s="135"/>
      <c r="O1877" s="135"/>
      <c r="P1877" s="135"/>
      <c r="Q1877" s="135"/>
      <c r="R1877" s="135"/>
    </row>
    <row r="1878" spans="1:18" s="289" customFormat="1">
      <c r="A1878" s="136"/>
      <c r="B1878" s="137"/>
      <c r="C1878" s="288"/>
      <c r="D1878" s="176"/>
      <c r="E1878" s="156"/>
      <c r="F1878" s="156"/>
      <c r="G1878" s="135"/>
      <c r="H1878" s="135"/>
      <c r="I1878" s="135"/>
      <c r="J1878" s="135"/>
      <c r="K1878" s="135"/>
      <c r="L1878" s="135"/>
      <c r="M1878" s="135"/>
      <c r="N1878" s="135"/>
      <c r="O1878" s="135"/>
      <c r="P1878" s="135"/>
      <c r="Q1878" s="135"/>
      <c r="R1878" s="135"/>
    </row>
    <row r="1879" spans="1:18" s="289" customFormat="1">
      <c r="A1879" s="136"/>
      <c r="B1879" s="137"/>
      <c r="C1879" s="288"/>
      <c r="D1879" s="176"/>
      <c r="E1879" s="156"/>
      <c r="F1879" s="156"/>
      <c r="G1879" s="135"/>
      <c r="H1879" s="135"/>
      <c r="I1879" s="135"/>
      <c r="J1879" s="135"/>
      <c r="K1879" s="135"/>
      <c r="L1879" s="135"/>
      <c r="M1879" s="135"/>
      <c r="N1879" s="135"/>
      <c r="O1879" s="135"/>
      <c r="P1879" s="135"/>
      <c r="Q1879" s="135"/>
      <c r="R1879" s="135"/>
    </row>
    <row r="1880" spans="1:18" s="289" customFormat="1">
      <c r="A1880" s="136"/>
      <c r="B1880" s="137"/>
      <c r="C1880" s="288"/>
      <c r="D1880" s="176"/>
      <c r="E1880" s="156"/>
      <c r="F1880" s="156"/>
      <c r="G1880" s="135"/>
      <c r="H1880" s="135"/>
      <c r="I1880" s="135"/>
      <c r="J1880" s="135"/>
      <c r="K1880" s="135"/>
      <c r="L1880" s="135"/>
      <c r="M1880" s="135"/>
      <c r="N1880" s="135"/>
      <c r="O1880" s="135"/>
      <c r="P1880" s="135"/>
      <c r="Q1880" s="135"/>
      <c r="R1880" s="135"/>
    </row>
    <row r="1881" spans="1:18" s="289" customFormat="1">
      <c r="A1881" s="136"/>
      <c r="B1881" s="137"/>
      <c r="C1881" s="288"/>
      <c r="D1881" s="176"/>
      <c r="E1881" s="156"/>
      <c r="F1881" s="156"/>
      <c r="G1881" s="135"/>
      <c r="H1881" s="135"/>
      <c r="I1881" s="135"/>
      <c r="J1881" s="135"/>
      <c r="K1881" s="135"/>
      <c r="L1881" s="135"/>
      <c r="M1881" s="135"/>
      <c r="N1881" s="135"/>
      <c r="O1881" s="135"/>
      <c r="P1881" s="135"/>
      <c r="Q1881" s="135"/>
      <c r="R1881" s="135"/>
    </row>
    <row r="1882" spans="1:18" s="289" customFormat="1">
      <c r="A1882" s="136"/>
      <c r="B1882" s="137"/>
      <c r="C1882" s="288"/>
      <c r="D1882" s="176"/>
      <c r="E1882" s="156"/>
      <c r="F1882" s="156"/>
      <c r="G1882" s="135"/>
      <c r="H1882" s="135"/>
      <c r="I1882" s="135"/>
      <c r="J1882" s="135"/>
      <c r="K1882" s="135"/>
      <c r="L1882" s="135"/>
      <c r="M1882" s="135"/>
      <c r="N1882" s="135"/>
      <c r="O1882" s="135"/>
      <c r="P1882" s="135"/>
      <c r="Q1882" s="135"/>
      <c r="R1882" s="135"/>
    </row>
    <row r="1883" spans="1:18" s="289" customFormat="1">
      <c r="A1883" s="136"/>
      <c r="B1883" s="137"/>
      <c r="C1883" s="288"/>
      <c r="D1883" s="176"/>
      <c r="E1883" s="156"/>
      <c r="F1883" s="156"/>
      <c r="G1883" s="135"/>
      <c r="H1883" s="135"/>
      <c r="I1883" s="135"/>
      <c r="J1883" s="135"/>
      <c r="K1883" s="135"/>
      <c r="L1883" s="135"/>
      <c r="M1883" s="135"/>
      <c r="N1883" s="135"/>
      <c r="O1883" s="135"/>
      <c r="P1883" s="135"/>
      <c r="Q1883" s="135"/>
      <c r="R1883" s="135"/>
    </row>
    <row r="1884" spans="1:18" s="289" customFormat="1">
      <c r="A1884" s="136"/>
      <c r="B1884" s="137"/>
      <c r="C1884" s="288"/>
      <c r="D1884" s="176"/>
      <c r="E1884" s="156"/>
      <c r="F1884" s="156"/>
      <c r="G1884" s="135"/>
      <c r="H1884" s="135"/>
      <c r="I1884" s="135"/>
      <c r="J1884" s="135"/>
      <c r="K1884" s="135"/>
      <c r="L1884" s="135"/>
      <c r="M1884" s="135"/>
      <c r="N1884" s="135"/>
      <c r="O1884" s="135"/>
      <c r="P1884" s="135"/>
      <c r="Q1884" s="135"/>
      <c r="R1884" s="135"/>
    </row>
    <row r="1885" spans="1:18" s="289" customFormat="1">
      <c r="A1885" s="136"/>
      <c r="B1885" s="137"/>
      <c r="C1885" s="288"/>
      <c r="D1885" s="176"/>
      <c r="E1885" s="156"/>
      <c r="F1885" s="156"/>
      <c r="G1885" s="135"/>
      <c r="H1885" s="135"/>
      <c r="I1885" s="135"/>
      <c r="J1885" s="135"/>
      <c r="K1885" s="135"/>
      <c r="L1885" s="135"/>
      <c r="M1885" s="135"/>
      <c r="N1885" s="135"/>
      <c r="O1885" s="135"/>
      <c r="P1885" s="135"/>
      <c r="Q1885" s="135"/>
      <c r="R1885" s="135"/>
    </row>
    <row r="1886" spans="1:18" s="289" customFormat="1">
      <c r="A1886" s="136"/>
      <c r="B1886" s="137"/>
      <c r="C1886" s="288"/>
      <c r="D1886" s="176"/>
      <c r="E1886" s="156"/>
      <c r="F1886" s="156"/>
      <c r="G1886" s="135"/>
      <c r="H1886" s="135"/>
      <c r="I1886" s="135"/>
      <c r="J1886" s="135"/>
      <c r="K1886" s="135"/>
      <c r="L1886" s="135"/>
      <c r="M1886" s="135"/>
      <c r="N1886" s="135"/>
      <c r="O1886" s="135"/>
      <c r="P1886" s="135"/>
      <c r="Q1886" s="135"/>
      <c r="R1886" s="135"/>
    </row>
    <row r="1887" spans="1:18" s="289" customFormat="1">
      <c r="A1887" s="136"/>
      <c r="B1887" s="137"/>
      <c r="C1887" s="288"/>
      <c r="D1887" s="176"/>
      <c r="E1887" s="156"/>
      <c r="F1887" s="156"/>
      <c r="G1887" s="135"/>
      <c r="H1887" s="135"/>
      <c r="I1887" s="135"/>
      <c r="J1887" s="135"/>
      <c r="K1887" s="135"/>
      <c r="L1887" s="135"/>
      <c r="M1887" s="135"/>
      <c r="N1887" s="135"/>
      <c r="O1887" s="135"/>
      <c r="P1887" s="135"/>
      <c r="Q1887" s="135"/>
      <c r="R1887" s="135"/>
    </row>
    <row r="1888" spans="1:18" s="289" customFormat="1">
      <c r="A1888" s="136"/>
      <c r="B1888" s="137"/>
      <c r="C1888" s="288"/>
      <c r="D1888" s="176"/>
      <c r="E1888" s="156"/>
      <c r="F1888" s="156"/>
      <c r="G1888" s="135"/>
      <c r="H1888" s="135"/>
      <c r="I1888" s="135"/>
      <c r="J1888" s="135"/>
      <c r="K1888" s="135"/>
      <c r="L1888" s="135"/>
      <c r="M1888" s="135"/>
      <c r="N1888" s="135"/>
      <c r="O1888" s="135"/>
      <c r="P1888" s="135"/>
      <c r="Q1888" s="135"/>
      <c r="R1888" s="135"/>
    </row>
    <row r="1889" spans="1:18" s="289" customFormat="1">
      <c r="A1889" s="136"/>
      <c r="B1889" s="137"/>
      <c r="C1889" s="288"/>
      <c r="D1889" s="176"/>
      <c r="E1889" s="156"/>
      <c r="F1889" s="156"/>
      <c r="G1889" s="135"/>
      <c r="H1889" s="135"/>
      <c r="I1889" s="135"/>
      <c r="J1889" s="135"/>
      <c r="K1889" s="135"/>
      <c r="L1889" s="135"/>
      <c r="M1889" s="135"/>
      <c r="N1889" s="135"/>
      <c r="O1889" s="135"/>
      <c r="P1889" s="135"/>
      <c r="Q1889" s="135"/>
      <c r="R1889" s="135"/>
    </row>
    <row r="1890" spans="1:18" s="289" customFormat="1">
      <c r="A1890" s="136"/>
      <c r="B1890" s="137"/>
      <c r="C1890" s="288"/>
      <c r="D1890" s="176"/>
      <c r="E1890" s="156"/>
      <c r="F1890" s="156"/>
      <c r="G1890" s="135"/>
      <c r="H1890" s="135"/>
      <c r="I1890" s="135"/>
      <c r="J1890" s="135"/>
      <c r="K1890" s="135"/>
      <c r="L1890" s="135"/>
      <c r="M1890" s="135"/>
      <c r="N1890" s="135"/>
      <c r="O1890" s="135"/>
      <c r="P1890" s="135"/>
      <c r="Q1890" s="135"/>
      <c r="R1890" s="135"/>
    </row>
    <row r="1891" spans="1:18" s="289" customFormat="1">
      <c r="A1891" s="136"/>
      <c r="B1891" s="137"/>
      <c r="C1891" s="288"/>
      <c r="D1891" s="176"/>
      <c r="E1891" s="156"/>
      <c r="F1891" s="156"/>
      <c r="G1891" s="135"/>
      <c r="H1891" s="135"/>
      <c r="I1891" s="135"/>
      <c r="J1891" s="135"/>
      <c r="K1891" s="135"/>
      <c r="L1891" s="135"/>
      <c r="M1891" s="135"/>
      <c r="N1891" s="135"/>
      <c r="O1891" s="135"/>
      <c r="P1891" s="135"/>
      <c r="Q1891" s="135"/>
      <c r="R1891" s="135"/>
    </row>
    <row r="1892" spans="1:18" s="289" customFormat="1">
      <c r="A1892" s="136"/>
      <c r="B1892" s="137"/>
      <c r="C1892" s="288"/>
      <c r="D1892" s="176"/>
      <c r="E1892" s="156"/>
      <c r="F1892" s="156"/>
      <c r="G1892" s="135"/>
      <c r="H1892" s="135"/>
      <c r="I1892" s="135"/>
      <c r="J1892" s="135"/>
      <c r="K1892" s="135"/>
      <c r="L1892" s="135"/>
      <c r="M1892" s="135"/>
      <c r="N1892" s="135"/>
      <c r="O1892" s="135"/>
      <c r="P1892" s="135"/>
      <c r="Q1892" s="135"/>
      <c r="R1892" s="135"/>
    </row>
    <row r="1893" spans="1:18" s="289" customFormat="1">
      <c r="A1893" s="136"/>
      <c r="B1893" s="137"/>
      <c r="C1893" s="288"/>
      <c r="D1893" s="176"/>
      <c r="E1893" s="156"/>
      <c r="F1893" s="156"/>
      <c r="G1893" s="135"/>
      <c r="H1893" s="135"/>
      <c r="I1893" s="135"/>
      <c r="J1893" s="135"/>
      <c r="K1893" s="135"/>
      <c r="L1893" s="135"/>
      <c r="M1893" s="135"/>
      <c r="N1893" s="135"/>
      <c r="O1893" s="135"/>
      <c r="P1893" s="135"/>
      <c r="Q1893" s="135"/>
      <c r="R1893" s="135"/>
    </row>
    <row r="1894" spans="1:18" s="289" customFormat="1">
      <c r="A1894" s="136"/>
      <c r="B1894" s="137"/>
      <c r="C1894" s="288"/>
      <c r="D1894" s="176"/>
      <c r="E1894" s="156"/>
      <c r="F1894" s="156"/>
      <c r="G1894" s="135"/>
      <c r="H1894" s="135"/>
      <c r="I1894" s="135"/>
      <c r="J1894" s="135"/>
      <c r="K1894" s="135"/>
      <c r="L1894" s="135"/>
      <c r="M1894" s="135"/>
      <c r="N1894" s="135"/>
      <c r="O1894" s="135"/>
      <c r="P1894" s="135"/>
      <c r="Q1894" s="135"/>
      <c r="R1894" s="135"/>
    </row>
    <row r="1895" spans="1:18" s="289" customFormat="1">
      <c r="A1895" s="136"/>
      <c r="B1895" s="137"/>
      <c r="C1895" s="288"/>
      <c r="D1895" s="176"/>
      <c r="E1895" s="156"/>
      <c r="F1895" s="156"/>
      <c r="G1895" s="135"/>
      <c r="H1895" s="135"/>
      <c r="I1895" s="135"/>
      <c r="J1895" s="135"/>
      <c r="K1895" s="135"/>
      <c r="L1895" s="135"/>
      <c r="M1895" s="135"/>
      <c r="N1895" s="135"/>
      <c r="O1895" s="135"/>
      <c r="P1895" s="135"/>
      <c r="Q1895" s="135"/>
      <c r="R1895" s="135"/>
    </row>
    <row r="1896" spans="1:18" s="289" customFormat="1">
      <c r="A1896" s="136"/>
      <c r="B1896" s="137"/>
      <c r="C1896" s="288"/>
      <c r="D1896" s="176"/>
      <c r="E1896" s="156"/>
      <c r="F1896" s="156"/>
      <c r="G1896" s="135"/>
      <c r="H1896" s="135"/>
      <c r="I1896" s="135"/>
      <c r="J1896" s="135"/>
      <c r="K1896" s="135"/>
      <c r="L1896" s="135"/>
      <c r="M1896" s="135"/>
      <c r="N1896" s="135"/>
      <c r="O1896" s="135"/>
      <c r="P1896" s="135"/>
      <c r="Q1896" s="135"/>
      <c r="R1896" s="135"/>
    </row>
    <row r="1897" spans="1:18" s="289" customFormat="1">
      <c r="A1897" s="136"/>
      <c r="B1897" s="137"/>
      <c r="C1897" s="288"/>
      <c r="D1897" s="176"/>
      <c r="E1897" s="156"/>
      <c r="F1897" s="156"/>
      <c r="G1897" s="135"/>
      <c r="H1897" s="135"/>
      <c r="I1897" s="135"/>
      <c r="J1897" s="135"/>
      <c r="K1897" s="135"/>
      <c r="L1897" s="135"/>
      <c r="M1897" s="135"/>
      <c r="N1897" s="135"/>
      <c r="O1897" s="135"/>
      <c r="P1897" s="135"/>
      <c r="Q1897" s="135"/>
      <c r="R1897" s="135"/>
    </row>
    <row r="1898" spans="1:18" s="289" customFormat="1">
      <c r="A1898" s="136"/>
      <c r="B1898" s="137"/>
      <c r="C1898" s="288"/>
      <c r="D1898" s="176"/>
      <c r="E1898" s="156"/>
      <c r="F1898" s="156"/>
      <c r="G1898" s="135"/>
      <c r="H1898" s="135"/>
      <c r="I1898" s="135"/>
      <c r="J1898" s="135"/>
      <c r="K1898" s="135"/>
      <c r="L1898" s="135"/>
      <c r="M1898" s="135"/>
      <c r="N1898" s="135"/>
      <c r="O1898" s="135"/>
      <c r="P1898" s="135"/>
      <c r="Q1898" s="135"/>
      <c r="R1898" s="135"/>
    </row>
    <row r="1899" spans="1:18" s="289" customFormat="1">
      <c r="A1899" s="136"/>
      <c r="B1899" s="137"/>
      <c r="C1899" s="288"/>
      <c r="D1899" s="176"/>
      <c r="E1899" s="156"/>
      <c r="F1899" s="156"/>
      <c r="G1899" s="135"/>
      <c r="H1899" s="135"/>
      <c r="I1899" s="135"/>
      <c r="J1899" s="135"/>
      <c r="K1899" s="135"/>
      <c r="L1899" s="135"/>
      <c r="M1899" s="135"/>
      <c r="N1899" s="135"/>
      <c r="O1899" s="135"/>
      <c r="P1899" s="135"/>
      <c r="Q1899" s="135"/>
      <c r="R1899" s="135"/>
    </row>
    <row r="1900" spans="1:18" s="289" customFormat="1">
      <c r="A1900" s="136"/>
      <c r="B1900" s="137"/>
      <c r="C1900" s="288"/>
      <c r="D1900" s="176"/>
      <c r="E1900" s="156"/>
      <c r="F1900" s="156"/>
      <c r="G1900" s="135"/>
      <c r="H1900" s="135"/>
      <c r="I1900" s="135"/>
      <c r="J1900" s="135"/>
      <c r="K1900" s="135"/>
      <c r="L1900" s="135"/>
      <c r="M1900" s="135"/>
      <c r="N1900" s="135"/>
      <c r="O1900" s="135"/>
      <c r="P1900" s="135"/>
      <c r="Q1900" s="135"/>
      <c r="R1900" s="135"/>
    </row>
    <row r="1901" spans="1:18" s="289" customFormat="1">
      <c r="A1901" s="136"/>
      <c r="B1901" s="137"/>
      <c r="C1901" s="288"/>
      <c r="D1901" s="176"/>
      <c r="E1901" s="156"/>
      <c r="F1901" s="156"/>
      <c r="G1901" s="135"/>
      <c r="H1901" s="135"/>
      <c r="I1901" s="135"/>
      <c r="J1901" s="135"/>
      <c r="K1901" s="135"/>
      <c r="L1901" s="135"/>
      <c r="M1901" s="135"/>
      <c r="N1901" s="135"/>
      <c r="O1901" s="135"/>
      <c r="P1901" s="135"/>
      <c r="Q1901" s="135"/>
      <c r="R1901" s="135"/>
    </row>
    <row r="1902" spans="1:18" s="289" customFormat="1">
      <c r="A1902" s="136"/>
      <c r="B1902" s="137"/>
      <c r="C1902" s="288"/>
      <c r="D1902" s="176"/>
      <c r="E1902" s="156"/>
      <c r="F1902" s="156"/>
      <c r="G1902" s="135"/>
      <c r="H1902" s="135"/>
      <c r="I1902" s="135"/>
      <c r="J1902" s="135"/>
      <c r="K1902" s="135"/>
      <c r="L1902" s="135"/>
      <c r="M1902" s="135"/>
      <c r="N1902" s="135"/>
      <c r="O1902" s="135"/>
      <c r="P1902" s="135"/>
      <c r="Q1902" s="135"/>
      <c r="R1902" s="135"/>
    </row>
    <row r="1903" spans="1:18" s="289" customFormat="1">
      <c r="A1903" s="136"/>
      <c r="B1903" s="137"/>
      <c r="C1903" s="288"/>
      <c r="D1903" s="176"/>
      <c r="E1903" s="156"/>
      <c r="F1903" s="156"/>
      <c r="G1903" s="135"/>
      <c r="H1903" s="135"/>
      <c r="I1903" s="135"/>
      <c r="J1903" s="135"/>
      <c r="K1903" s="135"/>
      <c r="L1903" s="135"/>
      <c r="M1903" s="135"/>
      <c r="N1903" s="135"/>
      <c r="O1903" s="135"/>
      <c r="P1903" s="135"/>
      <c r="Q1903" s="135"/>
      <c r="R1903" s="135"/>
    </row>
    <row r="1904" spans="1:18" s="289" customFormat="1">
      <c r="A1904" s="136"/>
      <c r="B1904" s="137"/>
      <c r="C1904" s="288"/>
      <c r="D1904" s="176"/>
      <c r="E1904" s="156"/>
      <c r="F1904" s="156"/>
      <c r="G1904" s="135"/>
      <c r="H1904" s="135"/>
      <c r="I1904" s="135"/>
      <c r="J1904" s="135"/>
      <c r="K1904" s="135"/>
      <c r="L1904" s="135"/>
      <c r="M1904" s="135"/>
      <c r="N1904" s="135"/>
      <c r="O1904" s="135"/>
      <c r="P1904" s="135"/>
      <c r="Q1904" s="135"/>
      <c r="R1904" s="135"/>
    </row>
    <row r="1905" spans="1:18" s="289" customFormat="1">
      <c r="A1905" s="136"/>
      <c r="B1905" s="137"/>
      <c r="C1905" s="288"/>
      <c r="D1905" s="176"/>
      <c r="E1905" s="156"/>
      <c r="F1905" s="156"/>
      <c r="G1905" s="135"/>
      <c r="H1905" s="135"/>
      <c r="I1905" s="135"/>
      <c r="J1905" s="135"/>
      <c r="K1905" s="135"/>
      <c r="L1905" s="135"/>
      <c r="M1905" s="135"/>
      <c r="N1905" s="135"/>
      <c r="O1905" s="135"/>
      <c r="P1905" s="135"/>
      <c r="Q1905" s="135"/>
      <c r="R1905" s="135"/>
    </row>
    <row r="1906" spans="1:18" s="289" customFormat="1">
      <c r="A1906" s="136"/>
      <c r="B1906" s="137"/>
      <c r="C1906" s="288"/>
      <c r="D1906" s="176"/>
      <c r="E1906" s="156"/>
      <c r="F1906" s="156"/>
      <c r="G1906" s="135"/>
      <c r="H1906" s="135"/>
      <c r="I1906" s="135"/>
      <c r="J1906" s="135"/>
      <c r="K1906" s="135"/>
      <c r="L1906" s="135"/>
      <c r="M1906" s="135"/>
      <c r="N1906" s="135"/>
      <c r="O1906" s="135"/>
      <c r="P1906" s="135"/>
      <c r="Q1906" s="135"/>
      <c r="R1906" s="135"/>
    </row>
    <row r="1907" spans="1:18" s="289" customFormat="1">
      <c r="A1907" s="136"/>
      <c r="B1907" s="137"/>
      <c r="C1907" s="288"/>
      <c r="D1907" s="176"/>
      <c r="E1907" s="156"/>
      <c r="F1907" s="156"/>
      <c r="G1907" s="135"/>
      <c r="H1907" s="135"/>
      <c r="I1907" s="135"/>
      <c r="J1907" s="135"/>
      <c r="K1907" s="135"/>
      <c r="L1907" s="135"/>
      <c r="M1907" s="135"/>
      <c r="N1907" s="135"/>
      <c r="O1907" s="135"/>
      <c r="P1907" s="135"/>
      <c r="Q1907" s="135"/>
      <c r="R1907" s="135"/>
    </row>
    <row r="1908" spans="1:18" s="289" customFormat="1">
      <c r="A1908" s="136"/>
      <c r="B1908" s="137"/>
      <c r="C1908" s="288"/>
      <c r="D1908" s="176"/>
      <c r="E1908" s="156"/>
      <c r="F1908" s="156"/>
      <c r="G1908" s="135"/>
      <c r="H1908" s="135"/>
      <c r="I1908" s="135"/>
      <c r="J1908" s="135"/>
      <c r="K1908" s="135"/>
      <c r="L1908" s="135"/>
      <c r="M1908" s="135"/>
      <c r="N1908" s="135"/>
      <c r="O1908" s="135"/>
      <c r="P1908" s="135"/>
      <c r="Q1908" s="135"/>
      <c r="R1908" s="135"/>
    </row>
    <row r="1909" spans="1:18" s="289" customFormat="1">
      <c r="A1909" s="136"/>
      <c r="B1909" s="137"/>
      <c r="C1909" s="288"/>
      <c r="D1909" s="176"/>
      <c r="E1909" s="156"/>
      <c r="F1909" s="156"/>
      <c r="G1909" s="135"/>
      <c r="H1909" s="135"/>
      <c r="I1909" s="135"/>
      <c r="J1909" s="135"/>
      <c r="K1909" s="135"/>
      <c r="L1909" s="135"/>
      <c r="M1909" s="135"/>
      <c r="N1909" s="135"/>
      <c r="O1909" s="135"/>
      <c r="P1909" s="135"/>
      <c r="Q1909" s="135"/>
      <c r="R1909" s="135"/>
    </row>
    <row r="1910" spans="1:18" s="289" customFormat="1">
      <c r="A1910" s="136"/>
      <c r="B1910" s="137"/>
      <c r="C1910" s="288"/>
      <c r="D1910" s="176"/>
      <c r="E1910" s="156"/>
      <c r="F1910" s="156"/>
      <c r="G1910" s="135"/>
      <c r="H1910" s="135"/>
      <c r="I1910" s="135"/>
      <c r="J1910" s="135"/>
      <c r="K1910" s="135"/>
      <c r="L1910" s="135"/>
      <c r="M1910" s="135"/>
      <c r="N1910" s="135"/>
      <c r="O1910" s="135"/>
      <c r="P1910" s="135"/>
      <c r="Q1910" s="135"/>
      <c r="R1910" s="135"/>
    </row>
    <row r="1911" spans="1:18" s="289" customFormat="1">
      <c r="A1911" s="136"/>
      <c r="B1911" s="137"/>
      <c r="C1911" s="288"/>
      <c r="D1911" s="176"/>
      <c r="E1911" s="156"/>
      <c r="F1911" s="156"/>
      <c r="G1911" s="135"/>
      <c r="H1911" s="135"/>
      <c r="I1911" s="135"/>
      <c r="J1911" s="135"/>
      <c r="K1911" s="135"/>
      <c r="L1911" s="135"/>
      <c r="M1911" s="135"/>
      <c r="N1911" s="135"/>
      <c r="O1911" s="135"/>
      <c r="P1911" s="135"/>
      <c r="Q1911" s="135"/>
      <c r="R1911" s="135"/>
    </row>
    <row r="1912" spans="1:18" s="289" customFormat="1">
      <c r="A1912" s="136"/>
      <c r="B1912" s="137"/>
      <c r="C1912" s="288"/>
      <c r="D1912" s="176"/>
      <c r="E1912" s="156"/>
      <c r="F1912" s="156"/>
      <c r="G1912" s="135"/>
      <c r="H1912" s="135"/>
      <c r="I1912" s="135"/>
      <c r="J1912" s="135"/>
      <c r="K1912" s="135"/>
      <c r="L1912" s="135"/>
      <c r="M1912" s="135"/>
      <c r="N1912" s="135"/>
      <c r="O1912" s="135"/>
      <c r="P1912" s="135"/>
      <c r="Q1912" s="135"/>
      <c r="R1912" s="135"/>
    </row>
    <row r="1913" spans="1:18" s="289" customFormat="1">
      <c r="A1913" s="136"/>
      <c r="B1913" s="137"/>
      <c r="C1913" s="288"/>
      <c r="D1913" s="176"/>
      <c r="E1913" s="156"/>
      <c r="F1913" s="156"/>
      <c r="G1913" s="135"/>
      <c r="H1913" s="135"/>
      <c r="I1913" s="135"/>
      <c r="J1913" s="135"/>
      <c r="K1913" s="135"/>
      <c r="L1913" s="135"/>
      <c r="M1913" s="135"/>
      <c r="N1913" s="135"/>
      <c r="O1913" s="135"/>
      <c r="P1913" s="135"/>
      <c r="Q1913" s="135"/>
      <c r="R1913" s="135"/>
    </row>
    <row r="1914" spans="1:18" s="289" customFormat="1">
      <c r="A1914" s="136"/>
      <c r="B1914" s="137"/>
      <c r="C1914" s="288"/>
      <c r="D1914" s="176"/>
      <c r="E1914" s="156"/>
      <c r="F1914" s="156"/>
      <c r="G1914" s="135"/>
      <c r="H1914" s="135"/>
      <c r="I1914" s="135"/>
      <c r="J1914" s="135"/>
      <c r="K1914" s="135"/>
      <c r="L1914" s="135"/>
      <c r="M1914" s="135"/>
      <c r="N1914" s="135"/>
      <c r="O1914" s="135"/>
      <c r="P1914" s="135"/>
      <c r="Q1914" s="135"/>
      <c r="R1914" s="135"/>
    </row>
    <row r="1915" spans="1:18" s="289" customFormat="1">
      <c r="A1915" s="136"/>
      <c r="B1915" s="137"/>
      <c r="C1915" s="288"/>
      <c r="D1915" s="176"/>
      <c r="E1915" s="156"/>
      <c r="F1915" s="156"/>
      <c r="G1915" s="135"/>
      <c r="H1915" s="135"/>
      <c r="I1915" s="135"/>
      <c r="J1915" s="135"/>
      <c r="K1915" s="135"/>
      <c r="L1915" s="135"/>
      <c r="M1915" s="135"/>
      <c r="N1915" s="135"/>
      <c r="O1915" s="135"/>
      <c r="P1915" s="135"/>
      <c r="Q1915" s="135"/>
      <c r="R1915" s="135"/>
    </row>
    <row r="1916" spans="1:18" s="289" customFormat="1">
      <c r="A1916" s="136"/>
      <c r="B1916" s="137"/>
      <c r="C1916" s="288"/>
      <c r="D1916" s="176"/>
      <c r="E1916" s="156"/>
      <c r="F1916" s="156"/>
      <c r="G1916" s="135"/>
      <c r="H1916" s="135"/>
      <c r="I1916" s="135"/>
      <c r="J1916" s="135"/>
      <c r="K1916" s="135"/>
      <c r="L1916" s="135"/>
      <c r="M1916" s="135"/>
      <c r="N1916" s="135"/>
      <c r="O1916" s="135"/>
      <c r="P1916" s="135"/>
      <c r="Q1916" s="135"/>
      <c r="R1916" s="135"/>
    </row>
    <row r="1917" spans="1:18" s="289" customFormat="1">
      <c r="A1917" s="136"/>
      <c r="B1917" s="137"/>
      <c r="C1917" s="288"/>
      <c r="D1917" s="176"/>
      <c r="E1917" s="156"/>
      <c r="F1917" s="156"/>
      <c r="G1917" s="135"/>
      <c r="H1917" s="135"/>
      <c r="I1917" s="135"/>
      <c r="J1917" s="135"/>
      <c r="K1917" s="135"/>
      <c r="L1917" s="135"/>
      <c r="M1917" s="135"/>
      <c r="N1917" s="135"/>
      <c r="O1917" s="135"/>
      <c r="P1917" s="135"/>
      <c r="Q1917" s="135"/>
      <c r="R1917" s="135"/>
    </row>
    <row r="1918" spans="1:18" s="289" customFormat="1">
      <c r="A1918" s="136"/>
      <c r="B1918" s="137"/>
      <c r="C1918" s="288"/>
      <c r="D1918" s="176"/>
      <c r="E1918" s="156"/>
      <c r="F1918" s="156"/>
      <c r="G1918" s="135"/>
      <c r="H1918" s="135"/>
      <c r="I1918" s="135"/>
      <c r="J1918" s="135"/>
      <c r="K1918" s="135"/>
      <c r="L1918" s="135"/>
      <c r="M1918" s="135"/>
      <c r="N1918" s="135"/>
      <c r="O1918" s="135"/>
      <c r="P1918" s="135"/>
      <c r="Q1918" s="135"/>
      <c r="R1918" s="135"/>
    </row>
    <row r="1919" spans="1:18" s="289" customFormat="1">
      <c r="A1919" s="136"/>
      <c r="B1919" s="137"/>
      <c r="C1919" s="288"/>
      <c r="D1919" s="176"/>
      <c r="E1919" s="156"/>
      <c r="F1919" s="156"/>
      <c r="G1919" s="135"/>
      <c r="H1919" s="135"/>
      <c r="I1919" s="135"/>
      <c r="J1919" s="135"/>
      <c r="K1919" s="135"/>
      <c r="L1919" s="135"/>
      <c r="M1919" s="135"/>
      <c r="N1919" s="135"/>
      <c r="O1919" s="135"/>
      <c r="P1919" s="135"/>
      <c r="Q1919" s="135"/>
      <c r="R1919" s="135"/>
    </row>
    <row r="1920" spans="1:18" s="289" customFormat="1">
      <c r="A1920" s="136"/>
      <c r="B1920" s="137"/>
      <c r="C1920" s="288"/>
      <c r="D1920" s="176"/>
      <c r="E1920" s="156"/>
      <c r="F1920" s="156"/>
      <c r="G1920" s="135"/>
      <c r="H1920" s="135"/>
      <c r="I1920" s="135"/>
      <c r="J1920" s="135"/>
      <c r="K1920" s="135"/>
      <c r="L1920" s="135"/>
      <c r="M1920" s="135"/>
      <c r="N1920" s="135"/>
      <c r="O1920" s="135"/>
      <c r="P1920" s="135"/>
      <c r="Q1920" s="135"/>
      <c r="R1920" s="135"/>
    </row>
    <row r="1921" spans="1:18" s="289" customFormat="1">
      <c r="A1921" s="136"/>
      <c r="B1921" s="137"/>
      <c r="C1921" s="288"/>
      <c r="D1921" s="176"/>
      <c r="E1921" s="156"/>
      <c r="F1921" s="156"/>
      <c r="G1921" s="135"/>
      <c r="H1921" s="135"/>
      <c r="I1921" s="135"/>
      <c r="J1921" s="135"/>
      <c r="K1921" s="135"/>
      <c r="L1921" s="135"/>
      <c r="M1921" s="135"/>
      <c r="N1921" s="135"/>
      <c r="O1921" s="135"/>
      <c r="P1921" s="135"/>
      <c r="Q1921" s="135"/>
      <c r="R1921" s="135"/>
    </row>
    <row r="1922" spans="1:18" s="289" customFormat="1">
      <c r="A1922" s="136"/>
      <c r="B1922" s="137"/>
      <c r="C1922" s="288"/>
      <c r="D1922" s="176"/>
      <c r="E1922" s="156"/>
      <c r="F1922" s="156"/>
      <c r="G1922" s="135"/>
      <c r="H1922" s="135"/>
      <c r="I1922" s="135"/>
      <c r="J1922" s="135"/>
      <c r="K1922" s="135"/>
      <c r="L1922" s="135"/>
      <c r="M1922" s="135"/>
      <c r="N1922" s="135"/>
      <c r="O1922" s="135"/>
      <c r="P1922" s="135"/>
      <c r="Q1922" s="135"/>
      <c r="R1922" s="135"/>
    </row>
    <row r="1923" spans="1:18" s="289" customFormat="1">
      <c r="A1923" s="136"/>
      <c r="B1923" s="137"/>
      <c r="C1923" s="288"/>
      <c r="D1923" s="176"/>
      <c r="E1923" s="156"/>
      <c r="F1923" s="156"/>
      <c r="G1923" s="135"/>
      <c r="H1923" s="135"/>
      <c r="I1923" s="135"/>
      <c r="J1923" s="135"/>
      <c r="K1923" s="135"/>
      <c r="L1923" s="135"/>
      <c r="M1923" s="135"/>
      <c r="N1923" s="135"/>
      <c r="O1923" s="135"/>
      <c r="P1923" s="135"/>
      <c r="Q1923" s="135"/>
      <c r="R1923" s="135"/>
    </row>
    <row r="1924" spans="1:18" s="289" customFormat="1">
      <c r="A1924" s="136"/>
      <c r="B1924" s="137"/>
      <c r="C1924" s="288"/>
      <c r="D1924" s="176"/>
      <c r="E1924" s="156"/>
      <c r="F1924" s="156"/>
      <c r="G1924" s="135"/>
      <c r="H1924" s="135"/>
      <c r="I1924" s="135"/>
      <c r="J1924" s="135"/>
      <c r="K1924" s="135"/>
      <c r="L1924" s="135"/>
      <c r="M1924" s="135"/>
      <c r="N1924" s="135"/>
      <c r="O1924" s="135"/>
      <c r="P1924" s="135"/>
      <c r="Q1924" s="135"/>
      <c r="R1924" s="135"/>
    </row>
    <row r="1925" spans="1:18" s="289" customFormat="1">
      <c r="A1925" s="136"/>
      <c r="B1925" s="137"/>
      <c r="C1925" s="288"/>
      <c r="D1925" s="176"/>
      <c r="E1925" s="156"/>
      <c r="F1925" s="156"/>
      <c r="G1925" s="135"/>
      <c r="H1925" s="135"/>
      <c r="I1925" s="135"/>
      <c r="J1925" s="135"/>
      <c r="K1925" s="135"/>
      <c r="L1925" s="135"/>
      <c r="M1925" s="135"/>
      <c r="N1925" s="135"/>
      <c r="O1925" s="135"/>
      <c r="P1925" s="135"/>
      <c r="Q1925" s="135"/>
      <c r="R1925" s="135"/>
    </row>
    <row r="1926" spans="1:18" s="289" customFormat="1">
      <c r="A1926" s="136"/>
      <c r="B1926" s="137"/>
      <c r="C1926" s="288"/>
      <c r="D1926" s="176"/>
      <c r="E1926" s="156"/>
      <c r="F1926" s="156"/>
      <c r="G1926" s="135"/>
      <c r="H1926" s="135"/>
      <c r="I1926" s="135"/>
      <c r="J1926" s="135"/>
      <c r="K1926" s="135"/>
      <c r="L1926" s="135"/>
      <c r="M1926" s="135"/>
      <c r="N1926" s="135"/>
      <c r="O1926" s="135"/>
      <c r="P1926" s="135"/>
      <c r="Q1926" s="135"/>
      <c r="R1926" s="135"/>
    </row>
    <row r="1927" spans="1:18" s="289" customFormat="1">
      <c r="A1927" s="136"/>
      <c r="B1927" s="137"/>
      <c r="C1927" s="288"/>
      <c r="D1927" s="176"/>
      <c r="E1927" s="156"/>
      <c r="F1927" s="156"/>
      <c r="G1927" s="135"/>
      <c r="H1927" s="135"/>
      <c r="I1927" s="135"/>
      <c r="J1927" s="135"/>
      <c r="K1927" s="135"/>
      <c r="L1927" s="135"/>
      <c r="M1927" s="135"/>
      <c r="N1927" s="135"/>
      <c r="O1927" s="135"/>
      <c r="P1927" s="135"/>
      <c r="Q1927" s="135"/>
      <c r="R1927" s="135"/>
    </row>
    <row r="1928" spans="1:18" s="289" customFormat="1">
      <c r="A1928" s="136"/>
      <c r="B1928" s="137"/>
      <c r="C1928" s="288"/>
      <c r="D1928" s="176"/>
      <c r="E1928" s="156"/>
      <c r="F1928" s="156"/>
      <c r="G1928" s="135"/>
      <c r="H1928" s="135"/>
      <c r="I1928" s="135"/>
      <c r="J1928" s="135"/>
      <c r="K1928" s="135"/>
      <c r="L1928" s="135"/>
      <c r="M1928" s="135"/>
      <c r="N1928" s="135"/>
      <c r="O1928" s="135"/>
      <c r="P1928" s="135"/>
      <c r="Q1928" s="135"/>
      <c r="R1928" s="135"/>
    </row>
    <row r="1929" spans="1:18" s="289" customFormat="1">
      <c r="A1929" s="136"/>
      <c r="B1929" s="137"/>
      <c r="C1929" s="288"/>
      <c r="D1929" s="176"/>
      <c r="E1929" s="156"/>
      <c r="F1929" s="156"/>
      <c r="G1929" s="135"/>
      <c r="H1929" s="135"/>
      <c r="I1929" s="135"/>
      <c r="J1929" s="135"/>
      <c r="K1929" s="135"/>
      <c r="L1929" s="135"/>
      <c r="M1929" s="135"/>
      <c r="N1929" s="135"/>
      <c r="O1929" s="135"/>
      <c r="P1929" s="135"/>
      <c r="Q1929" s="135"/>
      <c r="R1929" s="135"/>
    </row>
    <row r="1930" spans="1:18" s="289" customFormat="1">
      <c r="A1930" s="136"/>
      <c r="B1930" s="137"/>
      <c r="C1930" s="288"/>
      <c r="D1930" s="176"/>
      <c r="E1930" s="156"/>
      <c r="F1930" s="156"/>
      <c r="G1930" s="135"/>
      <c r="H1930" s="135"/>
      <c r="I1930" s="135"/>
      <c r="J1930" s="135"/>
      <c r="K1930" s="135"/>
      <c r="L1930" s="135"/>
      <c r="M1930" s="135"/>
      <c r="N1930" s="135"/>
      <c r="O1930" s="135"/>
      <c r="P1930" s="135"/>
      <c r="Q1930" s="135"/>
      <c r="R1930" s="135"/>
    </row>
    <row r="1931" spans="1:18" s="289" customFormat="1">
      <c r="A1931" s="136"/>
      <c r="B1931" s="137"/>
      <c r="C1931" s="288"/>
      <c r="D1931" s="176"/>
      <c r="E1931" s="156"/>
      <c r="F1931" s="156"/>
      <c r="G1931" s="135"/>
      <c r="H1931" s="135"/>
      <c r="I1931" s="135"/>
      <c r="J1931" s="135"/>
      <c r="K1931" s="135"/>
      <c r="L1931" s="135"/>
      <c r="M1931" s="135"/>
      <c r="N1931" s="135"/>
      <c r="O1931" s="135"/>
      <c r="P1931" s="135"/>
      <c r="Q1931" s="135"/>
      <c r="R1931" s="135"/>
    </row>
    <row r="1932" spans="1:18" s="289" customFormat="1">
      <c r="A1932" s="136"/>
      <c r="B1932" s="137"/>
      <c r="C1932" s="288"/>
      <c r="D1932" s="176"/>
      <c r="E1932" s="156"/>
      <c r="F1932" s="156"/>
      <c r="G1932" s="135"/>
      <c r="H1932" s="135"/>
      <c r="I1932" s="135"/>
      <c r="J1932" s="135"/>
      <c r="K1932" s="135"/>
      <c r="L1932" s="135"/>
      <c r="M1932" s="135"/>
      <c r="N1932" s="135"/>
      <c r="O1932" s="135"/>
      <c r="P1932" s="135"/>
      <c r="Q1932" s="135"/>
      <c r="R1932" s="135"/>
    </row>
    <row r="1933" spans="1:18" s="289" customFormat="1">
      <c r="A1933" s="136"/>
      <c r="B1933" s="137"/>
      <c r="C1933" s="288"/>
      <c r="D1933" s="176"/>
      <c r="E1933" s="156"/>
      <c r="F1933" s="156"/>
      <c r="G1933" s="135"/>
      <c r="H1933" s="135"/>
      <c r="I1933" s="135"/>
      <c r="J1933" s="135"/>
      <c r="K1933" s="135"/>
      <c r="L1933" s="135"/>
      <c r="M1933" s="135"/>
      <c r="N1933" s="135"/>
      <c r="O1933" s="135"/>
      <c r="P1933" s="135"/>
      <c r="Q1933" s="135"/>
      <c r="R1933" s="135"/>
    </row>
    <row r="1934" spans="1:18" s="289" customFormat="1">
      <c r="A1934" s="136"/>
      <c r="B1934" s="137"/>
      <c r="C1934" s="288"/>
      <c r="D1934" s="176"/>
      <c r="E1934" s="156"/>
      <c r="F1934" s="156"/>
      <c r="G1934" s="135"/>
      <c r="H1934" s="135"/>
      <c r="I1934" s="135"/>
      <c r="J1934" s="135"/>
      <c r="K1934" s="135"/>
      <c r="L1934" s="135"/>
      <c r="M1934" s="135"/>
      <c r="N1934" s="135"/>
      <c r="O1934" s="135"/>
      <c r="P1934" s="135"/>
      <c r="Q1934" s="135"/>
      <c r="R1934" s="135"/>
    </row>
    <row r="1935" spans="1:18" s="289" customFormat="1">
      <c r="A1935" s="136"/>
      <c r="B1935" s="137"/>
      <c r="C1935" s="288"/>
      <c r="D1935" s="176"/>
      <c r="E1935" s="156"/>
      <c r="F1935" s="156"/>
      <c r="G1935" s="135"/>
      <c r="H1935" s="135"/>
      <c r="I1935" s="135"/>
      <c r="J1935" s="135"/>
      <c r="K1935" s="135"/>
      <c r="L1935" s="135"/>
      <c r="M1935" s="135"/>
      <c r="N1935" s="135"/>
      <c r="O1935" s="135"/>
      <c r="P1935" s="135"/>
      <c r="Q1935" s="135"/>
      <c r="R1935" s="135"/>
    </row>
    <row r="1936" spans="1:18" s="289" customFormat="1">
      <c r="A1936" s="136"/>
      <c r="B1936" s="137"/>
      <c r="C1936" s="288"/>
      <c r="D1936" s="176"/>
      <c r="E1936" s="156"/>
      <c r="F1936" s="156"/>
      <c r="G1936" s="135"/>
      <c r="H1936" s="135"/>
      <c r="I1936" s="135"/>
      <c r="J1936" s="135"/>
      <c r="K1936" s="135"/>
      <c r="L1936" s="135"/>
      <c r="M1936" s="135"/>
      <c r="N1936" s="135"/>
      <c r="O1936" s="135"/>
      <c r="P1936" s="135"/>
      <c r="Q1936" s="135"/>
      <c r="R1936" s="135"/>
    </row>
    <row r="1937" spans="1:18" s="289" customFormat="1">
      <c r="A1937" s="136"/>
      <c r="B1937" s="137"/>
      <c r="C1937" s="288"/>
      <c r="D1937" s="176"/>
      <c r="E1937" s="156"/>
      <c r="F1937" s="156"/>
      <c r="G1937" s="135"/>
      <c r="H1937" s="135"/>
      <c r="I1937" s="135"/>
      <c r="J1937" s="135"/>
      <c r="K1937" s="135"/>
      <c r="L1937" s="135"/>
      <c r="M1937" s="135"/>
      <c r="N1937" s="135"/>
      <c r="O1937" s="135"/>
      <c r="P1937" s="135"/>
      <c r="Q1937" s="135"/>
      <c r="R1937" s="135"/>
    </row>
    <row r="1938" spans="1:18" s="289" customFormat="1">
      <c r="A1938" s="136"/>
      <c r="B1938" s="137"/>
      <c r="C1938" s="288"/>
      <c r="D1938" s="176"/>
      <c r="E1938" s="156"/>
      <c r="F1938" s="156"/>
      <c r="G1938" s="135"/>
      <c r="H1938" s="135"/>
      <c r="I1938" s="135"/>
      <c r="J1938" s="135"/>
      <c r="K1938" s="135"/>
      <c r="L1938" s="135"/>
      <c r="M1938" s="135"/>
      <c r="N1938" s="135"/>
      <c r="O1938" s="135"/>
      <c r="P1938" s="135"/>
      <c r="Q1938" s="135"/>
      <c r="R1938" s="135"/>
    </row>
    <row r="1939" spans="1:18" s="289" customFormat="1">
      <c r="A1939" s="136"/>
      <c r="B1939" s="137"/>
      <c r="C1939" s="288"/>
      <c r="D1939" s="176"/>
      <c r="E1939" s="156"/>
      <c r="F1939" s="156"/>
      <c r="G1939" s="135"/>
      <c r="H1939" s="135"/>
      <c r="I1939" s="135"/>
      <c r="J1939" s="135"/>
      <c r="K1939" s="135"/>
      <c r="L1939" s="135"/>
      <c r="M1939" s="135"/>
      <c r="N1939" s="135"/>
      <c r="O1939" s="135"/>
      <c r="P1939" s="135"/>
      <c r="Q1939" s="135"/>
      <c r="R1939" s="135"/>
    </row>
    <row r="1940" spans="1:18" s="289" customFormat="1">
      <c r="A1940" s="136"/>
      <c r="B1940" s="137"/>
      <c r="C1940" s="288"/>
      <c r="D1940" s="176"/>
      <c r="E1940" s="156"/>
      <c r="F1940" s="156"/>
      <c r="G1940" s="135"/>
      <c r="H1940" s="135"/>
      <c r="I1940" s="135"/>
      <c r="J1940" s="135"/>
      <c r="K1940" s="135"/>
      <c r="L1940" s="135"/>
      <c r="M1940" s="135"/>
      <c r="N1940" s="135"/>
      <c r="O1940" s="135"/>
      <c r="P1940" s="135"/>
      <c r="Q1940" s="135"/>
      <c r="R1940" s="135"/>
    </row>
    <row r="1941" spans="1:18" s="289" customFormat="1">
      <c r="A1941" s="136"/>
      <c r="B1941" s="137"/>
      <c r="C1941" s="288"/>
      <c r="D1941" s="176"/>
      <c r="E1941" s="156"/>
      <c r="F1941" s="156"/>
      <c r="G1941" s="135"/>
      <c r="H1941" s="135"/>
      <c r="I1941" s="135"/>
      <c r="J1941" s="135"/>
      <c r="K1941" s="135"/>
      <c r="L1941" s="135"/>
      <c r="M1941" s="135"/>
      <c r="N1941" s="135"/>
      <c r="O1941" s="135"/>
      <c r="P1941" s="135"/>
      <c r="Q1941" s="135"/>
      <c r="R1941" s="135"/>
    </row>
    <row r="1942" spans="1:18" s="289" customFormat="1">
      <c r="A1942" s="136"/>
      <c r="B1942" s="137"/>
      <c r="C1942" s="288"/>
      <c r="D1942" s="176"/>
      <c r="E1942" s="156"/>
      <c r="F1942" s="156"/>
      <c r="G1942" s="135"/>
      <c r="H1942" s="135"/>
      <c r="I1942" s="135"/>
      <c r="J1942" s="135"/>
      <c r="K1942" s="135"/>
      <c r="L1942" s="135"/>
      <c r="M1942" s="135"/>
      <c r="N1942" s="135"/>
      <c r="O1942" s="135"/>
      <c r="P1942" s="135"/>
      <c r="Q1942" s="135"/>
      <c r="R1942" s="135"/>
    </row>
    <row r="1943" spans="1:18" s="289" customFormat="1">
      <c r="A1943" s="136"/>
      <c r="B1943" s="137"/>
      <c r="C1943" s="288"/>
      <c r="D1943" s="176"/>
      <c r="E1943" s="156"/>
      <c r="F1943" s="156"/>
      <c r="G1943" s="135"/>
      <c r="H1943" s="135"/>
      <c r="I1943" s="135"/>
      <c r="J1943" s="135"/>
      <c r="K1943" s="135"/>
      <c r="L1943" s="135"/>
      <c r="M1943" s="135"/>
      <c r="N1943" s="135"/>
      <c r="O1943" s="135"/>
      <c r="P1943" s="135"/>
      <c r="Q1943" s="135"/>
      <c r="R1943" s="135"/>
    </row>
    <row r="1944" spans="1:18" s="289" customFormat="1">
      <c r="A1944" s="136"/>
      <c r="B1944" s="137"/>
      <c r="C1944" s="288"/>
      <c r="D1944" s="176"/>
      <c r="E1944" s="156"/>
      <c r="F1944" s="156"/>
      <c r="G1944" s="135"/>
      <c r="H1944" s="135"/>
      <c r="I1944" s="135"/>
      <c r="J1944" s="135"/>
      <c r="K1944" s="135"/>
      <c r="L1944" s="135"/>
      <c r="M1944" s="135"/>
      <c r="N1944" s="135"/>
      <c r="O1944" s="135"/>
      <c r="P1944" s="135"/>
      <c r="Q1944" s="135"/>
      <c r="R1944" s="135"/>
    </row>
    <row r="1945" spans="1:18" s="289" customFormat="1">
      <c r="A1945" s="136"/>
      <c r="B1945" s="137"/>
      <c r="C1945" s="288"/>
      <c r="D1945" s="176"/>
      <c r="E1945" s="156"/>
      <c r="F1945" s="156"/>
      <c r="G1945" s="135"/>
      <c r="H1945" s="135"/>
      <c r="I1945" s="135"/>
      <c r="J1945" s="135"/>
      <c r="K1945" s="135"/>
      <c r="L1945" s="135"/>
      <c r="M1945" s="135"/>
      <c r="N1945" s="135"/>
      <c r="O1945" s="135"/>
      <c r="P1945" s="135"/>
      <c r="Q1945" s="135"/>
      <c r="R1945" s="135"/>
    </row>
    <row r="1946" spans="1:18" s="289" customFormat="1">
      <c r="A1946" s="136"/>
      <c r="B1946" s="137"/>
      <c r="C1946" s="288"/>
      <c r="D1946" s="176"/>
      <c r="E1946" s="156"/>
      <c r="F1946" s="156"/>
      <c r="G1946" s="135"/>
      <c r="H1946" s="135"/>
      <c r="I1946" s="135"/>
      <c r="J1946" s="135"/>
      <c r="K1946" s="135"/>
      <c r="L1946" s="135"/>
      <c r="M1946" s="135"/>
      <c r="N1946" s="135"/>
      <c r="O1946" s="135"/>
      <c r="P1946" s="135"/>
      <c r="Q1946" s="135"/>
      <c r="R1946" s="135"/>
    </row>
    <row r="1947" spans="1:18" s="289" customFormat="1">
      <c r="A1947" s="136"/>
      <c r="B1947" s="137"/>
      <c r="C1947" s="288"/>
      <c r="D1947" s="176"/>
      <c r="E1947" s="156"/>
      <c r="F1947" s="156"/>
      <c r="G1947" s="135"/>
      <c r="H1947" s="135"/>
      <c r="I1947" s="135"/>
      <c r="J1947" s="135"/>
      <c r="K1947" s="135"/>
      <c r="L1947" s="135"/>
      <c r="M1947" s="135"/>
      <c r="N1947" s="135"/>
      <c r="O1947" s="135"/>
      <c r="P1947" s="135"/>
      <c r="Q1947" s="135"/>
      <c r="R1947" s="135"/>
    </row>
    <row r="1948" spans="1:18" s="289" customFormat="1">
      <c r="A1948" s="136"/>
      <c r="B1948" s="137"/>
      <c r="C1948" s="288"/>
      <c r="D1948" s="176"/>
      <c r="E1948" s="156"/>
      <c r="F1948" s="156"/>
      <c r="G1948" s="135"/>
      <c r="H1948" s="135"/>
      <c r="I1948" s="135"/>
      <c r="J1948" s="135"/>
      <c r="K1948" s="135"/>
      <c r="L1948" s="135"/>
      <c r="M1948" s="135"/>
      <c r="N1948" s="135"/>
      <c r="O1948" s="135"/>
      <c r="P1948" s="135"/>
      <c r="Q1948" s="135"/>
      <c r="R1948" s="135"/>
    </row>
    <row r="1949" spans="1:18" s="289" customFormat="1">
      <c r="A1949" s="136"/>
      <c r="B1949" s="137"/>
      <c r="C1949" s="288"/>
      <c r="D1949" s="176"/>
      <c r="E1949" s="156"/>
      <c r="F1949" s="156"/>
      <c r="G1949" s="135"/>
      <c r="H1949" s="135"/>
      <c r="I1949" s="135"/>
      <c r="J1949" s="135"/>
      <c r="K1949" s="135"/>
      <c r="L1949" s="135"/>
      <c r="M1949" s="135"/>
      <c r="N1949" s="135"/>
      <c r="O1949" s="135"/>
      <c r="P1949" s="135"/>
      <c r="Q1949" s="135"/>
      <c r="R1949" s="135"/>
    </row>
    <row r="1950" spans="1:18" s="289" customFormat="1">
      <c r="A1950" s="136"/>
      <c r="B1950" s="137"/>
      <c r="C1950" s="288"/>
      <c r="D1950" s="176"/>
      <c r="E1950" s="156"/>
      <c r="F1950" s="156"/>
      <c r="G1950" s="135"/>
      <c r="H1950" s="135"/>
      <c r="I1950" s="135"/>
      <c r="J1950" s="135"/>
      <c r="K1950" s="135"/>
      <c r="L1950" s="135"/>
      <c r="M1950" s="135"/>
      <c r="N1950" s="135"/>
      <c r="O1950" s="135"/>
      <c r="P1950" s="135"/>
      <c r="Q1950" s="135"/>
      <c r="R1950" s="135"/>
    </row>
    <row r="1951" spans="1:18" s="289" customFormat="1">
      <c r="A1951" s="136"/>
      <c r="B1951" s="137"/>
      <c r="C1951" s="288"/>
      <c r="D1951" s="176"/>
      <c r="E1951" s="156"/>
      <c r="F1951" s="156"/>
      <c r="G1951" s="135"/>
      <c r="H1951" s="135"/>
      <c r="I1951" s="135"/>
      <c r="J1951" s="135"/>
      <c r="K1951" s="135"/>
      <c r="L1951" s="135"/>
      <c r="M1951" s="135"/>
      <c r="N1951" s="135"/>
      <c r="O1951" s="135"/>
      <c r="P1951" s="135"/>
      <c r="Q1951" s="135"/>
      <c r="R1951" s="135"/>
    </row>
    <row r="1952" spans="1:18" s="289" customFormat="1">
      <c r="A1952" s="136"/>
      <c r="B1952" s="137"/>
      <c r="C1952" s="288"/>
      <c r="D1952" s="176"/>
      <c r="E1952" s="156"/>
      <c r="F1952" s="156"/>
      <c r="G1952" s="135"/>
      <c r="H1952" s="135"/>
      <c r="I1952" s="135"/>
      <c r="J1952" s="135"/>
      <c r="K1952" s="135"/>
      <c r="L1952" s="135"/>
      <c r="M1952" s="135"/>
      <c r="N1952" s="135"/>
      <c r="O1952" s="135"/>
      <c r="P1952" s="135"/>
      <c r="Q1952" s="135"/>
      <c r="R1952" s="135"/>
    </row>
    <row r="1953" spans="1:18" s="289" customFormat="1">
      <c r="A1953" s="136"/>
      <c r="B1953" s="137"/>
      <c r="C1953" s="288"/>
      <c r="D1953" s="176"/>
      <c r="E1953" s="156"/>
      <c r="F1953" s="156"/>
      <c r="G1953" s="135"/>
      <c r="H1953" s="135"/>
      <c r="I1953" s="135"/>
      <c r="J1953" s="135"/>
      <c r="K1953" s="135"/>
      <c r="L1953" s="135"/>
      <c r="M1953" s="135"/>
      <c r="N1953" s="135"/>
      <c r="O1953" s="135"/>
      <c r="P1953" s="135"/>
      <c r="Q1953" s="135"/>
      <c r="R1953" s="135"/>
    </row>
    <row r="1954" spans="1:18" s="289" customFormat="1">
      <c r="A1954" s="136"/>
      <c r="B1954" s="137"/>
      <c r="C1954" s="288"/>
      <c r="D1954" s="176"/>
      <c r="E1954" s="156"/>
      <c r="F1954" s="156"/>
      <c r="G1954" s="135"/>
      <c r="H1954" s="135"/>
      <c r="I1954" s="135"/>
      <c r="J1954" s="135"/>
      <c r="K1954" s="135"/>
      <c r="L1954" s="135"/>
      <c r="M1954" s="135"/>
      <c r="N1954" s="135"/>
      <c r="O1954" s="135"/>
      <c r="P1954" s="135"/>
      <c r="Q1954" s="135"/>
      <c r="R1954" s="135"/>
    </row>
    <row r="1955" spans="1:18" s="289" customFormat="1">
      <c r="A1955" s="136"/>
      <c r="B1955" s="137"/>
      <c r="C1955" s="288"/>
      <c r="D1955" s="176"/>
      <c r="E1955" s="156"/>
      <c r="F1955" s="156"/>
      <c r="G1955" s="135"/>
      <c r="H1955" s="135"/>
      <c r="I1955" s="135"/>
      <c r="J1955" s="135"/>
      <c r="K1955" s="135"/>
      <c r="L1955" s="135"/>
      <c r="M1955" s="135"/>
      <c r="N1955" s="135"/>
      <c r="O1955" s="135"/>
      <c r="P1955" s="135"/>
      <c r="Q1955" s="135"/>
      <c r="R1955" s="135"/>
    </row>
    <row r="1956" spans="1:18" s="289" customFormat="1">
      <c r="A1956" s="136"/>
      <c r="B1956" s="137"/>
      <c r="C1956" s="288"/>
      <c r="D1956" s="176"/>
      <c r="E1956" s="156"/>
      <c r="F1956" s="156"/>
      <c r="G1956" s="135"/>
      <c r="H1956" s="135"/>
      <c r="I1956" s="135"/>
      <c r="J1956" s="135"/>
      <c r="K1956" s="135"/>
      <c r="L1956" s="135"/>
      <c r="M1956" s="135"/>
      <c r="N1956" s="135"/>
      <c r="O1956" s="135"/>
      <c r="P1956" s="135"/>
      <c r="Q1956" s="135"/>
      <c r="R1956" s="135"/>
    </row>
    <row r="1957" spans="1:18" s="289" customFormat="1">
      <c r="A1957" s="136"/>
      <c r="B1957" s="137"/>
      <c r="C1957" s="288"/>
      <c r="D1957" s="176"/>
      <c r="E1957" s="156"/>
      <c r="F1957" s="156"/>
      <c r="G1957" s="135"/>
      <c r="H1957" s="135"/>
      <c r="I1957" s="135"/>
      <c r="J1957" s="135"/>
      <c r="K1957" s="135"/>
      <c r="L1957" s="135"/>
      <c r="M1957" s="135"/>
      <c r="N1957" s="135"/>
      <c r="O1957" s="135"/>
      <c r="P1957" s="135"/>
      <c r="Q1957" s="135"/>
      <c r="R1957" s="135"/>
    </row>
    <row r="1958" spans="1:18" s="289" customFormat="1">
      <c r="A1958" s="136"/>
      <c r="B1958" s="137"/>
      <c r="C1958" s="288"/>
      <c r="D1958" s="176"/>
      <c r="E1958" s="156"/>
      <c r="F1958" s="156"/>
      <c r="G1958" s="135"/>
      <c r="H1958" s="135"/>
      <c r="I1958" s="135"/>
      <c r="J1958" s="135"/>
      <c r="K1958" s="135"/>
      <c r="L1958" s="135"/>
      <c r="M1958" s="135"/>
      <c r="N1958" s="135"/>
      <c r="O1958" s="135"/>
      <c r="P1958" s="135"/>
      <c r="Q1958" s="135"/>
      <c r="R1958" s="135"/>
    </row>
    <row r="1959" spans="1:18" s="289" customFormat="1">
      <c r="A1959" s="136"/>
      <c r="B1959" s="137"/>
      <c r="C1959" s="288"/>
      <c r="D1959" s="176"/>
      <c r="E1959" s="156"/>
      <c r="F1959" s="156"/>
      <c r="G1959" s="135"/>
      <c r="H1959" s="135"/>
      <c r="I1959" s="135"/>
      <c r="J1959" s="135"/>
      <c r="K1959" s="135"/>
      <c r="L1959" s="135"/>
      <c r="M1959" s="135"/>
      <c r="N1959" s="135"/>
      <c r="O1959" s="135"/>
      <c r="P1959" s="135"/>
      <c r="Q1959" s="135"/>
      <c r="R1959" s="135"/>
    </row>
    <row r="1960" spans="1:18" s="289" customFormat="1">
      <c r="A1960" s="136"/>
      <c r="B1960" s="137"/>
      <c r="C1960" s="288"/>
      <c r="D1960" s="176"/>
      <c r="E1960" s="156"/>
      <c r="F1960" s="156"/>
      <c r="G1960" s="135"/>
      <c r="H1960" s="135"/>
      <c r="I1960" s="135"/>
      <c r="J1960" s="135"/>
      <c r="K1960" s="135"/>
      <c r="L1960" s="135"/>
      <c r="M1960" s="135"/>
      <c r="N1960" s="135"/>
      <c r="O1960" s="135"/>
      <c r="P1960" s="135"/>
      <c r="Q1960" s="135"/>
      <c r="R1960" s="135"/>
    </row>
    <row r="1961" spans="1:18" s="289" customFormat="1">
      <c r="A1961" s="136"/>
      <c r="B1961" s="137"/>
      <c r="C1961" s="288"/>
      <c r="D1961" s="176"/>
      <c r="E1961" s="156"/>
      <c r="F1961" s="156"/>
      <c r="G1961" s="135"/>
      <c r="H1961" s="135"/>
      <c r="I1961" s="135"/>
      <c r="J1961" s="135"/>
      <c r="K1961" s="135"/>
      <c r="L1961" s="135"/>
      <c r="M1961" s="135"/>
      <c r="N1961" s="135"/>
      <c r="O1961" s="135"/>
      <c r="P1961" s="135"/>
      <c r="Q1961" s="135"/>
      <c r="R1961" s="135"/>
    </row>
    <row r="1962" spans="1:18" s="289" customFormat="1">
      <c r="A1962" s="136"/>
      <c r="B1962" s="137"/>
      <c r="C1962" s="288"/>
      <c r="D1962" s="176"/>
      <c r="E1962" s="156"/>
      <c r="F1962" s="156"/>
      <c r="G1962" s="135"/>
      <c r="H1962" s="135"/>
      <c r="I1962" s="135"/>
      <c r="J1962" s="135"/>
      <c r="K1962" s="135"/>
      <c r="L1962" s="135"/>
      <c r="M1962" s="135"/>
      <c r="N1962" s="135"/>
      <c r="O1962" s="135"/>
      <c r="P1962" s="135"/>
      <c r="Q1962" s="135"/>
      <c r="R1962" s="135"/>
    </row>
    <row r="1963" spans="1:18" s="289" customFormat="1">
      <c r="A1963" s="136"/>
      <c r="B1963" s="137"/>
      <c r="C1963" s="288"/>
      <c r="D1963" s="176"/>
      <c r="E1963" s="156"/>
      <c r="F1963" s="156"/>
      <c r="G1963" s="135"/>
      <c r="H1963" s="135"/>
      <c r="I1963" s="135"/>
      <c r="J1963" s="135"/>
      <c r="K1963" s="135"/>
      <c r="L1963" s="135"/>
      <c r="M1963" s="135"/>
      <c r="N1963" s="135"/>
      <c r="O1963" s="135"/>
      <c r="P1963" s="135"/>
      <c r="Q1963" s="135"/>
      <c r="R1963" s="135"/>
    </row>
    <row r="1964" spans="1:18" s="289" customFormat="1">
      <c r="A1964" s="136"/>
      <c r="B1964" s="137"/>
      <c r="C1964" s="288"/>
      <c r="D1964" s="176"/>
      <c r="E1964" s="156"/>
      <c r="F1964" s="156"/>
      <c r="G1964" s="135"/>
      <c r="H1964" s="135"/>
      <c r="I1964" s="135"/>
      <c r="J1964" s="135"/>
      <c r="K1964" s="135"/>
      <c r="L1964" s="135"/>
      <c r="M1964" s="135"/>
      <c r="N1964" s="135"/>
      <c r="O1964" s="135"/>
      <c r="P1964" s="135"/>
      <c r="Q1964" s="135"/>
      <c r="R1964" s="135"/>
    </row>
    <row r="1965" spans="1:18" s="289" customFormat="1">
      <c r="A1965" s="136"/>
      <c r="B1965" s="137"/>
      <c r="C1965" s="288"/>
      <c r="D1965" s="176"/>
      <c r="E1965" s="156"/>
      <c r="F1965" s="156"/>
      <c r="G1965" s="135"/>
      <c r="H1965" s="135"/>
      <c r="I1965" s="135"/>
      <c r="J1965" s="135"/>
      <c r="K1965" s="135"/>
      <c r="L1965" s="135"/>
      <c r="M1965" s="135"/>
      <c r="N1965" s="135"/>
      <c r="O1965" s="135"/>
      <c r="P1965" s="135"/>
      <c r="Q1965" s="135"/>
      <c r="R1965" s="135"/>
    </row>
    <row r="1966" spans="1:18" s="289" customFormat="1">
      <c r="A1966" s="136"/>
      <c r="B1966" s="137"/>
      <c r="C1966" s="288"/>
      <c r="D1966" s="176"/>
      <c r="E1966" s="156"/>
      <c r="F1966" s="156"/>
      <c r="G1966" s="135"/>
      <c r="H1966" s="135"/>
      <c r="I1966" s="135"/>
      <c r="J1966" s="135"/>
      <c r="K1966" s="135"/>
      <c r="L1966" s="135"/>
      <c r="M1966" s="135"/>
      <c r="N1966" s="135"/>
      <c r="O1966" s="135"/>
      <c r="P1966" s="135"/>
      <c r="Q1966" s="135"/>
      <c r="R1966" s="135"/>
    </row>
    <row r="1967" spans="1:18" s="289" customFormat="1">
      <c r="A1967" s="136"/>
      <c r="B1967" s="137"/>
      <c r="C1967" s="288"/>
      <c r="D1967" s="176"/>
      <c r="E1967" s="156"/>
      <c r="F1967" s="156"/>
      <c r="G1967" s="135"/>
      <c r="H1967" s="135"/>
      <c r="I1967" s="135"/>
      <c r="J1967" s="135"/>
      <c r="K1967" s="135"/>
      <c r="L1967" s="135"/>
      <c r="M1967" s="135"/>
      <c r="N1967" s="135"/>
      <c r="O1967" s="135"/>
      <c r="P1967" s="135"/>
      <c r="Q1967" s="135"/>
      <c r="R1967" s="135"/>
    </row>
    <row r="1968" spans="1:18" s="289" customFormat="1">
      <c r="A1968" s="136"/>
      <c r="B1968" s="137"/>
      <c r="C1968" s="288"/>
      <c r="D1968" s="176"/>
      <c r="E1968" s="156"/>
      <c r="F1968" s="156"/>
      <c r="G1968" s="135"/>
      <c r="H1968" s="135"/>
      <c r="I1968" s="135"/>
      <c r="J1968" s="135"/>
      <c r="K1968" s="135"/>
      <c r="L1968" s="135"/>
      <c r="M1968" s="135"/>
      <c r="N1968" s="135"/>
      <c r="O1968" s="135"/>
      <c r="P1968" s="135"/>
      <c r="Q1968" s="135"/>
      <c r="R1968" s="135"/>
    </row>
    <row r="1969" spans="1:18" s="289" customFormat="1">
      <c r="A1969" s="136"/>
      <c r="B1969" s="137"/>
      <c r="C1969" s="288"/>
      <c r="D1969" s="176"/>
      <c r="E1969" s="156"/>
      <c r="F1969" s="156"/>
      <c r="G1969" s="135"/>
      <c r="H1969" s="135"/>
      <c r="I1969" s="135"/>
      <c r="J1969" s="135"/>
      <c r="K1969" s="135"/>
      <c r="L1969" s="135"/>
      <c r="M1969" s="135"/>
      <c r="N1969" s="135"/>
      <c r="O1969" s="135"/>
      <c r="P1969" s="135"/>
      <c r="Q1969" s="135"/>
      <c r="R1969" s="135"/>
    </row>
    <row r="1970" spans="1:18" s="289" customFormat="1">
      <c r="A1970" s="136"/>
      <c r="B1970" s="137"/>
      <c r="C1970" s="288"/>
      <c r="D1970" s="176"/>
      <c r="E1970" s="156"/>
      <c r="F1970" s="156"/>
      <c r="G1970" s="135"/>
      <c r="H1970" s="135"/>
      <c r="I1970" s="135"/>
      <c r="J1970" s="135"/>
      <c r="K1970" s="135"/>
      <c r="L1970" s="135"/>
      <c r="M1970" s="135"/>
      <c r="N1970" s="135"/>
      <c r="O1970" s="135"/>
      <c r="P1970" s="135"/>
      <c r="Q1970" s="135"/>
      <c r="R1970" s="135"/>
    </row>
    <row r="1971" spans="1:18" s="289" customFormat="1">
      <c r="A1971" s="136"/>
      <c r="B1971" s="137"/>
      <c r="C1971" s="288"/>
      <c r="D1971" s="176"/>
      <c r="E1971" s="156"/>
      <c r="F1971" s="156"/>
      <c r="G1971" s="135"/>
      <c r="H1971" s="135"/>
      <c r="I1971" s="135"/>
      <c r="J1971" s="135"/>
      <c r="K1971" s="135"/>
      <c r="L1971" s="135"/>
      <c r="M1971" s="135"/>
      <c r="N1971" s="135"/>
      <c r="O1971" s="135"/>
      <c r="P1971" s="135"/>
      <c r="Q1971" s="135"/>
      <c r="R1971" s="135"/>
    </row>
    <row r="1972" spans="1:18" s="289" customFormat="1">
      <c r="A1972" s="136"/>
      <c r="B1972" s="137"/>
      <c r="C1972" s="288"/>
      <c r="D1972" s="176"/>
      <c r="E1972" s="156"/>
      <c r="F1972" s="156"/>
      <c r="G1972" s="135"/>
      <c r="H1972" s="135"/>
      <c r="I1972" s="135"/>
      <c r="J1972" s="135"/>
      <c r="K1972" s="135"/>
      <c r="L1972" s="135"/>
      <c r="M1972" s="135"/>
      <c r="N1972" s="135"/>
      <c r="O1972" s="135"/>
      <c r="P1972" s="135"/>
      <c r="Q1972" s="135"/>
      <c r="R1972" s="135"/>
    </row>
    <row r="1973" spans="1:18" s="289" customFormat="1">
      <c r="A1973" s="136"/>
      <c r="B1973" s="137"/>
      <c r="C1973" s="288"/>
      <c r="D1973" s="176"/>
      <c r="E1973" s="156"/>
      <c r="F1973" s="156"/>
      <c r="G1973" s="135"/>
      <c r="H1973" s="135"/>
      <c r="I1973" s="135"/>
      <c r="J1973" s="135"/>
      <c r="K1973" s="135"/>
      <c r="L1973" s="135"/>
      <c r="M1973" s="135"/>
      <c r="N1973" s="135"/>
      <c r="O1973" s="135"/>
      <c r="P1973" s="135"/>
      <c r="Q1973" s="135"/>
      <c r="R1973" s="135"/>
    </row>
    <row r="1974" spans="1:18" s="289" customFormat="1">
      <c r="A1974" s="136"/>
      <c r="B1974" s="137"/>
      <c r="C1974" s="288"/>
      <c r="D1974" s="176"/>
      <c r="E1974" s="156"/>
      <c r="F1974" s="156"/>
      <c r="G1974" s="135"/>
      <c r="H1974" s="135"/>
      <c r="I1974" s="135"/>
      <c r="J1974" s="135"/>
      <c r="K1974" s="135"/>
      <c r="L1974" s="135"/>
      <c r="M1974" s="135"/>
      <c r="N1974" s="135"/>
      <c r="O1974" s="135"/>
      <c r="P1974" s="135"/>
      <c r="Q1974" s="135"/>
      <c r="R1974" s="135"/>
    </row>
    <row r="1975" spans="1:18" s="289" customFormat="1">
      <c r="A1975" s="136"/>
      <c r="B1975" s="137"/>
      <c r="C1975" s="288"/>
      <c r="D1975" s="176"/>
      <c r="E1975" s="156"/>
      <c r="F1975" s="156"/>
      <c r="G1975" s="135"/>
      <c r="H1975" s="135"/>
      <c r="I1975" s="135"/>
      <c r="J1975" s="135"/>
      <c r="K1975" s="135"/>
      <c r="L1975" s="135"/>
      <c r="M1975" s="135"/>
      <c r="N1975" s="135"/>
      <c r="O1975" s="135"/>
      <c r="P1975" s="135"/>
      <c r="Q1975" s="135"/>
      <c r="R1975" s="135"/>
    </row>
    <row r="1976" spans="1:18" s="289" customFormat="1">
      <c r="A1976" s="136"/>
      <c r="B1976" s="137"/>
      <c r="C1976" s="288"/>
      <c r="D1976" s="176"/>
      <c r="E1976" s="156"/>
      <c r="F1976" s="156"/>
      <c r="G1976" s="135"/>
      <c r="H1976" s="135"/>
      <c r="I1976" s="135"/>
      <c r="J1976" s="135"/>
      <c r="K1976" s="135"/>
      <c r="L1976" s="135"/>
      <c r="M1976" s="135"/>
      <c r="N1976" s="135"/>
      <c r="O1976" s="135"/>
      <c r="P1976" s="135"/>
      <c r="Q1976" s="135"/>
      <c r="R1976" s="135"/>
    </row>
    <row r="1977" spans="1:18" s="289" customFormat="1">
      <c r="A1977" s="136"/>
      <c r="B1977" s="137"/>
      <c r="C1977" s="288"/>
      <c r="D1977" s="176"/>
      <c r="E1977" s="156"/>
      <c r="F1977" s="156"/>
      <c r="G1977" s="135"/>
      <c r="H1977" s="135"/>
      <c r="I1977" s="135"/>
      <c r="J1977" s="135"/>
      <c r="K1977" s="135"/>
      <c r="L1977" s="135"/>
      <c r="M1977" s="135"/>
      <c r="N1977" s="135"/>
      <c r="O1977" s="135"/>
      <c r="P1977" s="135"/>
      <c r="Q1977" s="135"/>
      <c r="R1977" s="135"/>
    </row>
    <row r="1978" spans="1:18" s="289" customFormat="1">
      <c r="A1978" s="136"/>
      <c r="B1978" s="137"/>
      <c r="C1978" s="288"/>
      <c r="D1978" s="176"/>
      <c r="E1978" s="156"/>
      <c r="F1978" s="156"/>
      <c r="G1978" s="135"/>
      <c r="H1978" s="135"/>
      <c r="I1978" s="135"/>
      <c r="J1978" s="135"/>
      <c r="K1978" s="135"/>
      <c r="L1978" s="135"/>
      <c r="M1978" s="135"/>
      <c r="N1978" s="135"/>
      <c r="O1978" s="135"/>
      <c r="P1978" s="135"/>
      <c r="Q1978" s="135"/>
      <c r="R1978" s="135"/>
    </row>
    <row r="1979" spans="1:18" s="289" customFormat="1">
      <c r="A1979" s="136"/>
      <c r="B1979" s="137"/>
      <c r="C1979" s="288"/>
      <c r="D1979" s="176"/>
      <c r="E1979" s="156"/>
      <c r="F1979" s="156"/>
      <c r="G1979" s="135"/>
      <c r="H1979" s="135"/>
      <c r="I1979" s="135"/>
      <c r="J1979" s="135"/>
      <c r="K1979" s="135"/>
      <c r="L1979" s="135"/>
      <c r="M1979" s="135"/>
      <c r="N1979" s="135"/>
      <c r="O1979" s="135"/>
      <c r="P1979" s="135"/>
      <c r="Q1979" s="135"/>
      <c r="R1979" s="135"/>
    </row>
    <row r="1980" spans="1:18" s="289" customFormat="1">
      <c r="A1980" s="136"/>
      <c r="B1980" s="137"/>
      <c r="C1980" s="288"/>
      <c r="D1980" s="176"/>
      <c r="E1980" s="156"/>
      <c r="F1980" s="156"/>
      <c r="G1980" s="135"/>
      <c r="H1980" s="135"/>
      <c r="I1980" s="135"/>
      <c r="J1980" s="135"/>
      <c r="K1980" s="135"/>
      <c r="L1980" s="135"/>
      <c r="M1980" s="135"/>
      <c r="N1980" s="135"/>
      <c r="O1980" s="135"/>
      <c r="P1980" s="135"/>
      <c r="Q1980" s="135"/>
      <c r="R1980" s="135"/>
    </row>
    <row r="1981" spans="1:18" s="289" customFormat="1">
      <c r="A1981" s="136"/>
      <c r="B1981" s="137"/>
      <c r="C1981" s="288"/>
      <c r="D1981" s="176"/>
      <c r="E1981" s="156"/>
      <c r="F1981" s="156"/>
      <c r="G1981" s="135"/>
      <c r="H1981" s="135"/>
      <c r="I1981" s="135"/>
      <c r="J1981" s="135"/>
      <c r="K1981" s="135"/>
      <c r="L1981" s="135"/>
      <c r="M1981" s="135"/>
      <c r="N1981" s="135"/>
      <c r="O1981" s="135"/>
      <c r="P1981" s="135"/>
      <c r="Q1981" s="135"/>
      <c r="R1981" s="135"/>
    </row>
    <row r="1982" spans="1:18" s="289" customFormat="1">
      <c r="A1982" s="136"/>
      <c r="B1982" s="137"/>
      <c r="C1982" s="288"/>
      <c r="D1982" s="176"/>
      <c r="E1982" s="156"/>
      <c r="F1982" s="156"/>
      <c r="G1982" s="135"/>
      <c r="H1982" s="135"/>
      <c r="I1982" s="135"/>
      <c r="J1982" s="135"/>
      <c r="K1982" s="135"/>
      <c r="L1982" s="135"/>
      <c r="M1982" s="135"/>
      <c r="N1982" s="135"/>
      <c r="O1982" s="135"/>
      <c r="P1982" s="135"/>
      <c r="Q1982" s="135"/>
      <c r="R1982" s="135"/>
    </row>
    <row r="1983" spans="1:18" s="289" customFormat="1">
      <c r="A1983" s="136"/>
      <c r="B1983" s="137"/>
      <c r="C1983" s="288"/>
      <c r="D1983" s="176"/>
      <c r="E1983" s="156"/>
      <c r="F1983" s="156"/>
      <c r="G1983" s="135"/>
      <c r="H1983" s="135"/>
      <c r="I1983" s="135"/>
      <c r="J1983" s="135"/>
      <c r="K1983" s="135"/>
      <c r="L1983" s="135"/>
      <c r="M1983" s="135"/>
      <c r="N1983" s="135"/>
      <c r="O1983" s="135"/>
      <c r="P1983" s="135"/>
      <c r="Q1983" s="135"/>
      <c r="R1983" s="135"/>
    </row>
    <row r="1984" spans="1:18" s="289" customFormat="1">
      <c r="A1984" s="136"/>
      <c r="B1984" s="137"/>
      <c r="C1984" s="288"/>
      <c r="D1984" s="176"/>
      <c r="E1984" s="156"/>
      <c r="F1984" s="156"/>
      <c r="G1984" s="135"/>
      <c r="H1984" s="135"/>
      <c r="I1984" s="135"/>
      <c r="J1984" s="135"/>
      <c r="K1984" s="135"/>
      <c r="L1984" s="135"/>
      <c r="M1984" s="135"/>
      <c r="N1984" s="135"/>
      <c r="O1984" s="135"/>
      <c r="P1984" s="135"/>
      <c r="Q1984" s="135"/>
      <c r="R1984" s="135"/>
    </row>
    <row r="1985" spans="1:18" s="289" customFormat="1">
      <c r="A1985" s="136"/>
      <c r="B1985" s="137"/>
      <c r="C1985" s="288"/>
      <c r="D1985" s="176"/>
      <c r="E1985" s="156"/>
      <c r="F1985" s="156"/>
      <c r="G1985" s="135"/>
      <c r="H1985" s="135"/>
      <c r="I1985" s="135"/>
      <c r="J1985" s="135"/>
      <c r="K1985" s="135"/>
      <c r="L1985" s="135"/>
      <c r="M1985" s="135"/>
      <c r="N1985" s="135"/>
      <c r="O1985" s="135"/>
      <c r="P1985" s="135"/>
      <c r="Q1985" s="135"/>
      <c r="R1985" s="135"/>
    </row>
    <row r="1986" spans="1:18" s="289" customFormat="1">
      <c r="A1986" s="136"/>
      <c r="B1986" s="137"/>
      <c r="C1986" s="288"/>
      <c r="D1986" s="176"/>
      <c r="E1986" s="156"/>
      <c r="F1986" s="156"/>
      <c r="G1986" s="135"/>
      <c r="H1986" s="135"/>
      <c r="I1986" s="135"/>
      <c r="J1986" s="135"/>
      <c r="K1986" s="135"/>
      <c r="L1986" s="135"/>
      <c r="M1986" s="135"/>
      <c r="N1986" s="135"/>
      <c r="O1986" s="135"/>
      <c r="P1986" s="135"/>
      <c r="Q1986" s="135"/>
      <c r="R1986" s="135"/>
    </row>
    <row r="1987" spans="1:18" s="289" customFormat="1">
      <c r="A1987" s="136"/>
      <c r="B1987" s="137"/>
      <c r="C1987" s="288"/>
      <c r="D1987" s="176"/>
      <c r="E1987" s="156"/>
      <c r="F1987" s="156"/>
      <c r="G1987" s="135"/>
      <c r="H1987" s="135"/>
      <c r="I1987" s="135"/>
      <c r="J1987" s="135"/>
      <c r="K1987" s="135"/>
      <c r="L1987" s="135"/>
      <c r="M1987" s="135"/>
      <c r="N1987" s="135"/>
      <c r="O1987" s="135"/>
      <c r="P1987" s="135"/>
      <c r="Q1987" s="135"/>
      <c r="R1987" s="135"/>
    </row>
    <row r="1988" spans="1:18" s="289" customFormat="1">
      <c r="A1988" s="136"/>
      <c r="B1988" s="137"/>
      <c r="C1988" s="288"/>
      <c r="D1988" s="176"/>
      <c r="E1988" s="156"/>
      <c r="F1988" s="156"/>
      <c r="G1988" s="135"/>
      <c r="H1988" s="135"/>
      <c r="I1988" s="135"/>
      <c r="J1988" s="135"/>
      <c r="K1988" s="135"/>
      <c r="L1988" s="135"/>
      <c r="M1988" s="135"/>
      <c r="N1988" s="135"/>
      <c r="O1988" s="135"/>
      <c r="P1988" s="135"/>
      <c r="Q1988" s="135"/>
      <c r="R1988" s="135"/>
    </row>
    <row r="1989" spans="1:18" s="289" customFormat="1">
      <c r="A1989" s="136"/>
      <c r="B1989" s="137"/>
      <c r="C1989" s="288"/>
      <c r="D1989" s="176"/>
      <c r="E1989" s="156"/>
      <c r="F1989" s="156"/>
      <c r="G1989" s="135"/>
      <c r="H1989" s="135"/>
      <c r="I1989" s="135"/>
      <c r="J1989" s="135"/>
      <c r="K1989" s="135"/>
      <c r="L1989" s="135"/>
      <c r="M1989" s="135"/>
      <c r="N1989" s="135"/>
      <c r="O1989" s="135"/>
      <c r="P1989" s="135"/>
      <c r="Q1989" s="135"/>
      <c r="R1989" s="135"/>
    </row>
    <row r="1990" spans="1:18" s="289" customFormat="1">
      <c r="A1990" s="136"/>
      <c r="B1990" s="137"/>
      <c r="C1990" s="288"/>
      <c r="D1990" s="176"/>
      <c r="E1990" s="156"/>
      <c r="F1990" s="156"/>
      <c r="G1990" s="135"/>
      <c r="H1990" s="135"/>
      <c r="I1990" s="135"/>
      <c r="J1990" s="135"/>
      <c r="K1990" s="135"/>
      <c r="L1990" s="135"/>
      <c r="M1990" s="135"/>
      <c r="N1990" s="135"/>
      <c r="O1990" s="135"/>
      <c r="P1990" s="135"/>
      <c r="Q1990" s="135"/>
      <c r="R1990" s="135"/>
    </row>
    <row r="1991" spans="1:18" s="289" customFormat="1">
      <c r="A1991" s="136"/>
      <c r="B1991" s="137"/>
      <c r="C1991" s="288"/>
      <c r="D1991" s="176"/>
      <c r="E1991" s="156"/>
      <c r="F1991" s="156"/>
      <c r="G1991" s="135"/>
      <c r="H1991" s="135"/>
      <c r="I1991" s="135"/>
      <c r="J1991" s="135"/>
      <c r="K1991" s="135"/>
      <c r="L1991" s="135"/>
      <c r="M1991" s="135"/>
      <c r="N1991" s="135"/>
      <c r="O1991" s="135"/>
      <c r="P1991" s="135"/>
      <c r="Q1991" s="135"/>
      <c r="R1991" s="135"/>
    </row>
    <row r="1992" spans="1:18" s="289" customFormat="1">
      <c r="A1992" s="136"/>
      <c r="B1992" s="137"/>
      <c r="C1992" s="288"/>
      <c r="D1992" s="176"/>
      <c r="E1992" s="156"/>
      <c r="F1992" s="156"/>
      <c r="G1992" s="135"/>
      <c r="H1992" s="135"/>
      <c r="I1992" s="135"/>
      <c r="J1992" s="135"/>
      <c r="K1992" s="135"/>
      <c r="L1992" s="135"/>
      <c r="M1992" s="135"/>
      <c r="N1992" s="135"/>
      <c r="O1992" s="135"/>
      <c r="P1992" s="135"/>
      <c r="Q1992" s="135"/>
      <c r="R1992" s="135"/>
    </row>
    <row r="1993" spans="1:18" s="289" customFormat="1">
      <c r="A1993" s="136"/>
      <c r="B1993" s="137"/>
      <c r="C1993" s="288"/>
      <c r="D1993" s="176"/>
      <c r="E1993" s="156"/>
      <c r="F1993" s="156"/>
      <c r="G1993" s="135"/>
      <c r="H1993" s="135"/>
      <c r="I1993" s="135"/>
      <c r="J1993" s="135"/>
      <c r="K1993" s="135"/>
      <c r="L1993" s="135"/>
      <c r="M1993" s="135"/>
      <c r="N1993" s="135"/>
      <c r="O1993" s="135"/>
      <c r="P1993" s="135"/>
      <c r="Q1993" s="135"/>
      <c r="R1993" s="135"/>
    </row>
    <row r="1994" spans="1:18" s="289" customFormat="1">
      <c r="A1994" s="136"/>
      <c r="B1994" s="137"/>
      <c r="C1994" s="288"/>
      <c r="D1994" s="176"/>
      <c r="E1994" s="156"/>
      <c r="F1994" s="156"/>
      <c r="G1994" s="135"/>
      <c r="H1994" s="135"/>
      <c r="I1994" s="135"/>
      <c r="J1994" s="135"/>
      <c r="K1994" s="135"/>
      <c r="L1994" s="135"/>
      <c r="M1994" s="135"/>
      <c r="N1994" s="135"/>
      <c r="O1994" s="135"/>
      <c r="P1994" s="135"/>
      <c r="Q1994" s="135"/>
      <c r="R1994" s="135"/>
    </row>
    <row r="1995" spans="1:18" s="289" customFormat="1">
      <c r="A1995" s="136"/>
      <c r="B1995" s="137"/>
      <c r="C1995" s="288"/>
      <c r="D1995" s="176"/>
      <c r="E1995" s="156"/>
      <c r="F1995" s="156"/>
      <c r="G1995" s="135"/>
      <c r="H1995" s="135"/>
      <c r="I1995" s="135"/>
      <c r="J1995" s="135"/>
      <c r="K1995" s="135"/>
      <c r="L1995" s="135"/>
      <c r="M1995" s="135"/>
      <c r="N1995" s="135"/>
      <c r="O1995" s="135"/>
      <c r="P1995" s="135"/>
      <c r="Q1995" s="135"/>
      <c r="R1995" s="135"/>
    </row>
    <row r="1996" spans="1:18" s="289" customFormat="1">
      <c r="A1996" s="136"/>
      <c r="B1996" s="137"/>
      <c r="C1996" s="288"/>
      <c r="D1996" s="176"/>
      <c r="E1996" s="156"/>
      <c r="F1996" s="156"/>
      <c r="G1996" s="135"/>
      <c r="H1996" s="135"/>
      <c r="I1996" s="135"/>
      <c r="J1996" s="135"/>
      <c r="K1996" s="135"/>
      <c r="L1996" s="135"/>
      <c r="M1996" s="135"/>
      <c r="N1996" s="135"/>
      <c r="O1996" s="135"/>
      <c r="P1996" s="135"/>
      <c r="Q1996" s="135"/>
      <c r="R1996" s="135"/>
    </row>
    <row r="1997" spans="1:18" s="289" customFormat="1">
      <c r="A1997" s="136"/>
      <c r="B1997" s="137"/>
      <c r="C1997" s="288"/>
      <c r="D1997" s="176"/>
      <c r="E1997" s="156"/>
      <c r="F1997" s="156"/>
      <c r="G1997" s="135"/>
      <c r="H1997" s="135"/>
      <c r="I1997" s="135"/>
      <c r="J1997" s="135"/>
      <c r="K1997" s="135"/>
      <c r="L1997" s="135"/>
      <c r="M1997" s="135"/>
      <c r="N1997" s="135"/>
      <c r="O1997" s="135"/>
      <c r="P1997" s="135"/>
      <c r="Q1997" s="135"/>
      <c r="R1997" s="135"/>
    </row>
    <row r="1998" spans="1:18" s="289" customFormat="1">
      <c r="A1998" s="136"/>
      <c r="B1998" s="137"/>
      <c r="C1998" s="288"/>
      <c r="D1998" s="176"/>
      <c r="E1998" s="156"/>
      <c r="F1998" s="156"/>
      <c r="G1998" s="135"/>
      <c r="H1998" s="135"/>
      <c r="I1998" s="135"/>
      <c r="J1998" s="135"/>
      <c r="K1998" s="135"/>
      <c r="L1998" s="135"/>
      <c r="M1998" s="135"/>
      <c r="N1998" s="135"/>
      <c r="O1998" s="135"/>
      <c r="P1998" s="135"/>
      <c r="Q1998" s="135"/>
      <c r="R1998" s="135"/>
    </row>
    <row r="1999" spans="1:18" s="289" customFormat="1">
      <c r="A1999" s="136"/>
      <c r="B1999" s="137"/>
      <c r="C1999" s="288"/>
      <c r="D1999" s="176"/>
      <c r="E1999" s="156"/>
      <c r="F1999" s="156"/>
      <c r="G1999" s="135"/>
      <c r="H1999" s="135"/>
      <c r="I1999" s="135"/>
      <c r="J1999" s="135"/>
      <c r="K1999" s="135"/>
      <c r="L1999" s="135"/>
      <c r="M1999" s="135"/>
      <c r="N1999" s="135"/>
      <c r="O1999" s="135"/>
      <c r="P1999" s="135"/>
      <c r="Q1999" s="135"/>
      <c r="R1999" s="135"/>
    </row>
    <row r="2000" spans="1:18" s="289" customFormat="1">
      <c r="A2000" s="136"/>
      <c r="B2000" s="137"/>
      <c r="C2000" s="288"/>
      <c r="D2000" s="176"/>
      <c r="E2000" s="156"/>
      <c r="F2000" s="156"/>
      <c r="G2000" s="135"/>
      <c r="H2000" s="135"/>
      <c r="I2000" s="135"/>
      <c r="J2000" s="135"/>
      <c r="K2000" s="135"/>
      <c r="L2000" s="135"/>
      <c r="M2000" s="135"/>
      <c r="N2000" s="135"/>
      <c r="O2000" s="135"/>
      <c r="P2000" s="135"/>
      <c r="Q2000" s="135"/>
      <c r="R2000" s="135"/>
    </row>
    <row r="2001" spans="1:18" s="289" customFormat="1">
      <c r="A2001" s="136"/>
      <c r="B2001" s="137"/>
      <c r="C2001" s="288"/>
      <c r="D2001" s="176"/>
      <c r="E2001" s="156"/>
      <c r="F2001" s="156"/>
      <c r="G2001" s="135"/>
      <c r="H2001" s="135"/>
      <c r="I2001" s="135"/>
      <c r="J2001" s="135"/>
      <c r="K2001" s="135"/>
      <c r="L2001" s="135"/>
      <c r="M2001" s="135"/>
      <c r="N2001" s="135"/>
      <c r="O2001" s="135"/>
      <c r="P2001" s="135"/>
      <c r="Q2001" s="135"/>
      <c r="R2001" s="135"/>
    </row>
    <row r="2002" spans="1:18" s="289" customFormat="1">
      <c r="A2002" s="136"/>
      <c r="B2002" s="137"/>
      <c r="C2002" s="288"/>
      <c r="D2002" s="176"/>
      <c r="E2002" s="156"/>
      <c r="F2002" s="156"/>
      <c r="G2002" s="135"/>
      <c r="H2002" s="135"/>
      <c r="I2002" s="135"/>
      <c r="J2002" s="135"/>
      <c r="K2002" s="135"/>
      <c r="L2002" s="135"/>
      <c r="M2002" s="135"/>
      <c r="N2002" s="135"/>
      <c r="O2002" s="135"/>
      <c r="P2002" s="135"/>
      <c r="Q2002" s="135"/>
      <c r="R2002" s="135"/>
    </row>
    <row r="2003" spans="1:18" s="289" customFormat="1">
      <c r="A2003" s="136"/>
      <c r="B2003" s="137"/>
      <c r="C2003" s="288"/>
      <c r="D2003" s="176"/>
      <c r="E2003" s="156"/>
      <c r="F2003" s="156"/>
      <c r="G2003" s="135"/>
      <c r="H2003" s="135"/>
      <c r="I2003" s="135"/>
      <c r="J2003" s="135"/>
      <c r="K2003" s="135"/>
      <c r="L2003" s="135"/>
      <c r="M2003" s="135"/>
      <c r="N2003" s="135"/>
      <c r="O2003" s="135"/>
      <c r="P2003" s="135"/>
      <c r="Q2003" s="135"/>
      <c r="R2003" s="135"/>
    </row>
    <row r="2004" spans="1:18" s="289" customFormat="1">
      <c r="A2004" s="136"/>
      <c r="B2004" s="137"/>
      <c r="C2004" s="288"/>
      <c r="D2004" s="176"/>
      <c r="E2004" s="156"/>
      <c r="F2004" s="156"/>
      <c r="G2004" s="135"/>
      <c r="H2004" s="135"/>
      <c r="I2004" s="135"/>
      <c r="J2004" s="135"/>
      <c r="K2004" s="135"/>
      <c r="L2004" s="135"/>
      <c r="M2004" s="135"/>
      <c r="N2004" s="135"/>
      <c r="O2004" s="135"/>
      <c r="P2004" s="135"/>
      <c r="Q2004" s="135"/>
      <c r="R2004" s="135"/>
    </row>
    <row r="2005" spans="1:18" s="289" customFormat="1">
      <c r="A2005" s="136"/>
      <c r="B2005" s="137"/>
      <c r="C2005" s="288"/>
      <c r="D2005" s="176"/>
      <c r="E2005" s="156"/>
      <c r="F2005" s="156"/>
      <c r="G2005" s="135"/>
      <c r="H2005" s="135"/>
      <c r="I2005" s="135"/>
      <c r="J2005" s="135"/>
      <c r="K2005" s="135"/>
      <c r="L2005" s="135"/>
      <c r="M2005" s="135"/>
      <c r="N2005" s="135"/>
      <c r="O2005" s="135"/>
      <c r="P2005" s="135"/>
      <c r="Q2005" s="135"/>
      <c r="R2005" s="135"/>
    </row>
    <row r="2006" spans="1:18" s="289" customFormat="1">
      <c r="A2006" s="136"/>
      <c r="B2006" s="137"/>
      <c r="C2006" s="288"/>
      <c r="D2006" s="176"/>
      <c r="E2006" s="156"/>
      <c r="F2006" s="156"/>
      <c r="G2006" s="135"/>
      <c r="H2006" s="135"/>
      <c r="I2006" s="135"/>
      <c r="J2006" s="135"/>
      <c r="K2006" s="135"/>
      <c r="L2006" s="135"/>
      <c r="M2006" s="135"/>
      <c r="N2006" s="135"/>
      <c r="O2006" s="135"/>
      <c r="P2006" s="135"/>
      <c r="Q2006" s="135"/>
      <c r="R2006" s="135"/>
    </row>
    <row r="2007" spans="1:18" s="289" customFormat="1">
      <c r="A2007" s="136"/>
      <c r="B2007" s="137"/>
      <c r="C2007" s="288"/>
      <c r="D2007" s="176"/>
      <c r="E2007" s="156"/>
      <c r="F2007" s="156"/>
      <c r="G2007" s="135"/>
      <c r="H2007" s="135"/>
      <c r="I2007" s="135"/>
      <c r="J2007" s="135"/>
      <c r="K2007" s="135"/>
      <c r="L2007" s="135"/>
      <c r="M2007" s="135"/>
      <c r="N2007" s="135"/>
      <c r="O2007" s="135"/>
      <c r="P2007" s="135"/>
      <c r="Q2007" s="135"/>
      <c r="R2007" s="135"/>
    </row>
    <row r="2008" spans="1:18" s="289" customFormat="1">
      <c r="A2008" s="136"/>
      <c r="B2008" s="137"/>
      <c r="C2008" s="288"/>
      <c r="D2008" s="176"/>
      <c r="E2008" s="156"/>
      <c r="F2008" s="156"/>
      <c r="G2008" s="135"/>
      <c r="H2008" s="135"/>
      <c r="I2008" s="135"/>
      <c r="J2008" s="135"/>
      <c r="K2008" s="135"/>
      <c r="L2008" s="135"/>
      <c r="M2008" s="135"/>
      <c r="N2008" s="135"/>
      <c r="O2008" s="135"/>
      <c r="P2008" s="135"/>
      <c r="Q2008" s="135"/>
      <c r="R2008" s="135"/>
    </row>
    <row r="2009" spans="1:18" s="289" customFormat="1">
      <c r="A2009" s="136"/>
      <c r="B2009" s="137"/>
      <c r="C2009" s="288"/>
      <c r="D2009" s="176"/>
      <c r="E2009" s="156"/>
      <c r="F2009" s="156"/>
      <c r="G2009" s="135"/>
      <c r="H2009" s="135"/>
      <c r="I2009" s="135"/>
      <c r="J2009" s="135"/>
      <c r="K2009" s="135"/>
      <c r="L2009" s="135"/>
      <c r="M2009" s="135"/>
      <c r="N2009" s="135"/>
      <c r="O2009" s="135"/>
      <c r="P2009" s="135"/>
      <c r="Q2009" s="135"/>
      <c r="R2009" s="135"/>
    </row>
    <row r="2010" spans="1:18" s="289" customFormat="1">
      <c r="A2010" s="136"/>
      <c r="B2010" s="137"/>
      <c r="C2010" s="288"/>
      <c r="D2010" s="176"/>
      <c r="E2010" s="156"/>
      <c r="F2010" s="156"/>
      <c r="G2010" s="135"/>
      <c r="H2010" s="135"/>
      <c r="I2010" s="135"/>
      <c r="J2010" s="135"/>
      <c r="K2010" s="135"/>
      <c r="L2010" s="135"/>
      <c r="M2010" s="135"/>
      <c r="N2010" s="135"/>
      <c r="O2010" s="135"/>
      <c r="P2010" s="135"/>
      <c r="Q2010" s="135"/>
      <c r="R2010" s="135"/>
    </row>
    <row r="2011" spans="1:18" s="289" customFormat="1">
      <c r="A2011" s="136"/>
      <c r="B2011" s="137"/>
      <c r="C2011" s="288"/>
      <c r="D2011" s="176"/>
      <c r="E2011" s="156"/>
      <c r="F2011" s="156"/>
      <c r="G2011" s="135"/>
      <c r="H2011" s="135"/>
      <c r="I2011" s="135"/>
      <c r="J2011" s="135"/>
      <c r="K2011" s="135"/>
      <c r="L2011" s="135"/>
      <c r="M2011" s="135"/>
      <c r="N2011" s="135"/>
      <c r="O2011" s="135"/>
      <c r="P2011" s="135"/>
      <c r="Q2011" s="135"/>
      <c r="R2011" s="135"/>
    </row>
    <row r="2012" spans="1:18" s="289" customFormat="1">
      <c r="A2012" s="136"/>
      <c r="B2012" s="137"/>
      <c r="C2012" s="288"/>
      <c r="D2012" s="176"/>
      <c r="E2012" s="156"/>
      <c r="F2012" s="156"/>
      <c r="G2012" s="135"/>
      <c r="H2012" s="135"/>
      <c r="I2012" s="135"/>
      <c r="J2012" s="135"/>
      <c r="K2012" s="135"/>
      <c r="L2012" s="135"/>
      <c r="M2012" s="135"/>
      <c r="N2012" s="135"/>
      <c r="O2012" s="135"/>
      <c r="P2012" s="135"/>
      <c r="Q2012" s="135"/>
      <c r="R2012" s="135"/>
    </row>
    <row r="2013" spans="1:18" s="289" customFormat="1">
      <c r="A2013" s="136"/>
      <c r="B2013" s="137"/>
      <c r="C2013" s="288"/>
      <c r="D2013" s="176"/>
      <c r="E2013" s="156"/>
      <c r="F2013" s="156"/>
      <c r="G2013" s="135"/>
      <c r="H2013" s="135"/>
      <c r="I2013" s="135"/>
      <c r="J2013" s="135"/>
      <c r="K2013" s="135"/>
      <c r="L2013" s="135"/>
      <c r="M2013" s="135"/>
      <c r="N2013" s="135"/>
      <c r="O2013" s="135"/>
      <c r="P2013" s="135"/>
      <c r="Q2013" s="135"/>
      <c r="R2013" s="135"/>
    </row>
    <row r="2014" spans="1:18" s="289" customFormat="1">
      <c r="A2014" s="136"/>
      <c r="B2014" s="137"/>
      <c r="C2014" s="288"/>
      <c r="D2014" s="176"/>
      <c r="E2014" s="156"/>
      <c r="F2014" s="156"/>
      <c r="G2014" s="135"/>
      <c r="H2014" s="135"/>
      <c r="I2014" s="135"/>
      <c r="J2014" s="135"/>
      <c r="K2014" s="135"/>
      <c r="L2014" s="135"/>
      <c r="M2014" s="135"/>
      <c r="N2014" s="135"/>
      <c r="O2014" s="135"/>
      <c r="P2014" s="135"/>
      <c r="Q2014" s="135"/>
      <c r="R2014" s="135"/>
    </row>
    <row r="2015" spans="1:18" s="289" customFormat="1">
      <c r="A2015" s="136"/>
      <c r="B2015" s="137"/>
      <c r="C2015" s="288"/>
      <c r="D2015" s="176"/>
      <c r="E2015" s="156"/>
      <c r="F2015" s="156"/>
      <c r="G2015" s="135"/>
      <c r="H2015" s="135"/>
      <c r="I2015" s="135"/>
      <c r="J2015" s="135"/>
      <c r="K2015" s="135"/>
      <c r="L2015" s="135"/>
      <c r="M2015" s="135"/>
      <c r="N2015" s="135"/>
      <c r="O2015" s="135"/>
      <c r="P2015" s="135"/>
      <c r="Q2015" s="135"/>
      <c r="R2015" s="135"/>
    </row>
    <row r="2016" spans="1:18" s="289" customFormat="1">
      <c r="A2016" s="136"/>
      <c r="B2016" s="137"/>
      <c r="C2016" s="288"/>
      <c r="D2016" s="176"/>
      <c r="E2016" s="156"/>
      <c r="F2016" s="156"/>
      <c r="G2016" s="135"/>
      <c r="H2016" s="135"/>
      <c r="I2016" s="135"/>
      <c r="J2016" s="135"/>
      <c r="K2016" s="135"/>
      <c r="L2016" s="135"/>
      <c r="M2016" s="135"/>
      <c r="N2016" s="135"/>
      <c r="O2016" s="135"/>
      <c r="P2016" s="135"/>
      <c r="Q2016" s="135"/>
      <c r="R2016" s="135"/>
    </row>
    <row r="2017" spans="1:18" s="289" customFormat="1">
      <c r="A2017" s="136"/>
      <c r="B2017" s="137"/>
      <c r="C2017" s="288"/>
      <c r="D2017" s="176"/>
      <c r="E2017" s="156"/>
      <c r="F2017" s="156"/>
      <c r="G2017" s="135"/>
      <c r="H2017" s="135"/>
      <c r="I2017" s="135"/>
      <c r="J2017" s="135"/>
      <c r="K2017" s="135"/>
      <c r="L2017" s="135"/>
      <c r="M2017" s="135"/>
      <c r="N2017" s="135"/>
      <c r="O2017" s="135"/>
      <c r="P2017" s="135"/>
      <c r="Q2017" s="135"/>
      <c r="R2017" s="135"/>
    </row>
    <row r="2018" spans="1:18" s="289" customFormat="1">
      <c r="A2018" s="136"/>
      <c r="B2018" s="137"/>
      <c r="C2018" s="288"/>
      <c r="D2018" s="176"/>
      <c r="E2018" s="156"/>
      <c r="F2018" s="156"/>
      <c r="G2018" s="135"/>
      <c r="H2018" s="135"/>
      <c r="I2018" s="135"/>
      <c r="J2018" s="135"/>
      <c r="K2018" s="135"/>
      <c r="L2018" s="135"/>
      <c r="M2018" s="135"/>
      <c r="N2018" s="135"/>
      <c r="O2018" s="135"/>
      <c r="P2018" s="135"/>
      <c r="Q2018" s="135"/>
      <c r="R2018" s="135"/>
    </row>
    <row r="2019" spans="1:18" s="289" customFormat="1">
      <c r="A2019" s="136"/>
      <c r="B2019" s="137"/>
      <c r="C2019" s="288"/>
      <c r="D2019" s="176"/>
      <c r="E2019" s="156"/>
      <c r="F2019" s="156"/>
      <c r="G2019" s="135"/>
      <c r="H2019" s="135"/>
      <c r="I2019" s="135"/>
      <c r="J2019" s="135"/>
      <c r="K2019" s="135"/>
      <c r="L2019" s="135"/>
      <c r="M2019" s="135"/>
      <c r="N2019" s="135"/>
      <c r="O2019" s="135"/>
      <c r="P2019" s="135"/>
      <c r="Q2019" s="135"/>
      <c r="R2019" s="135"/>
    </row>
    <row r="2020" spans="1:18" s="289" customFormat="1">
      <c r="A2020" s="136"/>
      <c r="B2020" s="137"/>
      <c r="C2020" s="288"/>
      <c r="D2020" s="176"/>
      <c r="E2020" s="156"/>
      <c r="F2020" s="156"/>
      <c r="G2020" s="135"/>
      <c r="H2020" s="135"/>
      <c r="I2020" s="135"/>
      <c r="J2020" s="135"/>
      <c r="K2020" s="135"/>
      <c r="L2020" s="135"/>
      <c r="M2020" s="135"/>
      <c r="N2020" s="135"/>
      <c r="O2020" s="135"/>
      <c r="P2020" s="135"/>
      <c r="Q2020" s="135"/>
      <c r="R2020" s="135"/>
    </row>
    <row r="2021" spans="1:18" s="289" customFormat="1">
      <c r="A2021" s="136"/>
      <c r="B2021" s="137"/>
      <c r="C2021" s="288"/>
      <c r="D2021" s="176"/>
      <c r="E2021" s="156"/>
      <c r="F2021" s="156"/>
      <c r="G2021" s="135"/>
      <c r="H2021" s="135"/>
      <c r="I2021" s="135"/>
      <c r="J2021" s="135"/>
      <c r="K2021" s="135"/>
      <c r="L2021" s="135"/>
      <c r="M2021" s="135"/>
      <c r="N2021" s="135"/>
      <c r="O2021" s="135"/>
      <c r="P2021" s="135"/>
      <c r="Q2021" s="135"/>
      <c r="R2021" s="135"/>
    </row>
    <row r="2022" spans="1:18" s="289" customFormat="1">
      <c r="A2022" s="136"/>
      <c r="B2022" s="137"/>
      <c r="C2022" s="288"/>
      <c r="D2022" s="176"/>
      <c r="E2022" s="156"/>
      <c r="F2022" s="156"/>
      <c r="G2022" s="135"/>
      <c r="H2022" s="135"/>
      <c r="I2022" s="135"/>
      <c r="J2022" s="135"/>
      <c r="K2022" s="135"/>
      <c r="L2022" s="135"/>
      <c r="M2022" s="135"/>
      <c r="N2022" s="135"/>
      <c r="O2022" s="135"/>
      <c r="P2022" s="135"/>
      <c r="Q2022" s="135"/>
      <c r="R2022" s="135"/>
    </row>
    <row r="2023" spans="1:18" s="289" customFormat="1">
      <c r="A2023" s="136"/>
      <c r="B2023" s="137"/>
      <c r="C2023" s="288"/>
      <c r="D2023" s="176"/>
      <c r="E2023" s="156"/>
      <c r="F2023" s="156"/>
      <c r="G2023" s="135"/>
      <c r="H2023" s="135"/>
      <c r="I2023" s="135"/>
      <c r="J2023" s="135"/>
      <c r="K2023" s="135"/>
      <c r="L2023" s="135"/>
      <c r="M2023" s="135"/>
      <c r="N2023" s="135"/>
      <c r="O2023" s="135"/>
      <c r="P2023" s="135"/>
      <c r="Q2023" s="135"/>
      <c r="R2023" s="135"/>
    </row>
    <row r="2024" spans="1:18" s="289" customFormat="1">
      <c r="A2024" s="136"/>
      <c r="B2024" s="137"/>
      <c r="C2024" s="288"/>
      <c r="D2024" s="176"/>
      <c r="E2024" s="156"/>
      <c r="F2024" s="156"/>
      <c r="G2024" s="135"/>
      <c r="H2024" s="135"/>
      <c r="I2024" s="135"/>
      <c r="J2024" s="135"/>
      <c r="K2024" s="135"/>
      <c r="L2024" s="135"/>
      <c r="M2024" s="135"/>
      <c r="N2024" s="135"/>
      <c r="O2024" s="135"/>
      <c r="P2024" s="135"/>
      <c r="Q2024" s="135"/>
      <c r="R2024" s="135"/>
    </row>
    <row r="2025" spans="1:18" s="289" customFormat="1">
      <c r="A2025" s="136"/>
      <c r="B2025" s="137"/>
      <c r="C2025" s="288"/>
      <c r="D2025" s="176"/>
      <c r="E2025" s="156"/>
      <c r="F2025" s="156"/>
      <c r="G2025" s="135"/>
      <c r="H2025" s="135"/>
      <c r="I2025" s="135"/>
      <c r="J2025" s="135"/>
      <c r="K2025" s="135"/>
      <c r="L2025" s="135"/>
      <c r="M2025" s="135"/>
      <c r="N2025" s="135"/>
      <c r="O2025" s="135"/>
      <c r="P2025" s="135"/>
      <c r="Q2025" s="135"/>
      <c r="R2025" s="135"/>
    </row>
    <row r="2026" spans="1:18" s="289" customFormat="1">
      <c r="A2026" s="136"/>
      <c r="B2026" s="137"/>
      <c r="C2026" s="288"/>
      <c r="D2026" s="176"/>
      <c r="E2026" s="156"/>
      <c r="F2026" s="156"/>
      <c r="G2026" s="135"/>
      <c r="H2026" s="135"/>
      <c r="I2026" s="135"/>
      <c r="J2026" s="135"/>
      <c r="K2026" s="135"/>
      <c r="L2026" s="135"/>
      <c r="M2026" s="135"/>
      <c r="N2026" s="135"/>
      <c r="O2026" s="135"/>
      <c r="P2026" s="135"/>
      <c r="Q2026" s="135"/>
      <c r="R2026" s="135"/>
    </row>
    <row r="2027" spans="1:18" s="289" customFormat="1">
      <c r="A2027" s="136"/>
      <c r="B2027" s="137"/>
      <c r="C2027" s="288"/>
      <c r="D2027" s="176"/>
      <c r="E2027" s="156"/>
      <c r="F2027" s="156"/>
      <c r="G2027" s="135"/>
      <c r="H2027" s="135"/>
      <c r="I2027" s="135"/>
      <c r="J2027" s="135"/>
      <c r="K2027" s="135"/>
      <c r="L2027" s="135"/>
      <c r="M2027" s="135"/>
      <c r="N2027" s="135"/>
      <c r="O2027" s="135"/>
      <c r="P2027" s="135"/>
      <c r="Q2027" s="135"/>
      <c r="R2027" s="135"/>
    </row>
    <row r="2028" spans="1:18" s="289" customFormat="1">
      <c r="A2028" s="136"/>
      <c r="B2028" s="137"/>
      <c r="C2028" s="288"/>
      <c r="D2028" s="176"/>
      <c r="E2028" s="156"/>
      <c r="F2028" s="156"/>
      <c r="G2028" s="135"/>
      <c r="H2028" s="135"/>
      <c r="I2028" s="135"/>
      <c r="J2028" s="135"/>
      <c r="K2028" s="135"/>
      <c r="L2028" s="135"/>
      <c r="M2028" s="135"/>
      <c r="N2028" s="135"/>
      <c r="O2028" s="135"/>
      <c r="P2028" s="135"/>
      <c r="Q2028" s="135"/>
      <c r="R2028" s="135"/>
    </row>
    <row r="2029" spans="1:18" s="289" customFormat="1">
      <c r="A2029" s="136"/>
      <c r="B2029" s="137"/>
      <c r="C2029" s="288"/>
      <c r="D2029" s="176"/>
      <c r="E2029" s="156"/>
      <c r="F2029" s="156"/>
      <c r="G2029" s="135"/>
      <c r="H2029" s="135"/>
      <c r="I2029" s="135"/>
      <c r="J2029" s="135"/>
      <c r="K2029" s="135"/>
      <c r="L2029" s="135"/>
      <c r="M2029" s="135"/>
      <c r="N2029" s="135"/>
      <c r="O2029" s="135"/>
      <c r="P2029" s="135"/>
      <c r="Q2029" s="135"/>
      <c r="R2029" s="135"/>
    </row>
    <row r="2030" spans="1:18" s="289" customFormat="1">
      <c r="A2030" s="136"/>
      <c r="B2030" s="137"/>
      <c r="C2030" s="288"/>
      <c r="D2030" s="176"/>
      <c r="E2030" s="156"/>
      <c r="F2030" s="156"/>
      <c r="G2030" s="135"/>
      <c r="H2030" s="135"/>
      <c r="I2030" s="135"/>
      <c r="J2030" s="135"/>
      <c r="K2030" s="135"/>
      <c r="L2030" s="135"/>
      <c r="M2030" s="135"/>
      <c r="N2030" s="135"/>
      <c r="O2030" s="135"/>
      <c r="P2030" s="135"/>
      <c r="Q2030" s="135"/>
      <c r="R2030" s="135"/>
    </row>
    <row r="2031" spans="1:18" s="289" customFormat="1">
      <c r="A2031" s="136"/>
      <c r="B2031" s="137"/>
      <c r="C2031" s="288"/>
      <c r="D2031" s="176"/>
      <c r="E2031" s="156"/>
      <c r="F2031" s="156"/>
      <c r="G2031" s="135"/>
      <c r="H2031" s="135"/>
      <c r="I2031" s="135"/>
      <c r="J2031" s="135"/>
      <c r="K2031" s="135"/>
      <c r="L2031" s="135"/>
      <c r="M2031" s="135"/>
      <c r="N2031" s="135"/>
      <c r="O2031" s="135"/>
      <c r="P2031" s="135"/>
      <c r="Q2031" s="135"/>
      <c r="R2031" s="135"/>
    </row>
    <row r="2032" spans="1:18" s="289" customFormat="1">
      <c r="A2032" s="136"/>
      <c r="B2032" s="137"/>
      <c r="C2032" s="288"/>
      <c r="D2032" s="176"/>
      <c r="E2032" s="156"/>
      <c r="F2032" s="156"/>
      <c r="G2032" s="135"/>
      <c r="H2032" s="135"/>
      <c r="I2032" s="135"/>
      <c r="J2032" s="135"/>
      <c r="K2032" s="135"/>
      <c r="L2032" s="135"/>
      <c r="M2032" s="135"/>
      <c r="N2032" s="135"/>
      <c r="O2032" s="135"/>
      <c r="P2032" s="135"/>
      <c r="Q2032" s="135"/>
      <c r="R2032" s="135"/>
    </row>
    <row r="2033" spans="1:18" s="289" customFormat="1">
      <c r="A2033" s="136"/>
      <c r="B2033" s="137"/>
      <c r="C2033" s="288"/>
      <c r="D2033" s="176"/>
      <c r="E2033" s="156"/>
      <c r="F2033" s="156"/>
      <c r="G2033" s="135"/>
      <c r="H2033" s="135"/>
      <c r="I2033" s="135"/>
      <c r="J2033" s="135"/>
      <c r="K2033" s="135"/>
      <c r="L2033" s="135"/>
      <c r="M2033" s="135"/>
      <c r="N2033" s="135"/>
      <c r="O2033" s="135"/>
      <c r="P2033" s="135"/>
      <c r="Q2033" s="135"/>
      <c r="R2033" s="135"/>
    </row>
    <row r="2034" spans="1:18" s="289" customFormat="1">
      <c r="A2034" s="136"/>
      <c r="B2034" s="137"/>
      <c r="C2034" s="288"/>
      <c r="D2034" s="176"/>
      <c r="E2034" s="156"/>
      <c r="F2034" s="156"/>
      <c r="G2034" s="135"/>
      <c r="H2034" s="135"/>
      <c r="I2034" s="135"/>
      <c r="J2034" s="135"/>
      <c r="K2034" s="135"/>
      <c r="L2034" s="135"/>
      <c r="M2034" s="135"/>
      <c r="N2034" s="135"/>
      <c r="O2034" s="135"/>
      <c r="P2034" s="135"/>
      <c r="Q2034" s="135"/>
      <c r="R2034" s="135"/>
    </row>
    <row r="2035" spans="1:18" s="289" customFormat="1">
      <c r="A2035" s="136"/>
      <c r="B2035" s="137"/>
      <c r="C2035" s="288"/>
      <c r="D2035" s="176"/>
      <c r="E2035" s="156"/>
      <c r="F2035" s="156"/>
      <c r="G2035" s="135"/>
      <c r="H2035" s="135"/>
      <c r="I2035" s="135"/>
      <c r="J2035" s="135"/>
      <c r="K2035" s="135"/>
      <c r="L2035" s="135"/>
      <c r="M2035" s="135"/>
      <c r="N2035" s="135"/>
      <c r="O2035" s="135"/>
      <c r="P2035" s="135"/>
      <c r="Q2035" s="135"/>
      <c r="R2035" s="135"/>
    </row>
    <row r="2036" spans="1:18" s="289" customFormat="1">
      <c r="A2036" s="136"/>
      <c r="B2036" s="137"/>
      <c r="C2036" s="288"/>
      <c r="D2036" s="176"/>
      <c r="E2036" s="156"/>
      <c r="F2036" s="156"/>
      <c r="G2036" s="135"/>
      <c r="H2036" s="135"/>
      <c r="I2036" s="135"/>
      <c r="J2036" s="135"/>
      <c r="K2036" s="135"/>
      <c r="L2036" s="135"/>
      <c r="M2036" s="135"/>
      <c r="N2036" s="135"/>
      <c r="O2036" s="135"/>
      <c r="P2036" s="135"/>
      <c r="Q2036" s="135"/>
      <c r="R2036" s="135"/>
    </row>
    <row r="2037" spans="1:18" s="289" customFormat="1">
      <c r="A2037" s="136"/>
      <c r="B2037" s="137"/>
      <c r="C2037" s="288"/>
      <c r="D2037" s="176"/>
      <c r="E2037" s="156"/>
      <c r="F2037" s="156"/>
      <c r="G2037" s="135"/>
      <c r="H2037" s="135"/>
      <c r="I2037" s="135"/>
      <c r="J2037" s="135"/>
      <c r="K2037" s="135"/>
      <c r="L2037" s="135"/>
      <c r="M2037" s="135"/>
      <c r="N2037" s="135"/>
      <c r="O2037" s="135"/>
      <c r="P2037" s="135"/>
      <c r="Q2037" s="135"/>
      <c r="R2037" s="135"/>
    </row>
    <row r="2038" spans="1:18" s="289" customFormat="1">
      <c r="A2038" s="136"/>
      <c r="B2038" s="137"/>
      <c r="C2038" s="288"/>
      <c r="D2038" s="176"/>
      <c r="E2038" s="156"/>
      <c r="F2038" s="156"/>
      <c r="G2038" s="135"/>
      <c r="H2038" s="135"/>
      <c r="I2038" s="135"/>
      <c r="J2038" s="135"/>
      <c r="K2038" s="135"/>
      <c r="L2038" s="135"/>
      <c r="M2038" s="135"/>
      <c r="N2038" s="135"/>
      <c r="O2038" s="135"/>
      <c r="P2038" s="135"/>
      <c r="Q2038" s="135"/>
      <c r="R2038" s="135"/>
    </row>
    <row r="2039" spans="1:18" s="289" customFormat="1">
      <c r="A2039" s="136"/>
      <c r="B2039" s="137"/>
      <c r="C2039" s="288"/>
      <c r="D2039" s="176"/>
      <c r="E2039" s="156"/>
      <c r="F2039" s="156"/>
      <c r="G2039" s="135"/>
      <c r="H2039" s="135"/>
      <c r="I2039" s="135"/>
      <c r="J2039" s="135"/>
      <c r="K2039" s="135"/>
      <c r="L2039" s="135"/>
      <c r="M2039" s="135"/>
      <c r="N2039" s="135"/>
      <c r="O2039" s="135"/>
      <c r="P2039" s="135"/>
      <c r="Q2039" s="135"/>
      <c r="R2039" s="135"/>
    </row>
    <row r="2040" spans="1:18" s="289" customFormat="1">
      <c r="A2040" s="136"/>
      <c r="B2040" s="137"/>
      <c r="C2040" s="288"/>
      <c r="D2040" s="176"/>
      <c r="E2040" s="156"/>
      <c r="F2040" s="156"/>
      <c r="G2040" s="135"/>
      <c r="H2040" s="135"/>
      <c r="I2040" s="135"/>
      <c r="J2040" s="135"/>
      <c r="K2040" s="135"/>
      <c r="L2040" s="135"/>
      <c r="M2040" s="135"/>
      <c r="N2040" s="135"/>
      <c r="O2040" s="135"/>
      <c r="P2040" s="135"/>
      <c r="Q2040" s="135"/>
      <c r="R2040" s="135"/>
    </row>
    <row r="2041" spans="1:18" s="289" customFormat="1">
      <c r="A2041" s="136"/>
      <c r="B2041" s="137"/>
      <c r="C2041" s="288"/>
      <c r="D2041" s="176"/>
      <c r="E2041" s="156"/>
      <c r="F2041" s="156"/>
      <c r="G2041" s="135"/>
      <c r="H2041" s="135"/>
      <c r="I2041" s="135"/>
      <c r="J2041" s="135"/>
      <c r="K2041" s="135"/>
      <c r="L2041" s="135"/>
      <c r="M2041" s="135"/>
      <c r="N2041" s="135"/>
      <c r="O2041" s="135"/>
      <c r="P2041" s="135"/>
      <c r="Q2041" s="135"/>
      <c r="R2041" s="135"/>
    </row>
    <row r="2042" spans="1:18" s="289" customFormat="1">
      <c r="A2042" s="136"/>
      <c r="B2042" s="137"/>
      <c r="C2042" s="288"/>
      <c r="D2042" s="176"/>
      <c r="E2042" s="156"/>
      <c r="F2042" s="156"/>
      <c r="G2042" s="135"/>
      <c r="H2042" s="135"/>
      <c r="I2042" s="135"/>
      <c r="J2042" s="135"/>
      <c r="K2042" s="135"/>
      <c r="L2042" s="135"/>
      <c r="M2042" s="135"/>
      <c r="N2042" s="135"/>
      <c r="O2042" s="135"/>
      <c r="P2042" s="135"/>
      <c r="Q2042" s="135"/>
      <c r="R2042" s="135"/>
    </row>
    <row r="2043" spans="1:18" s="289" customFormat="1">
      <c r="A2043" s="136"/>
      <c r="B2043" s="137"/>
      <c r="C2043" s="288"/>
      <c r="D2043" s="176"/>
      <c r="E2043" s="156"/>
      <c r="F2043" s="156"/>
      <c r="G2043" s="135"/>
      <c r="H2043" s="135"/>
      <c r="I2043" s="135"/>
      <c r="J2043" s="135"/>
      <c r="K2043" s="135"/>
      <c r="L2043" s="135"/>
      <c r="M2043" s="135"/>
      <c r="N2043" s="135"/>
      <c r="O2043" s="135"/>
      <c r="P2043" s="135"/>
      <c r="Q2043" s="135"/>
      <c r="R2043" s="135"/>
    </row>
    <row r="2044" spans="1:18" s="289" customFormat="1">
      <c r="A2044" s="136"/>
      <c r="B2044" s="137"/>
      <c r="C2044" s="288"/>
      <c r="D2044" s="176"/>
      <c r="E2044" s="156"/>
      <c r="F2044" s="156"/>
      <c r="G2044" s="135"/>
      <c r="H2044" s="135"/>
      <c r="I2044" s="135"/>
      <c r="J2044" s="135"/>
      <c r="K2044" s="135"/>
      <c r="L2044" s="135"/>
      <c r="M2044" s="135"/>
      <c r="N2044" s="135"/>
      <c r="O2044" s="135"/>
      <c r="P2044" s="135"/>
      <c r="Q2044" s="135"/>
      <c r="R2044" s="135"/>
    </row>
    <row r="2045" spans="1:18" s="289" customFormat="1">
      <c r="A2045" s="136"/>
      <c r="B2045" s="137"/>
      <c r="C2045" s="288"/>
      <c r="D2045" s="176"/>
      <c r="E2045" s="156"/>
      <c r="F2045" s="156"/>
      <c r="G2045" s="135"/>
      <c r="H2045" s="135"/>
      <c r="I2045" s="135"/>
      <c r="J2045" s="135"/>
      <c r="K2045" s="135"/>
      <c r="L2045" s="135"/>
      <c r="M2045" s="135"/>
      <c r="N2045" s="135"/>
      <c r="O2045" s="135"/>
      <c r="P2045" s="135"/>
      <c r="Q2045" s="135"/>
      <c r="R2045" s="135"/>
    </row>
    <row r="2046" spans="1:18" s="289" customFormat="1">
      <c r="A2046" s="136"/>
      <c r="B2046" s="137"/>
      <c r="C2046" s="288"/>
      <c r="D2046" s="176"/>
      <c r="E2046" s="156"/>
      <c r="F2046" s="156"/>
      <c r="G2046" s="135"/>
      <c r="H2046" s="135"/>
      <c r="I2046" s="135"/>
      <c r="J2046" s="135"/>
      <c r="K2046" s="135"/>
      <c r="L2046" s="135"/>
      <c r="M2046" s="135"/>
      <c r="N2046" s="135"/>
      <c r="O2046" s="135"/>
      <c r="P2046" s="135"/>
      <c r="Q2046" s="135"/>
      <c r="R2046" s="135"/>
    </row>
    <row r="2047" spans="1:18" s="289" customFormat="1">
      <c r="A2047" s="136"/>
      <c r="B2047" s="137"/>
      <c r="C2047" s="288"/>
      <c r="D2047" s="176"/>
      <c r="E2047" s="156"/>
      <c r="F2047" s="156"/>
      <c r="G2047" s="135"/>
      <c r="H2047" s="135"/>
      <c r="I2047" s="135"/>
      <c r="J2047" s="135"/>
      <c r="K2047" s="135"/>
      <c r="L2047" s="135"/>
      <c r="M2047" s="135"/>
      <c r="N2047" s="135"/>
      <c r="O2047" s="135"/>
      <c r="P2047" s="135"/>
      <c r="Q2047" s="135"/>
      <c r="R2047" s="135"/>
    </row>
    <row r="2048" spans="1:18" s="289" customFormat="1">
      <c r="A2048" s="136"/>
      <c r="B2048" s="137"/>
      <c r="C2048" s="288"/>
      <c r="D2048" s="176"/>
      <c r="E2048" s="156"/>
      <c r="F2048" s="156"/>
      <c r="G2048" s="135"/>
      <c r="H2048" s="135"/>
      <c r="I2048" s="135"/>
      <c r="J2048" s="135"/>
      <c r="K2048" s="135"/>
      <c r="L2048" s="135"/>
      <c r="M2048" s="135"/>
      <c r="N2048" s="135"/>
      <c r="O2048" s="135"/>
      <c r="P2048" s="135"/>
      <c r="Q2048" s="135"/>
      <c r="R2048" s="135"/>
    </row>
    <row r="2049" spans="1:18" s="289" customFormat="1">
      <c r="A2049" s="136"/>
      <c r="B2049" s="137"/>
      <c r="C2049" s="288"/>
      <c r="D2049" s="176"/>
      <c r="E2049" s="156"/>
      <c r="F2049" s="156"/>
      <c r="G2049" s="135"/>
      <c r="H2049" s="135"/>
      <c r="I2049" s="135"/>
      <c r="J2049" s="135"/>
      <c r="K2049" s="135"/>
      <c r="L2049" s="135"/>
      <c r="M2049" s="135"/>
      <c r="N2049" s="135"/>
      <c r="O2049" s="135"/>
      <c r="P2049" s="135"/>
      <c r="Q2049" s="135"/>
      <c r="R2049" s="135"/>
    </row>
    <row r="2050" spans="1:18" s="289" customFormat="1">
      <c r="A2050" s="136"/>
      <c r="B2050" s="137"/>
      <c r="C2050" s="288"/>
      <c r="D2050" s="176"/>
      <c r="E2050" s="156"/>
      <c r="F2050" s="156"/>
      <c r="G2050" s="135"/>
      <c r="H2050" s="135"/>
      <c r="I2050" s="135"/>
      <c r="J2050" s="135"/>
      <c r="K2050" s="135"/>
      <c r="L2050" s="135"/>
      <c r="M2050" s="135"/>
      <c r="N2050" s="135"/>
      <c r="O2050" s="135"/>
      <c r="P2050" s="135"/>
      <c r="Q2050" s="135"/>
      <c r="R2050" s="135"/>
    </row>
    <row r="2051" spans="1:18" s="289" customFormat="1">
      <c r="A2051" s="136"/>
      <c r="B2051" s="137"/>
      <c r="C2051" s="288"/>
      <c r="D2051" s="176"/>
      <c r="E2051" s="156"/>
      <c r="F2051" s="156"/>
      <c r="G2051" s="135"/>
      <c r="H2051" s="135"/>
      <c r="I2051" s="135"/>
      <c r="J2051" s="135"/>
      <c r="K2051" s="135"/>
      <c r="L2051" s="135"/>
      <c r="M2051" s="135"/>
      <c r="N2051" s="135"/>
      <c r="O2051" s="135"/>
      <c r="P2051" s="135"/>
      <c r="Q2051" s="135"/>
      <c r="R2051" s="135"/>
    </row>
    <row r="2052" spans="1:18" s="289" customFormat="1">
      <c r="A2052" s="136"/>
      <c r="B2052" s="137"/>
      <c r="C2052" s="288"/>
      <c r="D2052" s="176"/>
      <c r="E2052" s="156"/>
      <c r="F2052" s="156"/>
      <c r="G2052" s="135"/>
      <c r="H2052" s="135"/>
      <c r="I2052" s="135"/>
      <c r="J2052" s="135"/>
      <c r="K2052" s="135"/>
      <c r="L2052" s="135"/>
      <c r="M2052" s="135"/>
      <c r="N2052" s="135"/>
      <c r="O2052" s="135"/>
      <c r="P2052" s="135"/>
      <c r="Q2052" s="135"/>
      <c r="R2052" s="135"/>
    </row>
    <row r="2053" spans="1:18" s="289" customFormat="1">
      <c r="A2053" s="136"/>
      <c r="B2053" s="137"/>
      <c r="C2053" s="288"/>
      <c r="D2053" s="176"/>
      <c r="E2053" s="156"/>
      <c r="F2053" s="156"/>
      <c r="G2053" s="135"/>
      <c r="H2053" s="135"/>
      <c r="I2053" s="135"/>
      <c r="J2053" s="135"/>
      <c r="K2053" s="135"/>
      <c r="L2053" s="135"/>
      <c r="M2053" s="135"/>
      <c r="N2053" s="135"/>
      <c r="O2053" s="135"/>
      <c r="P2053" s="135"/>
      <c r="Q2053" s="135"/>
      <c r="R2053" s="135"/>
    </row>
    <row r="2054" spans="1:18" s="289" customFormat="1">
      <c r="A2054" s="136"/>
      <c r="B2054" s="137"/>
      <c r="C2054" s="288"/>
      <c r="D2054" s="176"/>
      <c r="E2054" s="156"/>
      <c r="F2054" s="156"/>
      <c r="G2054" s="135"/>
      <c r="H2054" s="135"/>
      <c r="I2054" s="135"/>
      <c r="J2054" s="135"/>
      <c r="K2054" s="135"/>
      <c r="L2054" s="135"/>
      <c r="M2054" s="135"/>
      <c r="N2054" s="135"/>
      <c r="O2054" s="135"/>
      <c r="P2054" s="135"/>
      <c r="Q2054" s="135"/>
      <c r="R2054" s="135"/>
    </row>
    <row r="2055" spans="1:18" s="289" customFormat="1">
      <c r="A2055" s="136"/>
      <c r="B2055" s="137"/>
      <c r="C2055" s="288"/>
      <c r="D2055" s="176"/>
      <c r="E2055" s="156"/>
      <c r="F2055" s="156"/>
      <c r="G2055" s="135"/>
      <c r="H2055" s="135"/>
      <c r="I2055" s="135"/>
      <c r="J2055" s="135"/>
      <c r="K2055" s="135"/>
      <c r="L2055" s="135"/>
      <c r="M2055" s="135"/>
      <c r="N2055" s="135"/>
      <c r="O2055" s="135"/>
      <c r="P2055" s="135"/>
      <c r="Q2055" s="135"/>
      <c r="R2055" s="135"/>
    </row>
    <row r="2056" spans="1:18" s="289" customFormat="1">
      <c r="A2056" s="136"/>
      <c r="B2056" s="137"/>
      <c r="C2056" s="288"/>
      <c r="D2056" s="176"/>
      <c r="E2056" s="156"/>
      <c r="F2056" s="156"/>
      <c r="G2056" s="135"/>
      <c r="H2056" s="135"/>
      <c r="I2056" s="135"/>
      <c r="J2056" s="135"/>
      <c r="K2056" s="135"/>
      <c r="L2056" s="135"/>
      <c r="M2056" s="135"/>
      <c r="N2056" s="135"/>
      <c r="O2056" s="135"/>
      <c r="P2056" s="135"/>
      <c r="Q2056" s="135"/>
      <c r="R2056" s="135"/>
    </row>
    <row r="2057" spans="1:18" s="289" customFormat="1">
      <c r="A2057" s="136"/>
      <c r="B2057" s="137"/>
      <c r="C2057" s="288"/>
      <c r="D2057" s="176"/>
      <c r="E2057" s="156"/>
      <c r="F2057" s="156"/>
      <c r="G2057" s="135"/>
      <c r="H2057" s="135"/>
      <c r="I2057" s="135"/>
      <c r="J2057" s="135"/>
      <c r="K2057" s="135"/>
      <c r="L2057" s="135"/>
      <c r="M2057" s="135"/>
      <c r="N2057" s="135"/>
      <c r="O2057" s="135"/>
      <c r="P2057" s="135"/>
      <c r="Q2057" s="135"/>
      <c r="R2057" s="135"/>
    </row>
    <row r="2058" spans="1:18" s="289" customFormat="1">
      <c r="A2058" s="136"/>
      <c r="B2058" s="137"/>
      <c r="C2058" s="288"/>
      <c r="D2058" s="176"/>
      <c r="E2058" s="156"/>
      <c r="F2058" s="156"/>
      <c r="G2058" s="135"/>
      <c r="H2058" s="135"/>
      <c r="I2058" s="135"/>
      <c r="J2058" s="135"/>
      <c r="K2058" s="135"/>
      <c r="L2058" s="135"/>
      <c r="M2058" s="135"/>
      <c r="N2058" s="135"/>
      <c r="O2058" s="135"/>
      <c r="P2058" s="135"/>
      <c r="Q2058" s="135"/>
      <c r="R2058" s="135"/>
    </row>
    <row r="2059" spans="1:18" s="289" customFormat="1">
      <c r="A2059" s="136"/>
      <c r="B2059" s="137"/>
      <c r="C2059" s="288"/>
      <c r="D2059" s="176"/>
      <c r="E2059" s="156"/>
      <c r="F2059" s="156"/>
      <c r="G2059" s="135"/>
      <c r="H2059" s="135"/>
      <c r="I2059" s="135"/>
      <c r="J2059" s="135"/>
      <c r="K2059" s="135"/>
      <c r="L2059" s="135"/>
      <c r="M2059" s="135"/>
      <c r="N2059" s="135"/>
      <c r="O2059" s="135"/>
      <c r="P2059" s="135"/>
      <c r="Q2059" s="135"/>
      <c r="R2059" s="135"/>
    </row>
    <row r="2060" spans="1:18" s="289" customFormat="1">
      <c r="A2060" s="136"/>
      <c r="B2060" s="137"/>
      <c r="C2060" s="288"/>
      <c r="D2060" s="176"/>
      <c r="E2060" s="156"/>
      <c r="F2060" s="156"/>
      <c r="G2060" s="135"/>
      <c r="H2060" s="135"/>
      <c r="I2060" s="135"/>
      <c r="J2060" s="135"/>
      <c r="K2060" s="135"/>
      <c r="L2060" s="135"/>
      <c r="M2060" s="135"/>
      <c r="N2060" s="135"/>
      <c r="O2060" s="135"/>
      <c r="P2060" s="135"/>
      <c r="Q2060" s="135"/>
      <c r="R2060" s="135"/>
    </row>
    <row r="2061" spans="1:18" s="289" customFormat="1">
      <c r="A2061" s="136"/>
      <c r="B2061" s="137"/>
      <c r="C2061" s="288"/>
      <c r="D2061" s="176"/>
      <c r="E2061" s="156"/>
      <c r="F2061" s="156"/>
      <c r="G2061" s="135"/>
      <c r="H2061" s="135"/>
      <c r="I2061" s="135"/>
      <c r="J2061" s="135"/>
      <c r="K2061" s="135"/>
      <c r="L2061" s="135"/>
      <c r="M2061" s="135"/>
      <c r="N2061" s="135"/>
      <c r="O2061" s="135"/>
      <c r="P2061" s="135"/>
      <c r="Q2061" s="135"/>
      <c r="R2061" s="135"/>
    </row>
    <row r="2062" spans="1:18" s="289" customFormat="1">
      <c r="A2062" s="136"/>
      <c r="B2062" s="137"/>
      <c r="C2062" s="288"/>
      <c r="D2062" s="176"/>
      <c r="E2062" s="156"/>
      <c r="F2062" s="156"/>
      <c r="G2062" s="135"/>
      <c r="H2062" s="135"/>
      <c r="I2062" s="135"/>
      <c r="J2062" s="135"/>
      <c r="K2062" s="135"/>
      <c r="L2062" s="135"/>
      <c r="M2062" s="135"/>
      <c r="N2062" s="135"/>
      <c r="O2062" s="135"/>
      <c r="P2062" s="135"/>
      <c r="Q2062" s="135"/>
      <c r="R2062" s="135"/>
    </row>
    <row r="2063" spans="1:18" s="289" customFormat="1">
      <c r="A2063" s="136"/>
      <c r="B2063" s="137"/>
      <c r="C2063" s="288"/>
      <c r="D2063" s="176"/>
      <c r="E2063" s="156"/>
      <c r="F2063" s="156"/>
      <c r="G2063" s="135"/>
      <c r="H2063" s="135"/>
      <c r="I2063" s="135"/>
      <c r="J2063" s="135"/>
      <c r="K2063" s="135"/>
      <c r="L2063" s="135"/>
      <c r="M2063" s="135"/>
      <c r="N2063" s="135"/>
      <c r="O2063" s="135"/>
      <c r="P2063" s="135"/>
      <c r="Q2063" s="135"/>
      <c r="R2063" s="135"/>
    </row>
    <row r="2064" spans="1:18" s="289" customFormat="1">
      <c r="A2064" s="136"/>
      <c r="B2064" s="137"/>
      <c r="C2064" s="288"/>
      <c r="D2064" s="176"/>
      <c r="E2064" s="156"/>
      <c r="F2064" s="156"/>
      <c r="G2064" s="135"/>
      <c r="H2064" s="135"/>
      <c r="I2064" s="135"/>
      <c r="J2064" s="135"/>
      <c r="K2064" s="135"/>
      <c r="L2064" s="135"/>
      <c r="M2064" s="135"/>
      <c r="N2064" s="135"/>
      <c r="O2064" s="135"/>
      <c r="P2064" s="135"/>
      <c r="Q2064" s="135"/>
      <c r="R2064" s="135"/>
    </row>
    <row r="2065" spans="1:18" s="289" customFormat="1">
      <c r="A2065" s="136"/>
      <c r="B2065" s="137"/>
      <c r="C2065" s="288"/>
      <c r="D2065" s="176"/>
      <c r="E2065" s="156"/>
      <c r="F2065" s="156"/>
      <c r="G2065" s="135"/>
      <c r="H2065" s="135"/>
      <c r="I2065" s="135"/>
      <c r="J2065" s="135"/>
      <c r="K2065" s="135"/>
      <c r="L2065" s="135"/>
      <c r="M2065" s="135"/>
      <c r="N2065" s="135"/>
      <c r="O2065" s="135"/>
      <c r="P2065" s="135"/>
      <c r="Q2065" s="135"/>
      <c r="R2065" s="135"/>
    </row>
    <row r="2066" spans="1:18" s="289" customFormat="1">
      <c r="A2066" s="136"/>
      <c r="B2066" s="137"/>
      <c r="C2066" s="288"/>
      <c r="D2066" s="176"/>
      <c r="E2066" s="156"/>
      <c r="F2066" s="156"/>
      <c r="G2066" s="135"/>
      <c r="H2066" s="135"/>
      <c r="I2066" s="135"/>
      <c r="J2066" s="135"/>
      <c r="K2066" s="135"/>
      <c r="L2066" s="135"/>
      <c r="M2066" s="135"/>
      <c r="N2066" s="135"/>
      <c r="O2066" s="135"/>
      <c r="P2066" s="135"/>
      <c r="Q2066" s="135"/>
      <c r="R2066" s="135"/>
    </row>
    <row r="2067" spans="1:18" s="289" customFormat="1">
      <c r="A2067" s="136"/>
      <c r="B2067" s="137"/>
      <c r="C2067" s="288"/>
      <c r="D2067" s="176"/>
      <c r="E2067" s="156"/>
      <c r="F2067" s="156"/>
      <c r="G2067" s="135"/>
      <c r="H2067" s="135"/>
      <c r="I2067" s="135"/>
      <c r="J2067" s="135"/>
      <c r="K2067" s="135"/>
      <c r="L2067" s="135"/>
      <c r="M2067" s="135"/>
      <c r="N2067" s="135"/>
      <c r="O2067" s="135"/>
      <c r="P2067" s="135"/>
      <c r="Q2067" s="135"/>
      <c r="R2067" s="135"/>
    </row>
    <row r="2068" spans="1:18" s="289" customFormat="1">
      <c r="A2068" s="136"/>
      <c r="B2068" s="137"/>
      <c r="C2068" s="288"/>
      <c r="D2068" s="176"/>
      <c r="E2068" s="156"/>
      <c r="F2068" s="156"/>
      <c r="G2068" s="135"/>
      <c r="H2068" s="135"/>
      <c r="I2068" s="135"/>
      <c r="J2068" s="135"/>
      <c r="K2068" s="135"/>
      <c r="L2068" s="135"/>
      <c r="M2068" s="135"/>
      <c r="N2068" s="135"/>
      <c r="O2068" s="135"/>
      <c r="P2068" s="135"/>
      <c r="Q2068" s="135"/>
      <c r="R2068" s="135"/>
    </row>
    <row r="2069" spans="1:18" s="289" customFormat="1">
      <c r="A2069" s="136"/>
      <c r="B2069" s="137"/>
      <c r="C2069" s="288"/>
      <c r="D2069" s="176"/>
      <c r="E2069" s="156"/>
      <c r="F2069" s="156"/>
      <c r="G2069" s="135"/>
      <c r="H2069" s="135"/>
      <c r="I2069" s="135"/>
      <c r="J2069" s="135"/>
      <c r="K2069" s="135"/>
      <c r="L2069" s="135"/>
      <c r="M2069" s="135"/>
      <c r="N2069" s="135"/>
      <c r="O2069" s="135"/>
      <c r="P2069" s="135"/>
      <c r="Q2069" s="135"/>
      <c r="R2069" s="135"/>
    </row>
    <row r="2070" spans="1:18" s="289" customFormat="1">
      <c r="A2070" s="136"/>
      <c r="B2070" s="137"/>
      <c r="C2070" s="288"/>
      <c r="D2070" s="176"/>
      <c r="E2070" s="156"/>
      <c r="F2070" s="156"/>
      <c r="G2070" s="135"/>
      <c r="H2070" s="135"/>
      <c r="I2070" s="135"/>
      <c r="J2070" s="135"/>
      <c r="K2070" s="135"/>
      <c r="L2070" s="135"/>
      <c r="M2070" s="135"/>
      <c r="N2070" s="135"/>
      <c r="O2070" s="135"/>
      <c r="P2070" s="135"/>
      <c r="Q2070" s="135"/>
      <c r="R2070" s="135"/>
    </row>
    <row r="2071" spans="1:18" s="289" customFormat="1">
      <c r="A2071" s="136"/>
      <c r="B2071" s="137"/>
      <c r="C2071" s="288"/>
      <c r="D2071" s="176"/>
      <c r="E2071" s="156"/>
      <c r="F2071" s="156"/>
      <c r="G2071" s="135"/>
      <c r="H2071" s="135"/>
      <c r="I2071" s="135"/>
      <c r="J2071" s="135"/>
      <c r="K2071" s="135"/>
      <c r="L2071" s="135"/>
      <c r="M2071" s="135"/>
      <c r="N2071" s="135"/>
      <c r="O2071" s="135"/>
      <c r="P2071" s="135"/>
      <c r="Q2071" s="135"/>
      <c r="R2071" s="135"/>
    </row>
    <row r="2072" spans="1:18" s="289" customFormat="1">
      <c r="A2072" s="136"/>
      <c r="B2072" s="137"/>
      <c r="C2072" s="288"/>
      <c r="D2072" s="176"/>
      <c r="E2072" s="156"/>
      <c r="F2072" s="156"/>
      <c r="G2072" s="135"/>
      <c r="H2072" s="135"/>
      <c r="I2072" s="135"/>
      <c r="J2072" s="135"/>
      <c r="K2072" s="135"/>
      <c r="L2072" s="135"/>
      <c r="M2072" s="135"/>
      <c r="N2072" s="135"/>
      <c r="O2072" s="135"/>
      <c r="P2072" s="135"/>
      <c r="Q2072" s="135"/>
      <c r="R2072" s="135"/>
    </row>
    <row r="2073" spans="1:18" s="289" customFormat="1">
      <c r="A2073" s="136"/>
      <c r="B2073" s="137"/>
      <c r="C2073" s="288"/>
      <c r="D2073" s="176"/>
      <c r="E2073" s="156"/>
      <c r="F2073" s="156"/>
      <c r="G2073" s="135"/>
      <c r="H2073" s="135"/>
      <c r="I2073" s="135"/>
      <c r="J2073" s="135"/>
      <c r="K2073" s="135"/>
      <c r="L2073" s="135"/>
      <c r="M2073" s="135"/>
      <c r="N2073" s="135"/>
      <c r="O2073" s="135"/>
      <c r="P2073" s="135"/>
      <c r="Q2073" s="135"/>
      <c r="R2073" s="135"/>
    </row>
    <row r="2074" spans="1:18" s="289" customFormat="1">
      <c r="A2074" s="136"/>
      <c r="B2074" s="137"/>
      <c r="C2074" s="288"/>
      <c r="D2074" s="176"/>
      <c r="E2074" s="156"/>
      <c r="F2074" s="156"/>
      <c r="G2074" s="135"/>
      <c r="H2074" s="135"/>
      <c r="I2074" s="135"/>
      <c r="J2074" s="135"/>
      <c r="K2074" s="135"/>
      <c r="L2074" s="135"/>
      <c r="M2074" s="135"/>
      <c r="N2074" s="135"/>
      <c r="O2074" s="135"/>
      <c r="P2074" s="135"/>
      <c r="Q2074" s="135"/>
      <c r="R2074" s="135"/>
    </row>
    <row r="2075" spans="1:18" s="289" customFormat="1">
      <c r="A2075" s="136"/>
      <c r="B2075" s="137"/>
      <c r="C2075" s="288"/>
      <c r="D2075" s="176"/>
      <c r="E2075" s="156"/>
      <c r="F2075" s="156"/>
      <c r="G2075" s="135"/>
      <c r="H2075" s="135"/>
      <c r="I2075" s="135"/>
      <c r="J2075" s="135"/>
      <c r="K2075" s="135"/>
      <c r="L2075" s="135"/>
      <c r="M2075" s="135"/>
      <c r="N2075" s="135"/>
      <c r="O2075" s="135"/>
      <c r="P2075" s="135"/>
      <c r="Q2075" s="135"/>
      <c r="R2075" s="135"/>
    </row>
    <row r="2076" spans="1:18" s="289" customFormat="1">
      <c r="A2076" s="136"/>
      <c r="B2076" s="137"/>
      <c r="C2076" s="288"/>
      <c r="D2076" s="176"/>
      <c r="E2076" s="156"/>
      <c r="F2076" s="156"/>
      <c r="G2076" s="135"/>
      <c r="H2076" s="135"/>
      <c r="I2076" s="135"/>
      <c r="J2076" s="135"/>
      <c r="K2076" s="135"/>
      <c r="L2076" s="135"/>
      <c r="M2076" s="135"/>
      <c r="N2076" s="135"/>
      <c r="O2076" s="135"/>
      <c r="P2076" s="135"/>
      <c r="Q2076" s="135"/>
      <c r="R2076" s="135"/>
    </row>
    <row r="2077" spans="1:18" s="289" customFormat="1">
      <c r="A2077" s="136"/>
      <c r="B2077" s="137"/>
      <c r="C2077" s="288"/>
      <c r="D2077" s="176"/>
      <c r="E2077" s="156"/>
      <c r="F2077" s="156"/>
      <c r="G2077" s="135"/>
      <c r="H2077" s="135"/>
      <c r="I2077" s="135"/>
      <c r="J2077" s="135"/>
      <c r="K2077" s="135"/>
      <c r="L2077" s="135"/>
      <c r="M2077" s="135"/>
      <c r="N2077" s="135"/>
      <c r="O2077" s="135"/>
      <c r="P2077" s="135"/>
      <c r="Q2077" s="135"/>
      <c r="R2077" s="135"/>
    </row>
    <row r="2078" spans="1:18" s="289" customFormat="1">
      <c r="A2078" s="136"/>
      <c r="B2078" s="137"/>
      <c r="C2078" s="288"/>
      <c r="D2078" s="176"/>
      <c r="E2078" s="156"/>
      <c r="F2078" s="156"/>
      <c r="G2078" s="135"/>
      <c r="H2078" s="135"/>
      <c r="I2078" s="135"/>
      <c r="J2078" s="135"/>
      <c r="K2078" s="135"/>
      <c r="L2078" s="135"/>
      <c r="M2078" s="135"/>
      <c r="N2078" s="135"/>
      <c r="O2078" s="135"/>
      <c r="P2078" s="135"/>
      <c r="Q2078" s="135"/>
      <c r="R2078" s="135"/>
    </row>
    <row r="2079" spans="1:18" s="289" customFormat="1">
      <c r="A2079" s="136"/>
      <c r="B2079" s="137"/>
      <c r="C2079" s="288"/>
      <c r="D2079" s="176"/>
      <c r="E2079" s="156"/>
      <c r="F2079" s="156"/>
      <c r="G2079" s="135"/>
      <c r="H2079" s="135"/>
      <c r="I2079" s="135"/>
      <c r="J2079" s="135"/>
      <c r="K2079" s="135"/>
      <c r="L2079" s="135"/>
      <c r="M2079" s="135"/>
      <c r="N2079" s="135"/>
      <c r="O2079" s="135"/>
      <c r="P2079" s="135"/>
      <c r="Q2079" s="135"/>
      <c r="R2079" s="135"/>
    </row>
    <row r="2080" spans="1:18" s="289" customFormat="1">
      <c r="A2080" s="136"/>
      <c r="B2080" s="137"/>
      <c r="C2080" s="288"/>
      <c r="D2080" s="176"/>
      <c r="E2080" s="156"/>
      <c r="F2080" s="156"/>
      <c r="G2080" s="135"/>
      <c r="H2080" s="135"/>
      <c r="I2080" s="135"/>
      <c r="J2080" s="135"/>
      <c r="K2080" s="135"/>
      <c r="L2080" s="135"/>
      <c r="M2080" s="135"/>
      <c r="N2080" s="135"/>
      <c r="O2080" s="135"/>
      <c r="P2080" s="135"/>
      <c r="Q2080" s="135"/>
      <c r="R2080" s="135"/>
    </row>
    <row r="2081" spans="1:18" s="289" customFormat="1">
      <c r="A2081" s="136"/>
      <c r="B2081" s="137"/>
      <c r="C2081" s="288"/>
      <c r="D2081" s="176"/>
      <c r="E2081" s="156"/>
      <c r="F2081" s="156"/>
      <c r="G2081" s="135"/>
      <c r="H2081" s="135"/>
      <c r="I2081" s="135"/>
      <c r="J2081" s="135"/>
      <c r="K2081" s="135"/>
      <c r="L2081" s="135"/>
      <c r="M2081" s="135"/>
      <c r="N2081" s="135"/>
      <c r="O2081" s="135"/>
      <c r="P2081" s="135"/>
      <c r="Q2081" s="135"/>
      <c r="R2081" s="135"/>
    </row>
    <row r="2082" spans="1:18" s="289" customFormat="1">
      <c r="A2082" s="136"/>
      <c r="B2082" s="137"/>
      <c r="C2082" s="288"/>
      <c r="D2082" s="176"/>
      <c r="E2082" s="156"/>
      <c r="F2082" s="156"/>
      <c r="G2082" s="135"/>
      <c r="H2082" s="135"/>
      <c r="I2082" s="135"/>
      <c r="J2082" s="135"/>
      <c r="K2082" s="135"/>
      <c r="L2082" s="135"/>
      <c r="M2082" s="135"/>
      <c r="N2082" s="135"/>
      <c r="O2082" s="135"/>
      <c r="P2082" s="135"/>
      <c r="Q2082" s="135"/>
      <c r="R2082" s="135"/>
    </row>
    <row r="2083" spans="1:18" s="289" customFormat="1">
      <c r="A2083" s="136"/>
      <c r="B2083" s="137"/>
      <c r="C2083" s="288"/>
      <c r="D2083" s="176"/>
      <c r="E2083" s="156"/>
      <c r="F2083" s="156"/>
      <c r="G2083" s="135"/>
      <c r="H2083" s="135"/>
      <c r="I2083" s="135"/>
      <c r="J2083" s="135"/>
      <c r="K2083" s="135"/>
      <c r="L2083" s="135"/>
      <c r="M2083" s="135"/>
      <c r="N2083" s="135"/>
      <c r="O2083" s="135"/>
      <c r="P2083" s="135"/>
      <c r="Q2083" s="135"/>
      <c r="R2083" s="135"/>
    </row>
    <row r="2084" spans="1:18" s="289" customFormat="1">
      <c r="A2084" s="136"/>
      <c r="B2084" s="137"/>
      <c r="C2084" s="288"/>
      <c r="D2084" s="176"/>
      <c r="E2084" s="156"/>
      <c r="F2084" s="156"/>
      <c r="G2084" s="135"/>
      <c r="H2084" s="135"/>
      <c r="I2084" s="135"/>
      <c r="J2084" s="135"/>
      <c r="K2084" s="135"/>
      <c r="L2084" s="135"/>
      <c r="M2084" s="135"/>
      <c r="N2084" s="135"/>
      <c r="O2084" s="135"/>
      <c r="P2084" s="135"/>
      <c r="Q2084" s="135"/>
      <c r="R2084" s="135"/>
    </row>
    <row r="2085" spans="1:18" s="289" customFormat="1">
      <c r="A2085" s="136"/>
      <c r="B2085" s="137"/>
      <c r="C2085" s="288"/>
      <c r="D2085" s="176"/>
      <c r="E2085" s="156"/>
      <c r="F2085" s="156"/>
      <c r="G2085" s="135"/>
      <c r="H2085" s="135"/>
      <c r="I2085" s="135"/>
      <c r="J2085" s="135"/>
      <c r="K2085" s="135"/>
      <c r="L2085" s="135"/>
      <c r="M2085" s="135"/>
      <c r="N2085" s="135"/>
      <c r="O2085" s="135"/>
      <c r="P2085" s="135"/>
      <c r="Q2085" s="135"/>
      <c r="R2085" s="135"/>
    </row>
    <row r="2086" spans="1:18" s="289" customFormat="1">
      <c r="A2086" s="136"/>
      <c r="B2086" s="137"/>
      <c r="C2086" s="288"/>
      <c r="D2086" s="176"/>
      <c r="E2086" s="156"/>
      <c r="F2086" s="156"/>
      <c r="G2086" s="135"/>
      <c r="H2086" s="135"/>
      <c r="I2086" s="135"/>
      <c r="J2086" s="135"/>
      <c r="K2086" s="135"/>
      <c r="L2086" s="135"/>
      <c r="M2086" s="135"/>
      <c r="N2086" s="135"/>
      <c r="O2086" s="135"/>
      <c r="P2086" s="135"/>
      <c r="Q2086" s="135"/>
      <c r="R2086" s="135"/>
    </row>
    <row r="2087" spans="1:18" s="289" customFormat="1">
      <c r="A2087" s="136"/>
      <c r="B2087" s="137"/>
      <c r="C2087" s="288"/>
      <c r="D2087" s="176"/>
      <c r="E2087" s="156"/>
      <c r="F2087" s="156"/>
      <c r="G2087" s="135"/>
      <c r="H2087" s="135"/>
      <c r="I2087" s="135"/>
      <c r="J2087" s="135"/>
      <c r="K2087" s="135"/>
      <c r="L2087" s="135"/>
      <c r="M2087" s="135"/>
      <c r="N2087" s="135"/>
      <c r="O2087" s="135"/>
      <c r="P2087" s="135"/>
      <c r="Q2087" s="135"/>
      <c r="R2087" s="135"/>
    </row>
    <row r="2088" spans="1:18" s="289" customFormat="1">
      <c r="A2088" s="136"/>
      <c r="B2088" s="137"/>
      <c r="C2088" s="288"/>
      <c r="D2088" s="176"/>
      <c r="E2088" s="156"/>
      <c r="F2088" s="156"/>
      <c r="G2088" s="135"/>
      <c r="H2088" s="135"/>
      <c r="I2088" s="135"/>
      <c r="J2088" s="135"/>
      <c r="K2088" s="135"/>
      <c r="L2088" s="135"/>
      <c r="M2088" s="135"/>
      <c r="N2088" s="135"/>
      <c r="O2088" s="135"/>
      <c r="P2088" s="135"/>
      <c r="Q2088" s="135"/>
      <c r="R2088" s="135"/>
    </row>
    <row r="2089" spans="1:18" s="289" customFormat="1">
      <c r="A2089" s="136"/>
      <c r="B2089" s="137"/>
      <c r="C2089" s="288"/>
      <c r="D2089" s="176"/>
      <c r="E2089" s="156"/>
      <c r="F2089" s="156"/>
      <c r="G2089" s="135"/>
      <c r="H2089" s="135"/>
      <c r="I2089" s="135"/>
      <c r="J2089" s="135"/>
      <c r="K2089" s="135"/>
      <c r="L2089" s="135"/>
      <c r="M2089" s="135"/>
      <c r="N2089" s="135"/>
      <c r="O2089" s="135"/>
      <c r="P2089" s="135"/>
      <c r="Q2089" s="135"/>
      <c r="R2089" s="135"/>
    </row>
    <row r="2090" spans="1:18" s="289" customFormat="1">
      <c r="A2090" s="136"/>
      <c r="B2090" s="137"/>
      <c r="C2090" s="288"/>
      <c r="D2090" s="176"/>
      <c r="E2090" s="156"/>
      <c r="F2090" s="156"/>
      <c r="G2090" s="135"/>
      <c r="H2090" s="135"/>
      <c r="I2090" s="135"/>
      <c r="J2090" s="135"/>
      <c r="K2090" s="135"/>
      <c r="L2090" s="135"/>
      <c r="M2090" s="135"/>
      <c r="N2090" s="135"/>
      <c r="O2090" s="135"/>
      <c r="P2090" s="135"/>
      <c r="Q2090" s="135"/>
      <c r="R2090" s="135"/>
    </row>
    <row r="2091" spans="1:18" s="289" customFormat="1">
      <c r="A2091" s="136"/>
      <c r="B2091" s="137"/>
      <c r="C2091" s="288"/>
      <c r="D2091" s="176"/>
      <c r="E2091" s="156"/>
      <c r="F2091" s="156"/>
      <c r="G2091" s="135"/>
      <c r="H2091" s="135"/>
      <c r="I2091" s="135"/>
      <c r="J2091" s="135"/>
      <c r="K2091" s="135"/>
      <c r="L2091" s="135"/>
      <c r="M2091" s="135"/>
      <c r="N2091" s="135"/>
      <c r="O2091" s="135"/>
      <c r="P2091" s="135"/>
      <c r="Q2091" s="135"/>
      <c r="R2091" s="135"/>
    </row>
    <row r="2092" spans="1:18" s="289" customFormat="1">
      <c r="A2092" s="136"/>
      <c r="B2092" s="137"/>
      <c r="C2092" s="288"/>
      <c r="D2092" s="176"/>
      <c r="E2092" s="156"/>
      <c r="F2092" s="156"/>
      <c r="G2092" s="135"/>
      <c r="H2092" s="135"/>
      <c r="I2092" s="135"/>
      <c r="J2092" s="135"/>
      <c r="K2092" s="135"/>
      <c r="L2092" s="135"/>
      <c r="M2092" s="135"/>
      <c r="N2092" s="135"/>
      <c r="O2092" s="135"/>
      <c r="P2092" s="135"/>
      <c r="Q2092" s="135"/>
      <c r="R2092" s="135"/>
    </row>
    <row r="2093" spans="1:18" s="289" customFormat="1">
      <c r="A2093" s="136"/>
      <c r="B2093" s="137"/>
      <c r="C2093" s="288"/>
      <c r="D2093" s="176"/>
      <c r="E2093" s="156"/>
      <c r="F2093" s="156"/>
      <c r="G2093" s="135"/>
      <c r="H2093" s="135"/>
      <c r="I2093" s="135"/>
      <c r="J2093" s="135"/>
      <c r="K2093" s="135"/>
      <c r="L2093" s="135"/>
      <c r="M2093" s="135"/>
      <c r="N2093" s="135"/>
      <c r="O2093" s="135"/>
      <c r="P2093" s="135"/>
      <c r="Q2093" s="135"/>
      <c r="R2093" s="135"/>
    </row>
    <row r="2094" spans="1:18" s="289" customFormat="1">
      <c r="A2094" s="136"/>
      <c r="B2094" s="137"/>
      <c r="C2094" s="288"/>
      <c r="D2094" s="176"/>
      <c r="E2094" s="156"/>
      <c r="F2094" s="156"/>
      <c r="G2094" s="135"/>
      <c r="H2094" s="135"/>
      <c r="I2094" s="135"/>
      <c r="J2094" s="135"/>
      <c r="K2094" s="135"/>
      <c r="L2094" s="135"/>
      <c r="M2094" s="135"/>
      <c r="N2094" s="135"/>
      <c r="O2094" s="135"/>
      <c r="P2094" s="135"/>
      <c r="Q2094" s="135"/>
      <c r="R2094" s="135"/>
    </row>
    <row r="2095" spans="1:18" s="289" customFormat="1">
      <c r="A2095" s="136"/>
      <c r="B2095" s="137"/>
      <c r="C2095" s="288"/>
      <c r="D2095" s="176"/>
      <c r="E2095" s="156"/>
      <c r="F2095" s="156"/>
      <c r="G2095" s="135"/>
      <c r="H2095" s="135"/>
      <c r="I2095" s="135"/>
      <c r="J2095" s="135"/>
      <c r="K2095" s="135"/>
      <c r="L2095" s="135"/>
      <c r="M2095" s="135"/>
      <c r="N2095" s="135"/>
      <c r="O2095" s="135"/>
      <c r="P2095" s="135"/>
      <c r="Q2095" s="135"/>
      <c r="R2095" s="135"/>
    </row>
    <row r="2096" spans="1:18" s="289" customFormat="1">
      <c r="A2096" s="136"/>
      <c r="B2096" s="137"/>
      <c r="C2096" s="288"/>
      <c r="D2096" s="176"/>
      <c r="E2096" s="156"/>
      <c r="F2096" s="156"/>
      <c r="G2096" s="135"/>
      <c r="H2096" s="135"/>
      <c r="I2096" s="135"/>
      <c r="J2096" s="135"/>
      <c r="K2096" s="135"/>
      <c r="L2096" s="135"/>
      <c r="M2096" s="135"/>
      <c r="N2096" s="135"/>
      <c r="O2096" s="135"/>
      <c r="P2096" s="135"/>
      <c r="Q2096" s="135"/>
      <c r="R2096" s="135"/>
    </row>
    <row r="2097" spans="1:18" s="289" customFormat="1">
      <c r="A2097" s="136"/>
      <c r="B2097" s="137"/>
      <c r="C2097" s="288"/>
      <c r="D2097" s="176"/>
      <c r="E2097" s="156"/>
      <c r="F2097" s="156"/>
      <c r="G2097" s="135"/>
      <c r="H2097" s="135"/>
      <c r="I2097" s="135"/>
      <c r="J2097" s="135"/>
      <c r="K2097" s="135"/>
      <c r="L2097" s="135"/>
      <c r="M2097" s="135"/>
      <c r="N2097" s="135"/>
      <c r="O2097" s="135"/>
      <c r="P2097" s="135"/>
      <c r="Q2097" s="135"/>
      <c r="R2097" s="135"/>
    </row>
    <row r="2098" spans="1:18" s="289" customFormat="1">
      <c r="A2098" s="136"/>
      <c r="B2098" s="137"/>
      <c r="C2098" s="288"/>
      <c r="D2098" s="176"/>
      <c r="E2098" s="156"/>
      <c r="F2098" s="156"/>
      <c r="G2098" s="135"/>
      <c r="H2098" s="135"/>
      <c r="I2098" s="135"/>
      <c r="J2098" s="135"/>
      <c r="K2098" s="135"/>
      <c r="L2098" s="135"/>
      <c r="M2098" s="135"/>
      <c r="N2098" s="135"/>
      <c r="O2098" s="135"/>
      <c r="P2098" s="135"/>
      <c r="Q2098" s="135"/>
      <c r="R2098" s="135"/>
    </row>
    <row r="2099" spans="1:18" s="289" customFormat="1">
      <c r="A2099" s="136"/>
      <c r="B2099" s="137"/>
      <c r="C2099" s="288"/>
      <c r="D2099" s="176"/>
      <c r="E2099" s="156"/>
      <c r="F2099" s="156"/>
      <c r="G2099" s="135"/>
      <c r="H2099" s="135"/>
      <c r="I2099" s="135"/>
      <c r="J2099" s="135"/>
      <c r="K2099" s="135"/>
      <c r="L2099" s="135"/>
      <c r="M2099" s="135"/>
      <c r="N2099" s="135"/>
      <c r="O2099" s="135"/>
      <c r="P2099" s="135"/>
      <c r="Q2099" s="135"/>
      <c r="R2099" s="135"/>
    </row>
    <row r="2100" spans="1:18" s="289" customFormat="1">
      <c r="A2100" s="136"/>
      <c r="B2100" s="137"/>
      <c r="C2100" s="288"/>
      <c r="D2100" s="176"/>
      <c r="E2100" s="156"/>
      <c r="F2100" s="156"/>
      <c r="G2100" s="135"/>
      <c r="H2100" s="135"/>
      <c r="I2100" s="135"/>
      <c r="J2100" s="135"/>
      <c r="K2100" s="135"/>
      <c r="L2100" s="135"/>
      <c r="M2100" s="135"/>
      <c r="N2100" s="135"/>
      <c r="O2100" s="135"/>
      <c r="P2100" s="135"/>
      <c r="Q2100" s="135"/>
      <c r="R2100" s="135"/>
    </row>
    <row r="2101" spans="1:18" s="289" customFormat="1">
      <c r="A2101" s="136"/>
      <c r="B2101" s="137"/>
      <c r="C2101" s="288"/>
      <c r="D2101" s="176"/>
      <c r="E2101" s="156"/>
      <c r="F2101" s="156"/>
      <c r="G2101" s="135"/>
      <c r="H2101" s="135"/>
      <c r="I2101" s="135"/>
      <c r="J2101" s="135"/>
      <c r="K2101" s="135"/>
      <c r="L2101" s="135"/>
      <c r="M2101" s="135"/>
      <c r="N2101" s="135"/>
      <c r="O2101" s="135"/>
      <c r="P2101" s="135"/>
      <c r="Q2101" s="135"/>
      <c r="R2101" s="135"/>
    </row>
    <row r="2102" spans="1:18" s="289" customFormat="1">
      <c r="A2102" s="136"/>
      <c r="B2102" s="137"/>
      <c r="C2102" s="288"/>
      <c r="D2102" s="176"/>
      <c r="E2102" s="156"/>
      <c r="F2102" s="156"/>
      <c r="G2102" s="135"/>
      <c r="H2102" s="135"/>
      <c r="I2102" s="135"/>
      <c r="J2102" s="135"/>
      <c r="K2102" s="135"/>
      <c r="L2102" s="135"/>
      <c r="M2102" s="135"/>
      <c r="N2102" s="135"/>
      <c r="O2102" s="135"/>
      <c r="P2102" s="135"/>
      <c r="Q2102" s="135"/>
      <c r="R2102" s="135"/>
    </row>
    <row r="2103" spans="1:18" s="289" customFormat="1">
      <c r="A2103" s="136"/>
      <c r="B2103" s="137"/>
      <c r="C2103" s="288"/>
      <c r="D2103" s="176"/>
      <c r="E2103" s="156"/>
      <c r="F2103" s="156"/>
      <c r="G2103" s="135"/>
      <c r="H2103" s="135"/>
      <c r="I2103" s="135"/>
      <c r="J2103" s="135"/>
      <c r="K2103" s="135"/>
      <c r="L2103" s="135"/>
      <c r="M2103" s="135"/>
      <c r="N2103" s="135"/>
      <c r="O2103" s="135"/>
      <c r="P2103" s="135"/>
      <c r="Q2103" s="135"/>
      <c r="R2103" s="135"/>
    </row>
    <row r="2104" spans="1:18" s="289" customFormat="1">
      <c r="A2104" s="136"/>
      <c r="B2104" s="137"/>
      <c r="C2104" s="288"/>
      <c r="D2104" s="176"/>
      <c r="E2104" s="156"/>
      <c r="F2104" s="156"/>
      <c r="G2104" s="135"/>
      <c r="H2104" s="135"/>
      <c r="I2104" s="135"/>
      <c r="J2104" s="135"/>
      <c r="K2104" s="135"/>
      <c r="L2104" s="135"/>
      <c r="M2104" s="135"/>
      <c r="N2104" s="135"/>
      <c r="O2104" s="135"/>
      <c r="P2104" s="135"/>
      <c r="Q2104" s="135"/>
      <c r="R2104" s="135"/>
    </row>
    <row r="2105" spans="1:18" s="289" customFormat="1">
      <c r="A2105" s="136"/>
      <c r="B2105" s="137"/>
      <c r="C2105" s="288"/>
      <c r="D2105" s="176"/>
      <c r="E2105" s="156"/>
      <c r="F2105" s="156"/>
      <c r="G2105" s="135"/>
      <c r="H2105" s="135"/>
      <c r="I2105" s="135"/>
      <c r="J2105" s="135"/>
      <c r="K2105" s="135"/>
      <c r="L2105" s="135"/>
      <c r="M2105" s="135"/>
      <c r="N2105" s="135"/>
      <c r="O2105" s="135"/>
      <c r="P2105" s="135"/>
      <c r="Q2105" s="135"/>
      <c r="R2105" s="135"/>
    </row>
    <row r="2106" spans="1:18" s="289" customFormat="1">
      <c r="A2106" s="136"/>
      <c r="B2106" s="137"/>
      <c r="C2106" s="288"/>
      <c r="D2106" s="176"/>
      <c r="E2106" s="156"/>
      <c r="F2106" s="156"/>
      <c r="G2106" s="135"/>
      <c r="H2106" s="135"/>
      <c r="I2106" s="135"/>
      <c r="J2106" s="135"/>
      <c r="K2106" s="135"/>
      <c r="L2106" s="135"/>
      <c r="M2106" s="135"/>
      <c r="N2106" s="135"/>
      <c r="O2106" s="135"/>
      <c r="P2106" s="135"/>
      <c r="Q2106" s="135"/>
      <c r="R2106" s="135"/>
    </row>
    <row r="2107" spans="1:18" s="289" customFormat="1">
      <c r="A2107" s="136"/>
      <c r="B2107" s="137"/>
      <c r="C2107" s="288"/>
      <c r="D2107" s="176"/>
      <c r="E2107" s="156"/>
      <c r="F2107" s="156"/>
      <c r="G2107" s="135"/>
      <c r="H2107" s="135"/>
      <c r="I2107" s="135"/>
      <c r="J2107" s="135"/>
      <c r="K2107" s="135"/>
      <c r="L2107" s="135"/>
      <c r="M2107" s="135"/>
      <c r="N2107" s="135"/>
      <c r="O2107" s="135"/>
      <c r="P2107" s="135"/>
      <c r="Q2107" s="135"/>
      <c r="R2107" s="135"/>
    </row>
    <row r="2108" spans="1:18" s="289" customFormat="1">
      <c r="A2108" s="136"/>
      <c r="B2108" s="137"/>
      <c r="C2108" s="288"/>
      <c r="D2108" s="176"/>
      <c r="E2108" s="156"/>
      <c r="F2108" s="156"/>
      <c r="G2108" s="135"/>
      <c r="H2108" s="135"/>
      <c r="I2108" s="135"/>
      <c r="J2108" s="135"/>
      <c r="K2108" s="135"/>
      <c r="L2108" s="135"/>
      <c r="M2108" s="135"/>
      <c r="N2108" s="135"/>
      <c r="O2108" s="135"/>
      <c r="P2108" s="135"/>
      <c r="Q2108" s="135"/>
      <c r="R2108" s="135"/>
    </row>
    <row r="2109" spans="1:18" s="289" customFormat="1">
      <c r="A2109" s="136"/>
      <c r="B2109" s="137"/>
      <c r="C2109" s="288"/>
      <c r="D2109" s="176"/>
      <c r="E2109" s="156"/>
      <c r="F2109" s="156"/>
      <c r="G2109" s="135"/>
      <c r="H2109" s="135"/>
      <c r="I2109" s="135"/>
      <c r="J2109" s="135"/>
      <c r="K2109" s="135"/>
      <c r="L2109" s="135"/>
      <c r="M2109" s="135"/>
      <c r="N2109" s="135"/>
      <c r="O2109" s="135"/>
      <c r="P2109" s="135"/>
      <c r="Q2109" s="135"/>
      <c r="R2109" s="135"/>
    </row>
    <row r="2110" spans="1:18" s="289" customFormat="1">
      <c r="A2110" s="136"/>
      <c r="B2110" s="137"/>
      <c r="C2110" s="288"/>
      <c r="D2110" s="176"/>
      <c r="E2110" s="156"/>
      <c r="F2110" s="156"/>
      <c r="G2110" s="135"/>
      <c r="H2110" s="135"/>
      <c r="I2110" s="135"/>
      <c r="J2110" s="135"/>
      <c r="K2110" s="135"/>
      <c r="L2110" s="135"/>
      <c r="M2110" s="135"/>
      <c r="N2110" s="135"/>
      <c r="O2110" s="135"/>
      <c r="P2110" s="135"/>
      <c r="Q2110" s="135"/>
      <c r="R2110" s="135"/>
    </row>
    <row r="2111" spans="1:18" s="289" customFormat="1">
      <c r="A2111" s="136"/>
      <c r="B2111" s="137"/>
      <c r="C2111" s="288"/>
      <c r="D2111" s="176"/>
      <c r="E2111" s="156"/>
      <c r="F2111" s="156"/>
      <c r="G2111" s="135"/>
      <c r="H2111" s="135"/>
      <c r="I2111" s="135"/>
      <c r="J2111" s="135"/>
      <c r="K2111" s="135"/>
      <c r="L2111" s="135"/>
      <c r="M2111" s="135"/>
      <c r="N2111" s="135"/>
      <c r="O2111" s="135"/>
      <c r="P2111" s="135"/>
      <c r="Q2111" s="135"/>
      <c r="R2111" s="135"/>
    </row>
    <row r="2112" spans="1:18" s="289" customFormat="1">
      <c r="A2112" s="136"/>
      <c r="B2112" s="137"/>
      <c r="C2112" s="288"/>
      <c r="D2112" s="176"/>
      <c r="E2112" s="156"/>
      <c r="F2112" s="156"/>
      <c r="G2112" s="135"/>
      <c r="H2112" s="135"/>
      <c r="I2112" s="135"/>
      <c r="J2112" s="135"/>
      <c r="K2112" s="135"/>
      <c r="L2112" s="135"/>
      <c r="M2112" s="135"/>
      <c r="N2112" s="135"/>
      <c r="O2112" s="135"/>
      <c r="P2112" s="135"/>
      <c r="Q2112" s="135"/>
      <c r="R2112" s="135"/>
    </row>
    <row r="2113" spans="1:18" s="289" customFormat="1">
      <c r="A2113" s="136"/>
      <c r="B2113" s="137"/>
      <c r="C2113" s="288"/>
      <c r="D2113" s="176"/>
      <c r="E2113" s="156"/>
      <c r="F2113" s="156"/>
      <c r="G2113" s="135"/>
      <c r="H2113" s="135"/>
      <c r="I2113" s="135"/>
      <c r="J2113" s="135"/>
      <c r="K2113" s="135"/>
      <c r="L2113" s="135"/>
      <c r="M2113" s="135"/>
      <c r="N2113" s="135"/>
      <c r="O2113" s="135"/>
      <c r="P2113" s="135"/>
      <c r="Q2113" s="135"/>
      <c r="R2113" s="135"/>
    </row>
    <row r="2114" spans="1:18" s="289" customFormat="1">
      <c r="A2114" s="136"/>
      <c r="B2114" s="137"/>
      <c r="C2114" s="288"/>
      <c r="D2114" s="176"/>
      <c r="E2114" s="156"/>
      <c r="F2114" s="156"/>
      <c r="G2114" s="135"/>
      <c r="H2114" s="135"/>
      <c r="I2114" s="135"/>
      <c r="J2114" s="135"/>
      <c r="K2114" s="135"/>
      <c r="L2114" s="135"/>
      <c r="M2114" s="135"/>
      <c r="N2114" s="135"/>
      <c r="O2114" s="135"/>
      <c r="P2114" s="135"/>
      <c r="Q2114" s="135"/>
      <c r="R2114" s="135"/>
    </row>
    <row r="2115" spans="1:18" s="289" customFormat="1">
      <c r="A2115" s="136"/>
      <c r="B2115" s="137"/>
      <c r="C2115" s="288"/>
      <c r="D2115" s="176"/>
      <c r="E2115" s="156"/>
      <c r="F2115" s="156"/>
      <c r="G2115" s="135"/>
      <c r="H2115" s="135"/>
      <c r="I2115" s="135"/>
      <c r="J2115" s="135"/>
      <c r="K2115" s="135"/>
      <c r="L2115" s="135"/>
      <c r="M2115" s="135"/>
      <c r="N2115" s="135"/>
      <c r="O2115" s="135"/>
      <c r="P2115" s="135"/>
      <c r="Q2115" s="135"/>
      <c r="R2115" s="135"/>
    </row>
    <row r="2116" spans="1:18" s="289" customFormat="1">
      <c r="A2116" s="136"/>
      <c r="B2116" s="137"/>
      <c r="C2116" s="288"/>
      <c r="D2116" s="176"/>
      <c r="E2116" s="156"/>
      <c r="F2116" s="156"/>
      <c r="G2116" s="135"/>
      <c r="H2116" s="135"/>
      <c r="I2116" s="135"/>
      <c r="J2116" s="135"/>
      <c r="K2116" s="135"/>
      <c r="L2116" s="135"/>
      <c r="M2116" s="135"/>
      <c r="N2116" s="135"/>
      <c r="O2116" s="135"/>
      <c r="P2116" s="135"/>
      <c r="Q2116" s="135"/>
      <c r="R2116" s="135"/>
    </row>
    <row r="2117" spans="1:18" s="289" customFormat="1">
      <c r="A2117" s="136"/>
      <c r="B2117" s="137"/>
      <c r="C2117" s="288"/>
      <c r="D2117" s="176"/>
      <c r="E2117" s="156"/>
      <c r="F2117" s="156"/>
      <c r="G2117" s="135"/>
      <c r="H2117" s="135"/>
      <c r="I2117" s="135"/>
      <c r="J2117" s="135"/>
      <c r="K2117" s="135"/>
      <c r="L2117" s="135"/>
      <c r="M2117" s="135"/>
      <c r="N2117" s="135"/>
      <c r="O2117" s="135"/>
      <c r="P2117" s="135"/>
      <c r="Q2117" s="135"/>
      <c r="R2117" s="135"/>
    </row>
    <row r="2118" spans="1:18" s="289" customFormat="1">
      <c r="A2118" s="136"/>
      <c r="B2118" s="137"/>
      <c r="C2118" s="288"/>
      <c r="D2118" s="176"/>
      <c r="E2118" s="156"/>
      <c r="F2118" s="156"/>
      <c r="G2118" s="135"/>
      <c r="H2118" s="135"/>
      <c r="I2118" s="135"/>
      <c r="J2118" s="135"/>
      <c r="K2118" s="135"/>
      <c r="L2118" s="135"/>
      <c r="M2118" s="135"/>
      <c r="N2118" s="135"/>
      <c r="O2118" s="135"/>
      <c r="P2118" s="135"/>
      <c r="Q2118" s="135"/>
      <c r="R2118" s="135"/>
    </row>
    <row r="2119" spans="1:18" s="289" customFormat="1">
      <c r="A2119" s="136"/>
      <c r="B2119" s="137"/>
      <c r="C2119" s="288"/>
      <c r="D2119" s="176"/>
      <c r="E2119" s="156"/>
      <c r="F2119" s="156"/>
      <c r="G2119" s="135"/>
      <c r="H2119" s="135"/>
      <c r="I2119" s="135"/>
      <c r="J2119" s="135"/>
      <c r="K2119" s="135"/>
      <c r="L2119" s="135"/>
      <c r="M2119" s="135"/>
      <c r="N2119" s="135"/>
      <c r="O2119" s="135"/>
      <c r="P2119" s="135"/>
      <c r="Q2119" s="135"/>
      <c r="R2119" s="135"/>
    </row>
    <row r="2120" spans="1:18" s="289" customFormat="1">
      <c r="A2120" s="136"/>
      <c r="B2120" s="137"/>
      <c r="C2120" s="288"/>
      <c r="D2120" s="176"/>
      <c r="E2120" s="156"/>
      <c r="F2120" s="156"/>
      <c r="G2120" s="135"/>
      <c r="H2120" s="135"/>
      <c r="I2120" s="135"/>
      <c r="J2120" s="135"/>
      <c r="K2120" s="135"/>
      <c r="L2120" s="135"/>
      <c r="M2120" s="135"/>
      <c r="N2120" s="135"/>
      <c r="O2120" s="135"/>
      <c r="P2120" s="135"/>
      <c r="Q2120" s="135"/>
      <c r="R2120" s="135"/>
    </row>
    <row r="2121" spans="1:18" s="289" customFormat="1">
      <c r="A2121" s="136"/>
      <c r="B2121" s="137"/>
      <c r="C2121" s="288"/>
      <c r="D2121" s="176"/>
      <c r="E2121" s="156"/>
      <c r="F2121" s="156"/>
      <c r="G2121" s="135"/>
      <c r="H2121" s="135"/>
      <c r="I2121" s="135"/>
      <c r="J2121" s="135"/>
      <c r="K2121" s="135"/>
      <c r="L2121" s="135"/>
      <c r="M2121" s="135"/>
      <c r="N2121" s="135"/>
      <c r="O2121" s="135"/>
      <c r="P2121" s="135"/>
      <c r="Q2121" s="135"/>
      <c r="R2121" s="135"/>
    </row>
    <row r="2122" spans="1:18" s="289" customFormat="1">
      <c r="A2122" s="136"/>
      <c r="B2122" s="137"/>
      <c r="C2122" s="288"/>
      <c r="D2122" s="176"/>
      <c r="E2122" s="156"/>
      <c r="F2122" s="156"/>
      <c r="G2122" s="135"/>
      <c r="H2122" s="135"/>
      <c r="I2122" s="135"/>
      <c r="J2122" s="135"/>
      <c r="K2122" s="135"/>
      <c r="L2122" s="135"/>
      <c r="M2122" s="135"/>
      <c r="N2122" s="135"/>
      <c r="O2122" s="135"/>
      <c r="P2122" s="135"/>
      <c r="Q2122" s="135"/>
      <c r="R2122" s="135"/>
    </row>
    <row r="2123" spans="1:18" s="289" customFormat="1">
      <c r="A2123" s="136"/>
      <c r="B2123" s="137"/>
      <c r="C2123" s="288"/>
      <c r="D2123" s="176"/>
      <c r="E2123" s="156"/>
      <c r="F2123" s="156"/>
      <c r="G2123" s="135"/>
      <c r="H2123" s="135"/>
      <c r="I2123" s="135"/>
      <c r="J2123" s="135"/>
      <c r="K2123" s="135"/>
      <c r="L2123" s="135"/>
      <c r="M2123" s="135"/>
      <c r="N2123" s="135"/>
      <c r="O2123" s="135"/>
      <c r="P2123" s="135"/>
      <c r="Q2123" s="135"/>
      <c r="R2123" s="135"/>
    </row>
    <row r="2124" spans="1:18" s="289" customFormat="1">
      <c r="A2124" s="136"/>
      <c r="B2124" s="137"/>
      <c r="C2124" s="288"/>
      <c r="D2124" s="176"/>
      <c r="E2124" s="156"/>
      <c r="F2124" s="156"/>
      <c r="G2124" s="135"/>
      <c r="H2124" s="135"/>
      <c r="I2124" s="135"/>
      <c r="J2124" s="135"/>
      <c r="K2124" s="135"/>
      <c r="L2124" s="135"/>
      <c r="M2124" s="135"/>
      <c r="N2124" s="135"/>
      <c r="O2124" s="135"/>
      <c r="P2124" s="135"/>
      <c r="Q2124" s="135"/>
      <c r="R2124" s="135"/>
    </row>
    <row r="2125" spans="1:18" s="289" customFormat="1">
      <c r="A2125" s="136"/>
      <c r="B2125" s="137"/>
      <c r="C2125" s="288"/>
      <c r="D2125" s="176"/>
      <c r="E2125" s="156"/>
      <c r="F2125" s="156"/>
      <c r="G2125" s="135"/>
      <c r="H2125" s="135"/>
      <c r="I2125" s="135"/>
      <c r="J2125" s="135"/>
      <c r="K2125" s="135"/>
      <c r="L2125" s="135"/>
      <c r="M2125" s="135"/>
      <c r="N2125" s="135"/>
      <c r="O2125" s="135"/>
      <c r="P2125" s="135"/>
      <c r="Q2125" s="135"/>
      <c r="R2125" s="135"/>
    </row>
    <row r="2126" spans="1:18" s="289" customFormat="1">
      <c r="A2126" s="136"/>
      <c r="B2126" s="137"/>
      <c r="C2126" s="288"/>
      <c r="D2126" s="176"/>
      <c r="E2126" s="156"/>
      <c r="F2126" s="156"/>
      <c r="G2126" s="135"/>
      <c r="H2126" s="135"/>
      <c r="I2126" s="135"/>
      <c r="J2126" s="135"/>
      <c r="K2126" s="135"/>
      <c r="L2126" s="135"/>
      <c r="M2126" s="135"/>
      <c r="N2126" s="135"/>
      <c r="O2126" s="135"/>
      <c r="P2126" s="135"/>
      <c r="Q2126" s="135"/>
      <c r="R2126" s="135"/>
    </row>
    <row r="2127" spans="1:18" s="289" customFormat="1">
      <c r="A2127" s="136"/>
      <c r="B2127" s="137"/>
      <c r="C2127" s="288"/>
      <c r="D2127" s="176"/>
      <c r="E2127" s="156"/>
      <c r="F2127" s="156"/>
      <c r="G2127" s="135"/>
      <c r="H2127" s="135"/>
      <c r="I2127" s="135"/>
      <c r="J2127" s="135"/>
      <c r="K2127" s="135"/>
      <c r="L2127" s="135"/>
      <c r="M2127" s="135"/>
      <c r="N2127" s="135"/>
      <c r="O2127" s="135"/>
      <c r="P2127" s="135"/>
      <c r="Q2127" s="135"/>
      <c r="R2127" s="135"/>
    </row>
    <row r="2128" spans="1:18" s="289" customFormat="1">
      <c r="A2128" s="136"/>
      <c r="B2128" s="137"/>
      <c r="C2128" s="288"/>
      <c r="D2128" s="176"/>
      <c r="E2128" s="156"/>
      <c r="F2128" s="156"/>
      <c r="G2128" s="135"/>
      <c r="H2128" s="135"/>
      <c r="I2128" s="135"/>
      <c r="J2128" s="135"/>
      <c r="K2128" s="135"/>
      <c r="L2128" s="135"/>
      <c r="M2128" s="135"/>
      <c r="N2128" s="135"/>
      <c r="O2128" s="135"/>
      <c r="P2128" s="135"/>
      <c r="Q2128" s="135"/>
      <c r="R2128" s="135"/>
    </row>
    <row r="2129" spans="1:18" s="289" customFormat="1">
      <c r="A2129" s="136"/>
      <c r="B2129" s="137"/>
      <c r="C2129" s="288"/>
      <c r="D2129" s="176"/>
      <c r="E2129" s="156"/>
      <c r="F2129" s="156"/>
      <c r="G2129" s="135"/>
      <c r="H2129" s="135"/>
      <c r="I2129" s="135"/>
      <c r="J2129" s="135"/>
      <c r="K2129" s="135"/>
      <c r="L2129" s="135"/>
      <c r="M2129" s="135"/>
      <c r="N2129" s="135"/>
      <c r="O2129" s="135"/>
      <c r="P2129" s="135"/>
      <c r="Q2129" s="135"/>
      <c r="R2129" s="135"/>
    </row>
    <row r="2130" spans="1:18" s="289" customFormat="1">
      <c r="A2130" s="136"/>
      <c r="B2130" s="137"/>
      <c r="C2130" s="288"/>
      <c r="D2130" s="176"/>
      <c r="E2130" s="156"/>
      <c r="F2130" s="156"/>
      <c r="G2130" s="135"/>
      <c r="H2130" s="135"/>
      <c r="I2130" s="135"/>
      <c r="J2130" s="135"/>
      <c r="K2130" s="135"/>
      <c r="L2130" s="135"/>
      <c r="M2130" s="135"/>
      <c r="N2130" s="135"/>
      <c r="O2130" s="135"/>
      <c r="P2130" s="135"/>
      <c r="Q2130" s="135"/>
      <c r="R2130" s="135"/>
    </row>
    <row r="2131" spans="1:18" s="289" customFormat="1">
      <c r="A2131" s="136"/>
      <c r="B2131" s="137"/>
      <c r="C2131" s="288"/>
      <c r="D2131" s="176"/>
      <c r="E2131" s="156"/>
      <c r="F2131" s="156"/>
      <c r="G2131" s="135"/>
      <c r="H2131" s="135"/>
      <c r="I2131" s="135"/>
      <c r="J2131" s="135"/>
      <c r="K2131" s="135"/>
      <c r="L2131" s="135"/>
      <c r="M2131" s="135"/>
      <c r="N2131" s="135"/>
      <c r="O2131" s="135"/>
      <c r="P2131" s="135"/>
      <c r="Q2131" s="135"/>
      <c r="R2131" s="135"/>
    </row>
    <row r="2132" spans="1:18" s="289" customFormat="1">
      <c r="A2132" s="136"/>
      <c r="B2132" s="137"/>
      <c r="C2132" s="288"/>
      <c r="D2132" s="176"/>
      <c r="E2132" s="156"/>
      <c r="F2132" s="156"/>
      <c r="G2132" s="135"/>
      <c r="H2132" s="135"/>
      <c r="I2132" s="135"/>
      <c r="J2132" s="135"/>
      <c r="K2132" s="135"/>
      <c r="L2132" s="135"/>
      <c r="M2132" s="135"/>
      <c r="N2132" s="135"/>
      <c r="O2132" s="135"/>
      <c r="P2132" s="135"/>
      <c r="Q2132" s="135"/>
      <c r="R2132" s="135"/>
    </row>
    <row r="2133" spans="1:18" s="289" customFormat="1">
      <c r="A2133" s="136"/>
      <c r="B2133" s="137"/>
      <c r="C2133" s="288"/>
      <c r="D2133" s="176"/>
      <c r="E2133" s="156"/>
      <c r="F2133" s="156"/>
      <c r="G2133" s="135"/>
      <c r="H2133" s="135"/>
      <c r="I2133" s="135"/>
      <c r="J2133" s="135"/>
      <c r="K2133" s="135"/>
      <c r="L2133" s="135"/>
      <c r="M2133" s="135"/>
      <c r="N2133" s="135"/>
      <c r="O2133" s="135"/>
      <c r="P2133" s="135"/>
      <c r="Q2133" s="135"/>
      <c r="R2133" s="135"/>
    </row>
    <row r="2134" spans="1:18" s="289" customFormat="1">
      <c r="A2134" s="136"/>
      <c r="B2134" s="137"/>
      <c r="C2134" s="288"/>
      <c r="D2134" s="176"/>
      <c r="E2134" s="156"/>
      <c r="F2134" s="156"/>
      <c r="G2134" s="135"/>
      <c r="H2134" s="135"/>
      <c r="I2134" s="135"/>
      <c r="J2134" s="135"/>
      <c r="K2134" s="135"/>
      <c r="L2134" s="135"/>
      <c r="M2134" s="135"/>
      <c r="N2134" s="135"/>
      <c r="O2134" s="135"/>
      <c r="P2134" s="135"/>
      <c r="Q2134" s="135"/>
      <c r="R2134" s="135"/>
    </row>
    <row r="2135" spans="1:18" s="289" customFormat="1">
      <c r="A2135" s="136"/>
      <c r="B2135" s="137"/>
      <c r="C2135" s="288"/>
      <c r="D2135" s="176"/>
      <c r="E2135" s="156"/>
      <c r="F2135" s="156"/>
      <c r="G2135" s="135"/>
      <c r="H2135" s="135"/>
      <c r="I2135" s="135"/>
      <c r="J2135" s="135"/>
      <c r="K2135" s="135"/>
      <c r="L2135" s="135"/>
      <c r="M2135" s="135"/>
      <c r="N2135" s="135"/>
      <c r="O2135" s="135"/>
      <c r="P2135" s="135"/>
      <c r="Q2135" s="135"/>
      <c r="R2135" s="135"/>
    </row>
    <row r="2136" spans="1:18" s="289" customFormat="1">
      <c r="A2136" s="136"/>
      <c r="B2136" s="137"/>
      <c r="C2136" s="288"/>
      <c r="D2136" s="176"/>
      <c r="E2136" s="156"/>
      <c r="F2136" s="156"/>
      <c r="G2136" s="135"/>
      <c r="H2136" s="135"/>
      <c r="I2136" s="135"/>
      <c r="J2136" s="135"/>
      <c r="K2136" s="135"/>
      <c r="L2136" s="135"/>
      <c r="M2136" s="135"/>
      <c r="N2136" s="135"/>
      <c r="O2136" s="135"/>
      <c r="P2136" s="135"/>
      <c r="Q2136" s="135"/>
      <c r="R2136" s="135"/>
    </row>
    <row r="2137" spans="1:18" s="289" customFormat="1">
      <c r="A2137" s="136"/>
      <c r="B2137" s="137"/>
      <c r="C2137" s="288"/>
      <c r="D2137" s="176"/>
      <c r="E2137" s="156"/>
      <c r="F2137" s="156"/>
      <c r="G2137" s="135"/>
      <c r="H2137" s="135"/>
      <c r="I2137" s="135"/>
      <c r="J2137" s="135"/>
      <c r="K2137" s="135"/>
      <c r="L2137" s="135"/>
      <c r="M2137" s="135"/>
      <c r="N2137" s="135"/>
      <c r="O2137" s="135"/>
      <c r="P2137" s="135"/>
      <c r="Q2137" s="135"/>
      <c r="R2137" s="135"/>
    </row>
    <row r="2138" spans="1:18" s="289" customFormat="1">
      <c r="A2138" s="136"/>
      <c r="B2138" s="137"/>
      <c r="C2138" s="288"/>
      <c r="D2138" s="176"/>
      <c r="E2138" s="156"/>
      <c r="F2138" s="156"/>
      <c r="G2138" s="135"/>
      <c r="H2138" s="135"/>
      <c r="I2138" s="135"/>
      <c r="J2138" s="135"/>
      <c r="K2138" s="135"/>
      <c r="L2138" s="135"/>
      <c r="M2138" s="135"/>
      <c r="N2138" s="135"/>
      <c r="O2138" s="135"/>
      <c r="P2138" s="135"/>
      <c r="Q2138" s="135"/>
      <c r="R2138" s="135"/>
    </row>
    <row r="2139" spans="1:18" s="289" customFormat="1">
      <c r="A2139" s="136"/>
      <c r="B2139" s="137"/>
      <c r="C2139" s="288"/>
      <c r="D2139" s="176"/>
      <c r="E2139" s="156"/>
      <c r="F2139" s="156"/>
      <c r="G2139" s="135"/>
      <c r="H2139" s="135"/>
      <c r="I2139" s="135"/>
      <c r="J2139" s="135"/>
      <c r="K2139" s="135"/>
      <c r="L2139" s="135"/>
      <c r="M2139" s="135"/>
      <c r="N2139" s="135"/>
      <c r="O2139" s="135"/>
      <c r="P2139" s="135"/>
      <c r="Q2139" s="135"/>
      <c r="R2139" s="135"/>
    </row>
    <row r="2140" spans="1:18" s="289" customFormat="1">
      <c r="A2140" s="136"/>
      <c r="B2140" s="137"/>
      <c r="C2140" s="288"/>
      <c r="D2140" s="176"/>
      <c r="E2140" s="156"/>
      <c r="F2140" s="156"/>
      <c r="G2140" s="135"/>
      <c r="H2140" s="135"/>
      <c r="I2140" s="135"/>
      <c r="J2140" s="135"/>
      <c r="K2140" s="135"/>
      <c r="L2140" s="135"/>
      <c r="M2140" s="135"/>
      <c r="N2140" s="135"/>
      <c r="O2140" s="135"/>
      <c r="P2140" s="135"/>
      <c r="Q2140" s="135"/>
      <c r="R2140" s="135"/>
    </row>
    <row r="2141" spans="1:18" s="289" customFormat="1">
      <c r="A2141" s="136"/>
      <c r="B2141" s="137"/>
      <c r="C2141" s="288"/>
      <c r="D2141" s="176"/>
      <c r="E2141" s="156"/>
      <c r="F2141" s="156"/>
      <c r="G2141" s="135"/>
      <c r="H2141" s="135"/>
      <c r="I2141" s="135"/>
      <c r="J2141" s="135"/>
      <c r="K2141" s="135"/>
      <c r="L2141" s="135"/>
      <c r="M2141" s="135"/>
      <c r="N2141" s="135"/>
      <c r="O2141" s="135"/>
      <c r="P2141" s="135"/>
      <c r="Q2141" s="135"/>
      <c r="R2141" s="135"/>
    </row>
    <row r="2142" spans="1:18" s="289" customFormat="1">
      <c r="A2142" s="136"/>
      <c r="B2142" s="137"/>
      <c r="C2142" s="288"/>
      <c r="D2142" s="176"/>
      <c r="E2142" s="156"/>
      <c r="F2142" s="156"/>
      <c r="G2142" s="135"/>
      <c r="H2142" s="135"/>
      <c r="I2142" s="135"/>
      <c r="J2142" s="135"/>
      <c r="K2142" s="135"/>
      <c r="L2142" s="135"/>
      <c r="M2142" s="135"/>
      <c r="N2142" s="135"/>
      <c r="O2142" s="135"/>
      <c r="P2142" s="135"/>
      <c r="Q2142" s="135"/>
      <c r="R2142" s="135"/>
    </row>
    <row r="2143" spans="1:18" s="289" customFormat="1">
      <c r="A2143" s="136"/>
      <c r="B2143" s="137"/>
      <c r="C2143" s="288"/>
      <c r="D2143" s="176"/>
      <c r="E2143" s="156"/>
      <c r="F2143" s="156"/>
      <c r="G2143" s="135"/>
      <c r="H2143" s="135"/>
      <c r="I2143" s="135"/>
      <c r="J2143" s="135"/>
      <c r="K2143" s="135"/>
      <c r="L2143" s="135"/>
      <c r="M2143" s="135"/>
      <c r="N2143" s="135"/>
      <c r="O2143" s="135"/>
      <c r="P2143" s="135"/>
      <c r="Q2143" s="135"/>
      <c r="R2143" s="135"/>
    </row>
    <row r="2144" spans="1:18" s="289" customFormat="1">
      <c r="A2144" s="136"/>
      <c r="B2144" s="137"/>
      <c r="C2144" s="288"/>
      <c r="D2144" s="176"/>
      <c r="E2144" s="156"/>
      <c r="F2144" s="156"/>
      <c r="G2144" s="135"/>
      <c r="H2144" s="135"/>
      <c r="I2144" s="135"/>
      <c r="J2144" s="135"/>
      <c r="K2144" s="135"/>
      <c r="L2144" s="135"/>
      <c r="M2144" s="135"/>
      <c r="N2144" s="135"/>
      <c r="O2144" s="135"/>
      <c r="P2144" s="135"/>
      <c r="Q2144" s="135"/>
      <c r="R2144" s="135"/>
    </row>
    <row r="2145" spans="1:18" s="289" customFormat="1">
      <c r="A2145" s="136"/>
      <c r="B2145" s="137"/>
      <c r="C2145" s="288"/>
      <c r="D2145" s="176"/>
      <c r="E2145" s="156"/>
      <c r="F2145" s="156"/>
      <c r="G2145" s="135"/>
      <c r="H2145" s="135"/>
      <c r="I2145" s="135"/>
      <c r="J2145" s="135"/>
      <c r="K2145" s="135"/>
      <c r="L2145" s="135"/>
      <c r="M2145" s="135"/>
      <c r="N2145" s="135"/>
      <c r="O2145" s="135"/>
      <c r="P2145" s="135"/>
      <c r="Q2145" s="135"/>
      <c r="R2145" s="135"/>
    </row>
    <row r="2146" spans="1:18" s="289" customFormat="1">
      <c r="A2146" s="136"/>
      <c r="B2146" s="137"/>
      <c r="C2146" s="288"/>
      <c r="D2146" s="176"/>
      <c r="E2146" s="156"/>
      <c r="F2146" s="156"/>
      <c r="G2146" s="135"/>
      <c r="H2146" s="135"/>
      <c r="I2146" s="135"/>
      <c r="J2146" s="135"/>
      <c r="K2146" s="135"/>
      <c r="L2146" s="135"/>
      <c r="M2146" s="135"/>
      <c r="N2146" s="135"/>
      <c r="O2146" s="135"/>
      <c r="P2146" s="135"/>
      <c r="Q2146" s="135"/>
      <c r="R2146" s="135"/>
    </row>
    <row r="2147" spans="1:18" s="289" customFormat="1">
      <c r="A2147" s="136"/>
      <c r="B2147" s="137"/>
      <c r="C2147" s="288"/>
      <c r="D2147" s="176"/>
      <c r="E2147" s="156"/>
      <c r="F2147" s="156"/>
      <c r="G2147" s="135"/>
      <c r="H2147" s="135"/>
      <c r="I2147" s="135"/>
      <c r="J2147" s="135"/>
      <c r="K2147" s="135"/>
      <c r="L2147" s="135"/>
      <c r="M2147" s="135"/>
      <c r="N2147" s="135"/>
      <c r="O2147" s="135"/>
      <c r="P2147" s="135"/>
      <c r="Q2147" s="135"/>
      <c r="R2147" s="135"/>
    </row>
    <row r="2148" spans="1:18" s="289" customFormat="1">
      <c r="A2148" s="136"/>
      <c r="B2148" s="137"/>
      <c r="C2148" s="288"/>
      <c r="D2148" s="176"/>
      <c r="E2148" s="156"/>
      <c r="F2148" s="156"/>
      <c r="G2148" s="135"/>
      <c r="H2148" s="135"/>
      <c r="I2148" s="135"/>
      <c r="J2148" s="135"/>
      <c r="K2148" s="135"/>
      <c r="L2148" s="135"/>
      <c r="M2148" s="135"/>
      <c r="N2148" s="135"/>
      <c r="O2148" s="135"/>
      <c r="P2148" s="135"/>
      <c r="Q2148" s="135"/>
      <c r="R2148" s="135"/>
    </row>
    <row r="2149" spans="1:18" s="289" customFormat="1">
      <c r="A2149" s="136"/>
      <c r="B2149" s="137"/>
      <c r="C2149" s="288"/>
      <c r="D2149" s="176"/>
      <c r="E2149" s="156"/>
      <c r="F2149" s="156"/>
      <c r="G2149" s="135"/>
      <c r="H2149" s="135"/>
      <c r="I2149" s="135"/>
      <c r="J2149" s="135"/>
      <c r="K2149" s="135"/>
      <c r="L2149" s="135"/>
      <c r="M2149" s="135"/>
      <c r="N2149" s="135"/>
      <c r="O2149" s="135"/>
      <c r="P2149" s="135"/>
      <c r="Q2149" s="135"/>
      <c r="R2149" s="135"/>
    </row>
    <row r="2150" spans="1:18" s="289" customFormat="1">
      <c r="A2150" s="136"/>
      <c r="B2150" s="137"/>
      <c r="C2150" s="288"/>
      <c r="D2150" s="176"/>
      <c r="E2150" s="156"/>
      <c r="F2150" s="156"/>
      <c r="G2150" s="135"/>
      <c r="H2150" s="135"/>
      <c r="I2150" s="135"/>
      <c r="J2150" s="135"/>
      <c r="K2150" s="135"/>
      <c r="L2150" s="135"/>
      <c r="M2150" s="135"/>
      <c r="N2150" s="135"/>
      <c r="O2150" s="135"/>
      <c r="P2150" s="135"/>
      <c r="Q2150" s="135"/>
      <c r="R2150" s="135"/>
    </row>
    <row r="2151" spans="1:18" s="289" customFormat="1">
      <c r="A2151" s="136"/>
      <c r="B2151" s="137"/>
      <c r="C2151" s="288"/>
      <c r="D2151" s="176"/>
      <c r="E2151" s="156"/>
      <c r="F2151" s="156"/>
      <c r="G2151" s="135"/>
      <c r="H2151" s="135"/>
      <c r="I2151" s="135"/>
      <c r="J2151" s="135"/>
      <c r="K2151" s="135"/>
      <c r="L2151" s="135"/>
      <c r="M2151" s="135"/>
      <c r="N2151" s="135"/>
      <c r="O2151" s="135"/>
      <c r="P2151" s="135"/>
      <c r="Q2151" s="135"/>
      <c r="R2151" s="135"/>
    </row>
    <row r="2152" spans="1:18" s="289" customFormat="1">
      <c r="A2152" s="136"/>
      <c r="B2152" s="137"/>
      <c r="C2152" s="288"/>
      <c r="D2152" s="176"/>
      <c r="E2152" s="156"/>
      <c r="F2152" s="156"/>
      <c r="G2152" s="135"/>
      <c r="H2152" s="135"/>
      <c r="I2152" s="135"/>
      <c r="J2152" s="135"/>
      <c r="K2152" s="135"/>
      <c r="L2152" s="135"/>
      <c r="M2152" s="135"/>
      <c r="N2152" s="135"/>
      <c r="O2152" s="135"/>
      <c r="P2152" s="135"/>
      <c r="Q2152" s="135"/>
      <c r="R2152" s="135"/>
    </row>
    <row r="2153" spans="1:18" s="289" customFormat="1">
      <c r="A2153" s="136"/>
      <c r="B2153" s="137"/>
      <c r="C2153" s="288"/>
      <c r="D2153" s="176"/>
      <c r="E2153" s="156"/>
      <c r="F2153" s="156"/>
      <c r="G2153" s="135"/>
      <c r="H2153" s="135"/>
      <c r="I2153" s="135"/>
      <c r="J2153" s="135"/>
      <c r="K2153" s="135"/>
      <c r="L2153" s="135"/>
      <c r="M2153" s="135"/>
      <c r="N2153" s="135"/>
      <c r="O2153" s="135"/>
      <c r="P2153" s="135"/>
      <c r="Q2153" s="135"/>
      <c r="R2153" s="135"/>
    </row>
    <row r="2154" spans="1:18" s="289" customFormat="1">
      <c r="A2154" s="136"/>
      <c r="B2154" s="137"/>
      <c r="C2154" s="288"/>
      <c r="D2154" s="176"/>
      <c r="E2154" s="156"/>
      <c r="F2154" s="156"/>
      <c r="G2154" s="135"/>
      <c r="H2154" s="135"/>
      <c r="I2154" s="135"/>
      <c r="J2154" s="135"/>
      <c r="K2154" s="135"/>
      <c r="L2154" s="135"/>
      <c r="M2154" s="135"/>
      <c r="N2154" s="135"/>
      <c r="O2154" s="135"/>
      <c r="P2154" s="135"/>
      <c r="Q2154" s="135"/>
      <c r="R2154" s="135"/>
    </row>
    <row r="2155" spans="1:18" s="289" customFormat="1">
      <c r="A2155" s="136"/>
      <c r="B2155" s="137"/>
      <c r="C2155" s="288"/>
      <c r="D2155" s="176"/>
      <c r="E2155" s="156"/>
      <c r="F2155" s="156"/>
      <c r="G2155" s="135"/>
      <c r="H2155" s="135"/>
      <c r="I2155" s="135"/>
      <c r="J2155" s="135"/>
      <c r="K2155" s="135"/>
      <c r="L2155" s="135"/>
      <c r="M2155" s="135"/>
      <c r="N2155" s="135"/>
      <c r="O2155" s="135"/>
      <c r="P2155" s="135"/>
      <c r="Q2155" s="135"/>
      <c r="R2155" s="135"/>
    </row>
    <row r="2156" spans="1:18" s="289" customFormat="1">
      <c r="A2156" s="136"/>
      <c r="B2156" s="137"/>
      <c r="C2156" s="288"/>
      <c r="D2156" s="176"/>
      <c r="E2156" s="156"/>
      <c r="F2156" s="156"/>
      <c r="G2156" s="135"/>
      <c r="H2156" s="135"/>
      <c r="I2156" s="135"/>
      <c r="J2156" s="135"/>
      <c r="K2156" s="135"/>
      <c r="L2156" s="135"/>
      <c r="M2156" s="135"/>
      <c r="N2156" s="135"/>
      <c r="O2156" s="135"/>
      <c r="P2156" s="135"/>
      <c r="Q2156" s="135"/>
      <c r="R2156" s="135"/>
    </row>
    <row r="2157" spans="1:18" s="289" customFormat="1">
      <c r="A2157" s="136"/>
      <c r="B2157" s="137"/>
      <c r="C2157" s="288"/>
      <c r="D2157" s="176"/>
      <c r="E2157" s="156"/>
      <c r="F2157" s="156"/>
      <c r="G2157" s="135"/>
      <c r="H2157" s="135"/>
      <c r="I2157" s="135"/>
      <c r="J2157" s="135"/>
      <c r="K2157" s="135"/>
      <c r="L2157" s="135"/>
      <c r="M2157" s="135"/>
      <c r="N2157" s="135"/>
      <c r="O2157" s="135"/>
      <c r="P2157" s="135"/>
      <c r="Q2157" s="135"/>
      <c r="R2157" s="135"/>
    </row>
    <row r="2158" spans="1:18" s="289" customFormat="1">
      <c r="A2158" s="136"/>
      <c r="B2158" s="137"/>
      <c r="C2158" s="288"/>
      <c r="D2158" s="176"/>
      <c r="E2158" s="156"/>
      <c r="F2158" s="156"/>
      <c r="G2158" s="135"/>
      <c r="H2158" s="135"/>
      <c r="I2158" s="135"/>
      <c r="J2158" s="135"/>
      <c r="K2158" s="135"/>
      <c r="L2158" s="135"/>
      <c r="M2158" s="135"/>
      <c r="N2158" s="135"/>
      <c r="O2158" s="135"/>
      <c r="P2158" s="135"/>
      <c r="Q2158" s="135"/>
      <c r="R2158" s="135"/>
    </row>
    <row r="2159" spans="1:18" s="289" customFormat="1">
      <c r="A2159" s="136"/>
      <c r="B2159" s="137"/>
      <c r="C2159" s="288"/>
      <c r="D2159" s="176"/>
      <c r="E2159" s="156"/>
      <c r="F2159" s="156"/>
      <c r="G2159" s="135"/>
      <c r="H2159" s="135"/>
      <c r="I2159" s="135"/>
      <c r="J2159" s="135"/>
      <c r="K2159" s="135"/>
      <c r="L2159" s="135"/>
      <c r="M2159" s="135"/>
      <c r="N2159" s="135"/>
      <c r="O2159" s="135"/>
      <c r="P2159" s="135"/>
      <c r="Q2159" s="135"/>
      <c r="R2159" s="135"/>
    </row>
    <row r="2160" spans="1:18" s="289" customFormat="1">
      <c r="A2160" s="136"/>
      <c r="B2160" s="137"/>
      <c r="C2160" s="288"/>
      <c r="D2160" s="176"/>
      <c r="E2160" s="156"/>
      <c r="F2160" s="156"/>
      <c r="G2160" s="135"/>
      <c r="H2160" s="135"/>
      <c r="I2160" s="135"/>
      <c r="J2160" s="135"/>
      <c r="K2160" s="135"/>
      <c r="L2160" s="135"/>
      <c r="M2160" s="135"/>
      <c r="N2160" s="135"/>
      <c r="O2160" s="135"/>
      <c r="P2160" s="135"/>
      <c r="Q2160" s="135"/>
      <c r="R2160" s="135"/>
    </row>
    <row r="2161" spans="1:18" s="289" customFormat="1">
      <c r="A2161" s="136"/>
      <c r="B2161" s="137"/>
      <c r="C2161" s="288"/>
      <c r="D2161" s="176"/>
      <c r="E2161" s="156"/>
      <c r="F2161" s="156"/>
      <c r="G2161" s="135"/>
      <c r="H2161" s="135"/>
      <c r="I2161" s="135"/>
      <c r="J2161" s="135"/>
      <c r="K2161" s="135"/>
      <c r="L2161" s="135"/>
      <c r="M2161" s="135"/>
      <c r="N2161" s="135"/>
      <c r="O2161" s="135"/>
      <c r="P2161" s="135"/>
      <c r="Q2161" s="135"/>
      <c r="R2161" s="135"/>
    </row>
    <row r="2162" spans="1:18" s="289" customFormat="1">
      <c r="A2162" s="136"/>
      <c r="B2162" s="137"/>
      <c r="C2162" s="288"/>
      <c r="D2162" s="176"/>
      <c r="E2162" s="156"/>
      <c r="F2162" s="156"/>
      <c r="G2162" s="135"/>
      <c r="H2162" s="135"/>
      <c r="I2162" s="135"/>
      <c r="J2162" s="135"/>
      <c r="K2162" s="135"/>
      <c r="L2162" s="135"/>
      <c r="M2162" s="135"/>
      <c r="N2162" s="135"/>
      <c r="O2162" s="135"/>
      <c r="P2162" s="135"/>
      <c r="Q2162" s="135"/>
      <c r="R2162" s="135"/>
    </row>
    <row r="2163" spans="1:18" s="289" customFormat="1">
      <c r="A2163" s="136"/>
      <c r="B2163" s="137"/>
      <c r="C2163" s="288"/>
      <c r="D2163" s="176"/>
      <c r="E2163" s="156"/>
      <c r="F2163" s="156"/>
      <c r="G2163" s="135"/>
      <c r="H2163" s="135"/>
      <c r="I2163" s="135"/>
      <c r="J2163" s="135"/>
      <c r="K2163" s="135"/>
      <c r="L2163" s="135"/>
      <c r="M2163" s="135"/>
      <c r="N2163" s="135"/>
      <c r="O2163" s="135"/>
      <c r="P2163" s="135"/>
      <c r="Q2163" s="135"/>
      <c r="R2163" s="135"/>
    </row>
    <row r="2164" spans="1:18" s="289" customFormat="1">
      <c r="A2164" s="136"/>
      <c r="B2164" s="137"/>
      <c r="C2164" s="288"/>
      <c r="D2164" s="176"/>
      <c r="E2164" s="156"/>
      <c r="F2164" s="156"/>
      <c r="G2164" s="135"/>
      <c r="H2164" s="135"/>
      <c r="I2164" s="135"/>
      <c r="J2164" s="135"/>
      <c r="K2164" s="135"/>
      <c r="L2164" s="135"/>
      <c r="M2164" s="135"/>
      <c r="N2164" s="135"/>
      <c r="O2164" s="135"/>
      <c r="P2164" s="135"/>
      <c r="Q2164" s="135"/>
      <c r="R2164" s="135"/>
    </row>
    <row r="2165" spans="1:18" s="289" customFormat="1">
      <c r="A2165" s="136"/>
      <c r="B2165" s="137"/>
      <c r="C2165" s="288"/>
      <c r="D2165" s="176"/>
      <c r="E2165" s="156"/>
      <c r="F2165" s="156"/>
      <c r="G2165" s="135"/>
      <c r="H2165" s="135"/>
      <c r="I2165" s="135"/>
      <c r="J2165" s="135"/>
      <c r="K2165" s="135"/>
      <c r="L2165" s="135"/>
      <c r="M2165" s="135"/>
      <c r="N2165" s="135"/>
      <c r="O2165" s="135"/>
      <c r="P2165" s="135"/>
      <c r="Q2165" s="135"/>
      <c r="R2165" s="135"/>
    </row>
    <row r="2166" spans="1:18" s="289" customFormat="1">
      <c r="A2166" s="136"/>
      <c r="B2166" s="137"/>
      <c r="C2166" s="288"/>
      <c r="D2166" s="176"/>
      <c r="E2166" s="156"/>
      <c r="F2166" s="156"/>
      <c r="G2166" s="135"/>
      <c r="H2166" s="135"/>
      <c r="I2166" s="135"/>
      <c r="J2166" s="135"/>
      <c r="K2166" s="135"/>
      <c r="L2166" s="135"/>
      <c r="M2166" s="135"/>
      <c r="N2166" s="135"/>
      <c r="O2166" s="135"/>
      <c r="P2166" s="135"/>
      <c r="Q2166" s="135"/>
      <c r="R2166" s="135"/>
    </row>
    <row r="2167" spans="1:18" s="289" customFormat="1">
      <c r="A2167" s="136"/>
      <c r="B2167" s="137"/>
      <c r="C2167" s="288"/>
      <c r="D2167" s="176"/>
      <c r="E2167" s="156"/>
      <c r="F2167" s="156"/>
      <c r="G2167" s="135"/>
      <c r="H2167" s="135"/>
      <c r="I2167" s="135"/>
      <c r="J2167" s="135"/>
      <c r="K2167" s="135"/>
      <c r="L2167" s="135"/>
      <c r="M2167" s="135"/>
      <c r="N2167" s="135"/>
      <c r="O2167" s="135"/>
      <c r="P2167" s="135"/>
      <c r="Q2167" s="135"/>
      <c r="R2167" s="135"/>
    </row>
    <row r="2168" spans="1:18" s="289" customFormat="1">
      <c r="A2168" s="136"/>
      <c r="B2168" s="137"/>
      <c r="C2168" s="288"/>
      <c r="D2168" s="176"/>
      <c r="E2168" s="156"/>
      <c r="F2168" s="156"/>
      <c r="G2168" s="135"/>
      <c r="H2168" s="135"/>
      <c r="I2168" s="135"/>
      <c r="J2168" s="135"/>
      <c r="K2168" s="135"/>
      <c r="L2168" s="135"/>
      <c r="M2168" s="135"/>
      <c r="N2168" s="135"/>
      <c r="O2168" s="135"/>
      <c r="P2168" s="135"/>
      <c r="Q2168" s="135"/>
      <c r="R2168" s="135"/>
    </row>
    <row r="2169" spans="1:18" s="289" customFormat="1">
      <c r="A2169" s="136"/>
      <c r="B2169" s="137"/>
      <c r="C2169" s="288"/>
      <c r="D2169" s="176"/>
      <c r="E2169" s="156"/>
      <c r="F2169" s="156"/>
      <c r="G2169" s="135"/>
      <c r="H2169" s="135"/>
      <c r="I2169" s="135"/>
      <c r="J2169" s="135"/>
      <c r="K2169" s="135"/>
      <c r="L2169" s="135"/>
      <c r="M2169" s="135"/>
      <c r="N2169" s="135"/>
      <c r="O2169" s="135"/>
      <c r="P2169" s="135"/>
      <c r="Q2169" s="135"/>
      <c r="R2169" s="135"/>
    </row>
    <row r="2170" spans="1:18" s="289" customFormat="1">
      <c r="A2170" s="136"/>
      <c r="B2170" s="137"/>
      <c r="C2170" s="288"/>
      <c r="D2170" s="176"/>
      <c r="E2170" s="156"/>
      <c r="F2170" s="156"/>
      <c r="G2170" s="135"/>
      <c r="H2170" s="135"/>
      <c r="I2170" s="135"/>
      <c r="J2170" s="135"/>
      <c r="K2170" s="135"/>
      <c r="L2170" s="135"/>
      <c r="M2170" s="135"/>
      <c r="N2170" s="135"/>
      <c r="O2170" s="135"/>
      <c r="P2170" s="135"/>
      <c r="Q2170" s="135"/>
      <c r="R2170" s="135"/>
    </row>
    <row r="2171" spans="1:18" s="289" customFormat="1">
      <c r="A2171" s="136"/>
      <c r="B2171" s="137"/>
      <c r="C2171" s="288"/>
      <c r="D2171" s="176"/>
      <c r="E2171" s="156"/>
      <c r="F2171" s="156"/>
      <c r="G2171" s="135"/>
      <c r="H2171" s="135"/>
      <c r="I2171" s="135"/>
      <c r="J2171" s="135"/>
      <c r="K2171" s="135"/>
      <c r="L2171" s="135"/>
      <c r="M2171" s="135"/>
      <c r="N2171" s="135"/>
      <c r="O2171" s="135"/>
      <c r="P2171" s="135"/>
      <c r="Q2171" s="135"/>
      <c r="R2171" s="135"/>
    </row>
    <row r="2172" spans="1:18" s="289" customFormat="1">
      <c r="A2172" s="136"/>
      <c r="B2172" s="137"/>
      <c r="C2172" s="288"/>
      <c r="D2172" s="176"/>
      <c r="E2172" s="156"/>
      <c r="F2172" s="156"/>
      <c r="G2172" s="135"/>
      <c r="H2172" s="135"/>
      <c r="I2172" s="135"/>
      <c r="J2172" s="135"/>
      <c r="K2172" s="135"/>
      <c r="L2172" s="135"/>
      <c r="M2172" s="135"/>
      <c r="N2172" s="135"/>
      <c r="O2172" s="135"/>
      <c r="P2172" s="135"/>
      <c r="Q2172" s="135"/>
      <c r="R2172" s="135"/>
    </row>
    <row r="2173" spans="1:18" s="289" customFormat="1">
      <c r="A2173" s="136"/>
      <c r="B2173" s="137"/>
      <c r="C2173" s="288"/>
      <c r="D2173" s="176"/>
      <c r="E2173" s="156"/>
      <c r="F2173" s="156"/>
      <c r="G2173" s="135"/>
      <c r="H2173" s="135"/>
      <c r="I2173" s="135"/>
      <c r="J2173" s="135"/>
      <c r="K2173" s="135"/>
      <c r="L2173" s="135"/>
      <c r="M2173" s="135"/>
      <c r="N2173" s="135"/>
      <c r="O2173" s="135"/>
      <c r="P2173" s="135"/>
      <c r="Q2173" s="135"/>
      <c r="R2173" s="135"/>
    </row>
    <row r="2174" spans="1:18" s="289" customFormat="1">
      <c r="A2174" s="136"/>
      <c r="B2174" s="137"/>
      <c r="C2174" s="288"/>
      <c r="D2174" s="176"/>
      <c r="E2174" s="156"/>
      <c r="F2174" s="156"/>
      <c r="G2174" s="135"/>
      <c r="H2174" s="135"/>
      <c r="I2174" s="135"/>
      <c r="J2174" s="135"/>
      <c r="K2174" s="135"/>
      <c r="L2174" s="135"/>
      <c r="M2174" s="135"/>
      <c r="N2174" s="135"/>
      <c r="O2174" s="135"/>
      <c r="P2174" s="135"/>
      <c r="Q2174" s="135"/>
      <c r="R2174" s="135"/>
    </row>
    <row r="2175" spans="1:18" s="289" customFormat="1">
      <c r="A2175" s="136"/>
      <c r="B2175" s="137"/>
      <c r="C2175" s="288"/>
      <c r="D2175" s="176"/>
      <c r="E2175" s="156"/>
      <c r="F2175" s="156"/>
      <c r="G2175" s="135"/>
      <c r="H2175" s="135"/>
      <c r="I2175" s="135"/>
      <c r="J2175" s="135"/>
      <c r="K2175" s="135"/>
      <c r="L2175" s="135"/>
      <c r="M2175" s="135"/>
      <c r="N2175" s="135"/>
      <c r="O2175" s="135"/>
      <c r="P2175" s="135"/>
      <c r="Q2175" s="135"/>
      <c r="R2175" s="135"/>
    </row>
    <row r="2176" spans="1:18" s="289" customFormat="1">
      <c r="A2176" s="136"/>
      <c r="B2176" s="137"/>
      <c r="C2176" s="288"/>
      <c r="D2176" s="176"/>
      <c r="E2176" s="156"/>
      <c r="F2176" s="156"/>
      <c r="G2176" s="135"/>
      <c r="H2176" s="135"/>
      <c r="I2176" s="135"/>
      <c r="J2176" s="135"/>
      <c r="K2176" s="135"/>
      <c r="L2176" s="135"/>
      <c r="M2176" s="135"/>
      <c r="N2176" s="135"/>
      <c r="O2176" s="135"/>
      <c r="P2176" s="135"/>
      <c r="Q2176" s="135"/>
      <c r="R2176" s="135"/>
    </row>
    <row r="2177" spans="1:18" s="289" customFormat="1">
      <c r="A2177" s="136"/>
      <c r="B2177" s="137"/>
      <c r="C2177" s="288"/>
      <c r="D2177" s="176"/>
      <c r="E2177" s="156"/>
      <c r="F2177" s="156"/>
      <c r="G2177" s="135"/>
      <c r="H2177" s="135"/>
      <c r="I2177" s="135"/>
      <c r="J2177" s="135"/>
      <c r="K2177" s="135"/>
      <c r="L2177" s="135"/>
      <c r="M2177" s="135"/>
      <c r="N2177" s="135"/>
      <c r="O2177" s="135"/>
      <c r="P2177" s="135"/>
      <c r="Q2177" s="135"/>
      <c r="R2177" s="135"/>
    </row>
    <row r="2178" spans="1:18" s="289" customFormat="1">
      <c r="A2178" s="136"/>
      <c r="B2178" s="137"/>
      <c r="C2178" s="288"/>
      <c r="D2178" s="176"/>
      <c r="E2178" s="156"/>
      <c r="F2178" s="156"/>
      <c r="G2178" s="135"/>
      <c r="H2178" s="135"/>
      <c r="I2178" s="135"/>
      <c r="J2178" s="135"/>
      <c r="K2178" s="135"/>
      <c r="L2178" s="135"/>
      <c r="M2178" s="135"/>
      <c r="N2178" s="135"/>
      <c r="O2178" s="135"/>
      <c r="P2178" s="135"/>
      <c r="Q2178" s="135"/>
      <c r="R2178" s="135"/>
    </row>
    <row r="2179" spans="1:18" s="289" customFormat="1">
      <c r="A2179" s="136"/>
      <c r="B2179" s="137"/>
      <c r="C2179" s="288"/>
      <c r="D2179" s="176"/>
      <c r="E2179" s="156"/>
      <c r="F2179" s="156"/>
      <c r="G2179" s="135"/>
      <c r="H2179" s="135"/>
      <c r="I2179" s="135"/>
      <c r="J2179" s="135"/>
      <c r="K2179" s="135"/>
      <c r="L2179" s="135"/>
      <c r="M2179" s="135"/>
      <c r="N2179" s="135"/>
      <c r="O2179" s="135"/>
      <c r="P2179" s="135"/>
      <c r="Q2179" s="135"/>
      <c r="R2179" s="135"/>
    </row>
    <row r="2180" spans="1:18" s="289" customFormat="1">
      <c r="A2180" s="136"/>
      <c r="B2180" s="137"/>
      <c r="C2180" s="288"/>
      <c r="D2180" s="176"/>
      <c r="E2180" s="156"/>
      <c r="F2180" s="156"/>
      <c r="G2180" s="135"/>
      <c r="H2180" s="135"/>
      <c r="I2180" s="135"/>
      <c r="J2180" s="135"/>
      <c r="K2180" s="135"/>
      <c r="L2180" s="135"/>
      <c r="M2180" s="135"/>
      <c r="N2180" s="135"/>
      <c r="O2180" s="135"/>
      <c r="P2180" s="135"/>
      <c r="Q2180" s="135"/>
      <c r="R2180" s="135"/>
    </row>
    <row r="2181" spans="1:18" s="289" customFormat="1">
      <c r="A2181" s="136"/>
      <c r="B2181" s="137"/>
      <c r="C2181" s="288"/>
      <c r="D2181" s="176"/>
      <c r="E2181" s="156"/>
      <c r="F2181" s="156"/>
      <c r="G2181" s="135"/>
      <c r="H2181" s="135"/>
      <c r="I2181" s="135"/>
      <c r="J2181" s="135"/>
      <c r="K2181" s="135"/>
      <c r="L2181" s="135"/>
      <c r="M2181" s="135"/>
      <c r="N2181" s="135"/>
      <c r="O2181" s="135"/>
      <c r="P2181" s="135"/>
      <c r="Q2181" s="135"/>
      <c r="R2181" s="135"/>
    </row>
    <row r="2182" spans="1:18" s="289" customFormat="1">
      <c r="A2182" s="136"/>
      <c r="B2182" s="137"/>
      <c r="C2182" s="288"/>
      <c r="D2182" s="176"/>
      <c r="E2182" s="156"/>
      <c r="F2182" s="156"/>
      <c r="G2182" s="135"/>
      <c r="H2182" s="135"/>
      <c r="I2182" s="135"/>
      <c r="J2182" s="135"/>
      <c r="K2182" s="135"/>
      <c r="L2182" s="135"/>
      <c r="M2182" s="135"/>
      <c r="N2182" s="135"/>
      <c r="O2182" s="135"/>
      <c r="P2182" s="135"/>
      <c r="Q2182" s="135"/>
      <c r="R2182" s="135"/>
    </row>
    <row r="2183" spans="1:18" s="289" customFormat="1">
      <c r="A2183" s="136"/>
      <c r="B2183" s="137"/>
      <c r="C2183" s="288"/>
      <c r="D2183" s="176"/>
      <c r="E2183" s="156"/>
      <c r="F2183" s="156"/>
      <c r="G2183" s="135"/>
      <c r="H2183" s="135"/>
      <c r="I2183" s="135"/>
      <c r="J2183" s="135"/>
      <c r="K2183" s="135"/>
      <c r="L2183" s="135"/>
      <c r="M2183" s="135"/>
      <c r="N2183" s="135"/>
      <c r="O2183" s="135"/>
      <c r="P2183" s="135"/>
      <c r="Q2183" s="135"/>
      <c r="R2183" s="135"/>
    </row>
    <row r="2184" spans="1:18" s="289" customFormat="1">
      <c r="A2184" s="136"/>
      <c r="B2184" s="137"/>
      <c r="C2184" s="288"/>
      <c r="D2184" s="176"/>
      <c r="E2184" s="156"/>
      <c r="F2184" s="156"/>
      <c r="G2184" s="135"/>
      <c r="H2184" s="135"/>
      <c r="I2184" s="135"/>
      <c r="J2184" s="135"/>
      <c r="K2184" s="135"/>
      <c r="L2184" s="135"/>
      <c r="M2184" s="135"/>
      <c r="N2184" s="135"/>
      <c r="O2184" s="135"/>
      <c r="P2184" s="135"/>
      <c r="Q2184" s="135"/>
      <c r="R2184" s="135"/>
    </row>
    <row r="2185" spans="1:18" s="289" customFormat="1">
      <c r="A2185" s="136"/>
      <c r="B2185" s="137"/>
      <c r="C2185" s="288"/>
      <c r="D2185" s="176"/>
      <c r="E2185" s="156"/>
      <c r="F2185" s="156"/>
      <c r="G2185" s="135"/>
      <c r="H2185" s="135"/>
      <c r="I2185" s="135"/>
      <c r="J2185" s="135"/>
      <c r="K2185" s="135"/>
      <c r="L2185" s="135"/>
      <c r="M2185" s="135"/>
      <c r="N2185" s="135"/>
      <c r="O2185" s="135"/>
      <c r="P2185" s="135"/>
      <c r="Q2185" s="135"/>
      <c r="R2185" s="135"/>
    </row>
    <row r="2186" spans="1:18" s="289" customFormat="1">
      <c r="A2186" s="136"/>
      <c r="B2186" s="137"/>
      <c r="C2186" s="288"/>
      <c r="D2186" s="176"/>
      <c r="E2186" s="156"/>
      <c r="F2186" s="156"/>
      <c r="G2186" s="135"/>
      <c r="H2186" s="135"/>
      <c r="I2186" s="135"/>
      <c r="J2186" s="135"/>
      <c r="K2186" s="135"/>
      <c r="L2186" s="135"/>
      <c r="M2186" s="135"/>
      <c r="N2186" s="135"/>
      <c r="O2186" s="135"/>
      <c r="P2186" s="135"/>
      <c r="Q2186" s="135"/>
      <c r="R2186" s="135"/>
    </row>
    <row r="2187" spans="1:18" s="289" customFormat="1">
      <c r="A2187" s="136"/>
      <c r="B2187" s="137"/>
      <c r="C2187" s="288"/>
      <c r="D2187" s="176"/>
      <c r="E2187" s="156"/>
      <c r="F2187" s="156"/>
      <c r="G2187" s="135"/>
      <c r="H2187" s="135"/>
      <c r="I2187" s="135"/>
      <c r="J2187" s="135"/>
      <c r="K2187" s="135"/>
      <c r="L2187" s="135"/>
      <c r="M2187" s="135"/>
      <c r="N2187" s="135"/>
      <c r="O2187" s="135"/>
      <c r="P2187" s="135"/>
      <c r="Q2187" s="135"/>
      <c r="R2187" s="135"/>
    </row>
    <row r="2188" spans="1:18" s="289" customFormat="1">
      <c r="A2188" s="136"/>
      <c r="B2188" s="137"/>
      <c r="C2188" s="288"/>
      <c r="D2188" s="176"/>
      <c r="E2188" s="156"/>
      <c r="F2188" s="156"/>
      <c r="G2188" s="135"/>
      <c r="H2188" s="135"/>
      <c r="I2188" s="135"/>
      <c r="J2188" s="135"/>
      <c r="K2188" s="135"/>
      <c r="L2188" s="135"/>
      <c r="M2188" s="135"/>
      <c r="N2188" s="135"/>
      <c r="O2188" s="135"/>
      <c r="P2188" s="135"/>
      <c r="Q2188" s="135"/>
      <c r="R2188" s="135"/>
    </row>
    <row r="2189" spans="1:18" s="289" customFormat="1">
      <c r="A2189" s="136"/>
      <c r="B2189" s="137"/>
      <c r="C2189" s="288"/>
      <c r="D2189" s="176"/>
      <c r="E2189" s="156"/>
      <c r="F2189" s="156"/>
      <c r="G2189" s="135"/>
      <c r="H2189" s="135"/>
      <c r="I2189" s="135"/>
      <c r="J2189" s="135"/>
      <c r="K2189" s="135"/>
      <c r="L2189" s="135"/>
      <c r="M2189" s="135"/>
      <c r="N2189" s="135"/>
      <c r="O2189" s="135"/>
      <c r="P2189" s="135"/>
      <c r="Q2189" s="135"/>
      <c r="R2189" s="135"/>
    </row>
    <row r="2190" spans="1:18" s="289" customFormat="1">
      <c r="A2190" s="136"/>
      <c r="B2190" s="137"/>
      <c r="C2190" s="288"/>
      <c r="D2190" s="176"/>
      <c r="E2190" s="156"/>
      <c r="F2190" s="156"/>
      <c r="G2190" s="135"/>
      <c r="H2190" s="135"/>
      <c r="I2190" s="135"/>
      <c r="J2190" s="135"/>
      <c r="K2190" s="135"/>
      <c r="L2190" s="135"/>
      <c r="M2190" s="135"/>
      <c r="N2190" s="135"/>
      <c r="O2190" s="135"/>
      <c r="P2190" s="135"/>
      <c r="Q2190" s="135"/>
      <c r="R2190" s="135"/>
    </row>
    <row r="2191" spans="1:18" s="289" customFormat="1">
      <c r="A2191" s="136"/>
      <c r="B2191" s="137"/>
      <c r="C2191" s="288"/>
      <c r="D2191" s="176"/>
      <c r="E2191" s="156"/>
      <c r="F2191" s="156"/>
      <c r="G2191" s="135"/>
      <c r="H2191" s="135"/>
      <c r="I2191" s="135"/>
      <c r="J2191" s="135"/>
      <c r="K2191" s="135"/>
      <c r="L2191" s="135"/>
      <c r="M2191" s="135"/>
      <c r="N2191" s="135"/>
      <c r="O2191" s="135"/>
      <c r="P2191" s="135"/>
      <c r="Q2191" s="135"/>
      <c r="R2191" s="135"/>
    </row>
    <row r="2192" spans="1:18" s="289" customFormat="1">
      <c r="A2192" s="136"/>
      <c r="B2192" s="137"/>
      <c r="C2192" s="288"/>
      <c r="D2192" s="176"/>
      <c r="E2192" s="156"/>
      <c r="F2192" s="156"/>
      <c r="G2192" s="135"/>
      <c r="H2192" s="135"/>
      <c r="I2192" s="135"/>
      <c r="J2192" s="135"/>
      <c r="K2192" s="135"/>
      <c r="L2192" s="135"/>
      <c r="M2192" s="135"/>
      <c r="N2192" s="135"/>
      <c r="O2192" s="135"/>
      <c r="P2192" s="135"/>
      <c r="Q2192" s="135"/>
      <c r="R2192" s="135"/>
    </row>
    <row r="2193" spans="1:18" s="289" customFormat="1">
      <c r="A2193" s="136"/>
      <c r="B2193" s="137"/>
      <c r="C2193" s="288"/>
      <c r="D2193" s="176"/>
      <c r="E2193" s="156"/>
      <c r="F2193" s="156"/>
      <c r="G2193" s="135"/>
      <c r="H2193" s="135"/>
      <c r="I2193" s="135"/>
      <c r="J2193" s="135"/>
      <c r="K2193" s="135"/>
      <c r="L2193" s="135"/>
      <c r="M2193" s="135"/>
      <c r="N2193" s="135"/>
      <c r="O2193" s="135"/>
      <c r="P2193" s="135"/>
      <c r="Q2193" s="135"/>
      <c r="R2193" s="135"/>
    </row>
    <row r="2194" spans="1:18" s="289" customFormat="1">
      <c r="A2194" s="136"/>
      <c r="B2194" s="137"/>
      <c r="C2194" s="288"/>
      <c r="D2194" s="176"/>
      <c r="E2194" s="156"/>
      <c r="F2194" s="156"/>
      <c r="G2194" s="135"/>
      <c r="H2194" s="135"/>
      <c r="I2194" s="135"/>
      <c r="J2194" s="135"/>
      <c r="K2194" s="135"/>
      <c r="L2194" s="135"/>
      <c r="M2194" s="135"/>
      <c r="N2194" s="135"/>
      <c r="O2194" s="135"/>
      <c r="P2194" s="135"/>
      <c r="Q2194" s="135"/>
      <c r="R2194" s="135"/>
    </row>
    <row r="2195" spans="1:18" s="289" customFormat="1">
      <c r="A2195" s="136"/>
      <c r="B2195" s="137"/>
      <c r="C2195" s="288"/>
      <c r="D2195" s="176"/>
      <c r="E2195" s="156"/>
      <c r="F2195" s="156"/>
      <c r="G2195" s="135"/>
      <c r="H2195" s="135"/>
      <c r="I2195" s="135"/>
      <c r="J2195" s="135"/>
      <c r="K2195" s="135"/>
      <c r="L2195" s="135"/>
      <c r="M2195" s="135"/>
      <c r="N2195" s="135"/>
      <c r="O2195" s="135"/>
      <c r="P2195" s="135"/>
      <c r="Q2195" s="135"/>
      <c r="R2195" s="135"/>
    </row>
    <row r="2196" spans="1:18" s="289" customFormat="1">
      <c r="A2196" s="136"/>
      <c r="B2196" s="137"/>
      <c r="C2196" s="288"/>
      <c r="D2196" s="176"/>
      <c r="E2196" s="156"/>
      <c r="F2196" s="156"/>
      <c r="G2196" s="135"/>
      <c r="H2196" s="135"/>
      <c r="I2196" s="135"/>
      <c r="J2196" s="135"/>
      <c r="K2196" s="135"/>
      <c r="L2196" s="135"/>
      <c r="M2196" s="135"/>
      <c r="N2196" s="135"/>
      <c r="O2196" s="135"/>
      <c r="P2196" s="135"/>
      <c r="Q2196" s="135"/>
      <c r="R2196" s="135"/>
    </row>
    <row r="2197" spans="1:18" s="289" customFormat="1">
      <c r="A2197" s="136"/>
      <c r="B2197" s="137"/>
      <c r="C2197" s="288"/>
      <c r="D2197" s="176"/>
      <c r="E2197" s="156"/>
      <c r="F2197" s="156"/>
      <c r="G2197" s="135"/>
      <c r="H2197" s="135"/>
      <c r="I2197" s="135"/>
      <c r="J2197" s="135"/>
      <c r="K2197" s="135"/>
      <c r="L2197" s="135"/>
      <c r="M2197" s="135"/>
      <c r="N2197" s="135"/>
      <c r="O2197" s="135"/>
      <c r="P2197" s="135"/>
      <c r="Q2197" s="135"/>
      <c r="R2197" s="135"/>
    </row>
    <row r="2198" spans="1:18" s="289" customFormat="1">
      <c r="A2198" s="136"/>
      <c r="B2198" s="137"/>
      <c r="C2198" s="288"/>
      <c r="D2198" s="176"/>
      <c r="E2198" s="156"/>
      <c r="F2198" s="156"/>
      <c r="G2198" s="135"/>
      <c r="H2198" s="135"/>
      <c r="I2198" s="135"/>
      <c r="J2198" s="135"/>
      <c r="K2198" s="135"/>
      <c r="L2198" s="135"/>
      <c r="M2198" s="135"/>
      <c r="N2198" s="135"/>
      <c r="O2198" s="135"/>
      <c r="P2198" s="135"/>
      <c r="Q2198" s="135"/>
      <c r="R2198" s="135"/>
    </row>
    <row r="2199" spans="1:18" s="289" customFormat="1">
      <c r="A2199" s="136"/>
      <c r="B2199" s="137"/>
      <c r="C2199" s="288"/>
      <c r="D2199" s="176"/>
      <c r="E2199" s="156"/>
      <c r="F2199" s="156"/>
      <c r="G2199" s="135"/>
      <c r="H2199" s="135"/>
      <c r="I2199" s="135"/>
      <c r="J2199" s="135"/>
      <c r="K2199" s="135"/>
      <c r="L2199" s="135"/>
      <c r="M2199" s="135"/>
      <c r="N2199" s="135"/>
      <c r="O2199" s="135"/>
      <c r="P2199" s="135"/>
      <c r="Q2199" s="135"/>
      <c r="R2199" s="135"/>
    </row>
    <row r="2200" spans="1:18" s="289" customFormat="1">
      <c r="A2200" s="136"/>
      <c r="B2200" s="137"/>
      <c r="C2200" s="288"/>
      <c r="D2200" s="176"/>
      <c r="E2200" s="156"/>
      <c r="F2200" s="156"/>
      <c r="G2200" s="135"/>
      <c r="H2200" s="135"/>
      <c r="I2200" s="135"/>
      <c r="J2200" s="135"/>
      <c r="K2200" s="135"/>
      <c r="L2200" s="135"/>
      <c r="M2200" s="135"/>
      <c r="N2200" s="135"/>
      <c r="O2200" s="135"/>
      <c r="P2200" s="135"/>
      <c r="Q2200" s="135"/>
      <c r="R2200" s="135"/>
    </row>
    <row r="2201" spans="1:18" s="289" customFormat="1">
      <c r="A2201" s="136"/>
      <c r="B2201" s="137"/>
      <c r="C2201" s="288"/>
      <c r="D2201" s="176"/>
      <c r="E2201" s="156"/>
      <c r="F2201" s="156"/>
      <c r="G2201" s="135"/>
      <c r="H2201" s="135"/>
      <c r="I2201" s="135"/>
      <c r="J2201" s="135"/>
      <c r="K2201" s="135"/>
      <c r="L2201" s="135"/>
      <c r="M2201" s="135"/>
      <c r="N2201" s="135"/>
      <c r="O2201" s="135"/>
      <c r="P2201" s="135"/>
      <c r="Q2201" s="135"/>
      <c r="R2201" s="135"/>
    </row>
    <row r="2202" spans="1:18" s="289" customFormat="1">
      <c r="A2202" s="136"/>
      <c r="B2202" s="137"/>
      <c r="C2202" s="288"/>
      <c r="D2202" s="176"/>
      <c r="E2202" s="156"/>
      <c r="F2202" s="156"/>
      <c r="G2202" s="135"/>
      <c r="H2202" s="135"/>
      <c r="I2202" s="135"/>
      <c r="J2202" s="135"/>
      <c r="K2202" s="135"/>
      <c r="L2202" s="135"/>
      <c r="M2202" s="135"/>
      <c r="N2202" s="135"/>
      <c r="O2202" s="135"/>
      <c r="P2202" s="135"/>
      <c r="Q2202" s="135"/>
      <c r="R2202" s="135"/>
    </row>
    <row r="2203" spans="1:18" s="289" customFormat="1">
      <c r="A2203" s="136"/>
      <c r="B2203" s="137"/>
      <c r="C2203" s="288"/>
      <c r="D2203" s="176"/>
      <c r="E2203" s="156"/>
      <c r="F2203" s="156"/>
      <c r="G2203" s="135"/>
      <c r="H2203" s="135"/>
      <c r="I2203" s="135"/>
      <c r="J2203" s="135"/>
      <c r="K2203" s="135"/>
      <c r="L2203" s="135"/>
      <c r="M2203" s="135"/>
      <c r="N2203" s="135"/>
      <c r="O2203" s="135"/>
      <c r="P2203" s="135"/>
      <c r="Q2203" s="135"/>
      <c r="R2203" s="135"/>
    </row>
    <row r="2204" spans="1:18" s="289" customFormat="1">
      <c r="A2204" s="136"/>
      <c r="B2204" s="137"/>
      <c r="C2204" s="288"/>
      <c r="D2204" s="176"/>
      <c r="E2204" s="156"/>
      <c r="F2204" s="156"/>
      <c r="G2204" s="135"/>
      <c r="H2204" s="135"/>
      <c r="I2204" s="135"/>
      <c r="J2204" s="135"/>
      <c r="K2204" s="135"/>
      <c r="L2204" s="135"/>
      <c r="M2204" s="135"/>
      <c r="N2204" s="135"/>
      <c r="O2204" s="135"/>
      <c r="P2204" s="135"/>
      <c r="Q2204" s="135"/>
      <c r="R2204" s="135"/>
    </row>
    <row r="2205" spans="1:18" s="289" customFormat="1">
      <c r="A2205" s="136"/>
      <c r="B2205" s="137"/>
      <c r="C2205" s="288"/>
      <c r="D2205" s="176"/>
      <c r="E2205" s="156"/>
      <c r="F2205" s="156"/>
      <c r="G2205" s="135"/>
      <c r="H2205" s="135"/>
      <c r="I2205" s="135"/>
      <c r="J2205" s="135"/>
      <c r="K2205" s="135"/>
      <c r="L2205" s="135"/>
      <c r="M2205" s="135"/>
      <c r="N2205" s="135"/>
      <c r="O2205" s="135"/>
      <c r="P2205" s="135"/>
      <c r="Q2205" s="135"/>
      <c r="R2205" s="135"/>
    </row>
    <row r="2206" spans="1:18" s="289" customFormat="1">
      <c r="A2206" s="136"/>
      <c r="B2206" s="137"/>
      <c r="C2206" s="288"/>
      <c r="D2206" s="176"/>
      <c r="E2206" s="156"/>
      <c r="F2206" s="156"/>
      <c r="G2206" s="135"/>
      <c r="H2206" s="135"/>
      <c r="I2206" s="135"/>
      <c r="J2206" s="135"/>
      <c r="K2206" s="135"/>
      <c r="L2206" s="135"/>
      <c r="M2206" s="135"/>
      <c r="N2206" s="135"/>
      <c r="O2206" s="135"/>
      <c r="P2206" s="135"/>
      <c r="Q2206" s="135"/>
      <c r="R2206" s="135"/>
    </row>
    <row r="2207" spans="1:18" s="289" customFormat="1">
      <c r="A2207" s="136"/>
      <c r="B2207" s="137"/>
      <c r="C2207" s="288"/>
      <c r="D2207" s="176"/>
      <c r="E2207" s="156"/>
      <c r="F2207" s="156"/>
      <c r="G2207" s="135"/>
      <c r="H2207" s="135"/>
      <c r="I2207" s="135"/>
      <c r="J2207" s="135"/>
      <c r="K2207" s="135"/>
      <c r="L2207" s="135"/>
      <c r="M2207" s="135"/>
      <c r="N2207" s="135"/>
      <c r="O2207" s="135"/>
      <c r="P2207" s="135"/>
      <c r="Q2207" s="135"/>
      <c r="R2207" s="135"/>
    </row>
    <row r="2208" spans="1:18" s="289" customFormat="1">
      <c r="A2208" s="136"/>
      <c r="B2208" s="137"/>
      <c r="C2208" s="288"/>
      <c r="D2208" s="176"/>
      <c r="E2208" s="156"/>
      <c r="F2208" s="156"/>
      <c r="G2208" s="135"/>
      <c r="H2208" s="135"/>
      <c r="I2208" s="135"/>
      <c r="J2208" s="135"/>
      <c r="K2208" s="135"/>
      <c r="L2208" s="135"/>
      <c r="M2208" s="135"/>
      <c r="N2208" s="135"/>
      <c r="O2208" s="135"/>
      <c r="P2208" s="135"/>
      <c r="Q2208" s="135"/>
      <c r="R2208" s="135"/>
    </row>
    <row r="2209" spans="1:18" s="289" customFormat="1">
      <c r="A2209" s="136"/>
      <c r="B2209" s="137"/>
      <c r="C2209" s="288"/>
      <c r="D2209" s="176"/>
      <c r="E2209" s="156"/>
      <c r="F2209" s="156"/>
      <c r="G2209" s="135"/>
      <c r="H2209" s="135"/>
      <c r="I2209" s="135"/>
      <c r="J2209" s="135"/>
      <c r="K2209" s="135"/>
      <c r="L2209" s="135"/>
      <c r="M2209" s="135"/>
      <c r="N2209" s="135"/>
      <c r="O2209" s="135"/>
      <c r="P2209" s="135"/>
      <c r="Q2209" s="135"/>
      <c r="R2209" s="135"/>
    </row>
    <row r="2210" spans="1:18" s="289" customFormat="1">
      <c r="A2210" s="136"/>
      <c r="B2210" s="137"/>
      <c r="C2210" s="288"/>
      <c r="D2210" s="176"/>
      <c r="E2210" s="156"/>
      <c r="F2210" s="156"/>
      <c r="G2210" s="135"/>
      <c r="H2210" s="135"/>
      <c r="I2210" s="135"/>
      <c r="J2210" s="135"/>
      <c r="K2210" s="135"/>
      <c r="L2210" s="135"/>
      <c r="M2210" s="135"/>
      <c r="N2210" s="135"/>
      <c r="O2210" s="135"/>
      <c r="P2210" s="135"/>
      <c r="Q2210" s="135"/>
      <c r="R2210" s="135"/>
    </row>
    <row r="2211" spans="1:18" s="289" customFormat="1">
      <c r="A2211" s="136"/>
      <c r="B2211" s="137"/>
      <c r="C2211" s="288"/>
      <c r="D2211" s="176"/>
      <c r="E2211" s="156"/>
      <c r="F2211" s="156"/>
      <c r="G2211" s="135"/>
      <c r="H2211" s="135"/>
      <c r="I2211" s="135"/>
      <c r="J2211" s="135"/>
      <c r="K2211" s="135"/>
      <c r="L2211" s="135"/>
      <c r="M2211" s="135"/>
      <c r="N2211" s="135"/>
      <c r="O2211" s="135"/>
      <c r="P2211" s="135"/>
      <c r="Q2211" s="135"/>
      <c r="R2211" s="135"/>
    </row>
    <row r="2212" spans="1:18" s="289" customFormat="1">
      <c r="A2212" s="136"/>
      <c r="B2212" s="137"/>
      <c r="C2212" s="288"/>
      <c r="D2212" s="176"/>
      <c r="E2212" s="156"/>
      <c r="F2212" s="156"/>
      <c r="G2212" s="135"/>
      <c r="H2212" s="135"/>
      <c r="I2212" s="135"/>
      <c r="J2212" s="135"/>
      <c r="K2212" s="135"/>
      <c r="L2212" s="135"/>
      <c r="M2212" s="135"/>
      <c r="N2212" s="135"/>
      <c r="O2212" s="135"/>
      <c r="P2212" s="135"/>
      <c r="Q2212" s="135"/>
      <c r="R2212" s="135"/>
    </row>
    <row r="2213" spans="1:18" s="289" customFormat="1">
      <c r="A2213" s="136"/>
      <c r="B2213" s="137"/>
      <c r="C2213" s="288"/>
      <c r="D2213" s="176"/>
      <c r="E2213" s="156"/>
      <c r="F2213" s="156"/>
      <c r="G2213" s="135"/>
      <c r="H2213" s="135"/>
      <c r="I2213" s="135"/>
      <c r="J2213" s="135"/>
      <c r="K2213" s="135"/>
      <c r="L2213" s="135"/>
      <c r="M2213" s="135"/>
      <c r="N2213" s="135"/>
      <c r="O2213" s="135"/>
      <c r="P2213" s="135"/>
      <c r="Q2213" s="135"/>
      <c r="R2213" s="135"/>
    </row>
    <row r="2214" spans="1:18" s="289" customFormat="1">
      <c r="A2214" s="136"/>
      <c r="B2214" s="137"/>
      <c r="C2214" s="288"/>
      <c r="D2214" s="176"/>
      <c r="E2214" s="156"/>
      <c r="F2214" s="156"/>
      <c r="G2214" s="135"/>
      <c r="H2214" s="135"/>
      <c r="I2214" s="135"/>
      <c r="J2214" s="135"/>
      <c r="K2214" s="135"/>
      <c r="L2214" s="135"/>
      <c r="M2214" s="135"/>
      <c r="N2214" s="135"/>
      <c r="O2214" s="135"/>
      <c r="P2214" s="135"/>
      <c r="Q2214" s="135"/>
      <c r="R2214" s="135"/>
    </row>
    <row r="2215" spans="1:18" s="289" customFormat="1">
      <c r="A2215" s="136"/>
      <c r="B2215" s="137"/>
      <c r="C2215" s="288"/>
      <c r="D2215" s="176"/>
      <c r="E2215" s="156"/>
      <c r="F2215" s="156"/>
      <c r="G2215" s="135"/>
      <c r="H2215" s="135"/>
      <c r="I2215" s="135"/>
      <c r="J2215" s="135"/>
      <c r="K2215" s="135"/>
      <c r="L2215" s="135"/>
      <c r="M2215" s="135"/>
      <c r="N2215" s="135"/>
      <c r="O2215" s="135"/>
      <c r="P2215" s="135"/>
      <c r="Q2215" s="135"/>
      <c r="R2215" s="135"/>
    </row>
    <row r="2216" spans="1:18" s="289" customFormat="1">
      <c r="A2216" s="136"/>
      <c r="B2216" s="137"/>
      <c r="C2216" s="288"/>
      <c r="D2216" s="176"/>
      <c r="E2216" s="156"/>
      <c r="F2216" s="156"/>
      <c r="G2216" s="135"/>
      <c r="H2216" s="135"/>
      <c r="I2216" s="135"/>
      <c r="J2216" s="135"/>
      <c r="K2216" s="135"/>
      <c r="L2216" s="135"/>
      <c r="M2216" s="135"/>
      <c r="N2216" s="135"/>
      <c r="O2216" s="135"/>
      <c r="P2216" s="135"/>
      <c r="Q2216" s="135"/>
      <c r="R2216" s="135"/>
    </row>
    <row r="2217" spans="1:18" s="289" customFormat="1">
      <c r="A2217" s="136"/>
      <c r="B2217" s="137"/>
      <c r="C2217" s="288"/>
      <c r="D2217" s="176"/>
      <c r="E2217" s="156"/>
      <c r="F2217" s="156"/>
      <c r="G2217" s="135"/>
      <c r="H2217" s="135"/>
      <c r="I2217" s="135"/>
      <c r="J2217" s="135"/>
      <c r="K2217" s="135"/>
      <c r="L2217" s="135"/>
      <c r="M2217" s="135"/>
      <c r="N2217" s="135"/>
      <c r="O2217" s="135"/>
      <c r="P2217" s="135"/>
      <c r="Q2217" s="135"/>
      <c r="R2217" s="135"/>
    </row>
    <row r="2218" spans="1:18" s="289" customFormat="1">
      <c r="A2218" s="136"/>
      <c r="B2218" s="137"/>
      <c r="C2218" s="288"/>
      <c r="D2218" s="176"/>
      <c r="E2218" s="156"/>
      <c r="F2218" s="156"/>
      <c r="G2218" s="135"/>
      <c r="H2218" s="135"/>
      <c r="I2218" s="135"/>
      <c r="J2218" s="135"/>
      <c r="K2218" s="135"/>
      <c r="L2218" s="135"/>
      <c r="M2218" s="135"/>
      <c r="N2218" s="135"/>
      <c r="O2218" s="135"/>
      <c r="P2218" s="135"/>
      <c r="Q2218" s="135"/>
      <c r="R2218" s="135"/>
    </row>
    <row r="2219" spans="1:18" s="289" customFormat="1">
      <c r="A2219" s="136"/>
      <c r="B2219" s="137"/>
      <c r="C2219" s="288"/>
      <c r="D2219" s="176"/>
      <c r="E2219" s="156"/>
      <c r="F2219" s="156"/>
      <c r="G2219" s="135"/>
      <c r="H2219" s="135"/>
      <c r="I2219" s="135"/>
      <c r="J2219" s="135"/>
      <c r="K2219" s="135"/>
      <c r="L2219" s="135"/>
      <c r="M2219" s="135"/>
      <c r="N2219" s="135"/>
      <c r="O2219" s="135"/>
      <c r="P2219" s="135"/>
      <c r="Q2219" s="135"/>
      <c r="R2219" s="135"/>
    </row>
    <row r="2220" spans="1:18" s="289" customFormat="1">
      <c r="A2220" s="136"/>
      <c r="B2220" s="137"/>
      <c r="C2220" s="288"/>
      <c r="D2220" s="176"/>
      <c r="E2220" s="156"/>
      <c r="F2220" s="156"/>
      <c r="G2220" s="135"/>
      <c r="H2220" s="135"/>
      <c r="I2220" s="135"/>
      <c r="J2220" s="135"/>
      <c r="K2220" s="135"/>
      <c r="L2220" s="135"/>
      <c r="M2220" s="135"/>
      <c r="N2220" s="135"/>
      <c r="O2220" s="135"/>
      <c r="P2220" s="135"/>
      <c r="Q2220" s="135"/>
      <c r="R2220" s="135"/>
    </row>
    <row r="2221" spans="1:18" s="289" customFormat="1">
      <c r="A2221" s="136"/>
      <c r="B2221" s="137"/>
      <c r="C2221" s="288"/>
      <c r="D2221" s="176"/>
      <c r="E2221" s="156"/>
      <c r="F2221" s="156"/>
      <c r="G2221" s="135"/>
      <c r="H2221" s="135"/>
      <c r="I2221" s="135"/>
      <c r="J2221" s="135"/>
      <c r="K2221" s="135"/>
      <c r="L2221" s="135"/>
      <c r="M2221" s="135"/>
      <c r="N2221" s="135"/>
      <c r="O2221" s="135"/>
      <c r="P2221" s="135"/>
      <c r="Q2221" s="135"/>
      <c r="R2221" s="135"/>
    </row>
    <row r="2222" spans="1:18" s="289" customFormat="1">
      <c r="A2222" s="136"/>
      <c r="B2222" s="137"/>
      <c r="C2222" s="288"/>
      <c r="D2222" s="176"/>
      <c r="E2222" s="156"/>
      <c r="F2222" s="156"/>
      <c r="G2222" s="135"/>
      <c r="H2222" s="135"/>
      <c r="I2222" s="135"/>
      <c r="J2222" s="135"/>
      <c r="K2222" s="135"/>
      <c r="L2222" s="135"/>
      <c r="M2222" s="135"/>
      <c r="N2222" s="135"/>
      <c r="O2222" s="135"/>
      <c r="P2222" s="135"/>
      <c r="Q2222" s="135"/>
      <c r="R2222" s="135"/>
    </row>
    <row r="2223" spans="1:18" s="289" customFormat="1">
      <c r="A2223" s="136"/>
      <c r="B2223" s="137"/>
      <c r="C2223" s="288"/>
      <c r="D2223" s="176"/>
      <c r="E2223" s="156"/>
      <c r="F2223" s="156"/>
      <c r="G2223" s="135"/>
      <c r="H2223" s="135"/>
      <c r="I2223" s="135"/>
      <c r="J2223" s="135"/>
      <c r="K2223" s="135"/>
      <c r="L2223" s="135"/>
      <c r="M2223" s="135"/>
      <c r="N2223" s="135"/>
      <c r="O2223" s="135"/>
      <c r="P2223" s="135"/>
      <c r="Q2223" s="135"/>
      <c r="R2223" s="135"/>
    </row>
    <row r="2224" spans="1:18" s="289" customFormat="1">
      <c r="A2224" s="136"/>
      <c r="B2224" s="137"/>
      <c r="C2224" s="288"/>
      <c r="D2224" s="176"/>
      <c r="E2224" s="156"/>
      <c r="F2224" s="156"/>
      <c r="G2224" s="135"/>
      <c r="H2224" s="135"/>
      <c r="I2224" s="135"/>
      <c r="J2224" s="135"/>
      <c r="K2224" s="135"/>
      <c r="L2224" s="135"/>
      <c r="M2224" s="135"/>
      <c r="N2224" s="135"/>
      <c r="O2224" s="135"/>
      <c r="P2224" s="135"/>
      <c r="Q2224" s="135"/>
      <c r="R2224" s="135"/>
    </row>
    <row r="2225" spans="1:18" s="289" customFormat="1">
      <c r="A2225" s="136"/>
      <c r="B2225" s="137"/>
      <c r="C2225" s="288"/>
      <c r="D2225" s="176"/>
      <c r="E2225" s="156"/>
      <c r="F2225" s="156"/>
      <c r="G2225" s="135"/>
      <c r="H2225" s="135"/>
      <c r="I2225" s="135"/>
      <c r="J2225" s="135"/>
      <c r="K2225" s="135"/>
      <c r="L2225" s="135"/>
      <c r="M2225" s="135"/>
      <c r="N2225" s="135"/>
      <c r="O2225" s="135"/>
      <c r="P2225" s="135"/>
      <c r="Q2225" s="135"/>
      <c r="R2225" s="135"/>
    </row>
    <row r="2226" spans="1:18" s="289" customFormat="1">
      <c r="A2226" s="136"/>
      <c r="B2226" s="137"/>
      <c r="C2226" s="288"/>
      <c r="D2226" s="176"/>
      <c r="E2226" s="156"/>
      <c r="F2226" s="156"/>
      <c r="G2226" s="135"/>
      <c r="H2226" s="135"/>
      <c r="I2226" s="135"/>
      <c r="J2226" s="135"/>
      <c r="K2226" s="135"/>
      <c r="L2226" s="135"/>
      <c r="M2226" s="135"/>
      <c r="N2226" s="135"/>
      <c r="O2226" s="135"/>
      <c r="P2226" s="135"/>
      <c r="Q2226" s="135"/>
      <c r="R2226" s="135"/>
    </row>
    <row r="2227" spans="1:18" s="289" customFormat="1">
      <c r="A2227" s="136"/>
      <c r="B2227" s="137"/>
      <c r="C2227" s="288"/>
      <c r="D2227" s="176"/>
      <c r="E2227" s="156"/>
      <c r="F2227" s="156"/>
      <c r="G2227" s="135"/>
      <c r="H2227" s="135"/>
      <c r="I2227" s="135"/>
      <c r="J2227" s="135"/>
      <c r="K2227" s="135"/>
      <c r="L2227" s="135"/>
      <c r="M2227" s="135"/>
      <c r="N2227" s="135"/>
      <c r="O2227" s="135"/>
      <c r="P2227" s="135"/>
      <c r="Q2227" s="135"/>
      <c r="R2227" s="135"/>
    </row>
    <row r="2228" spans="1:18" s="289" customFormat="1">
      <c r="A2228" s="136"/>
      <c r="B2228" s="137"/>
      <c r="C2228" s="288"/>
      <c r="D2228" s="176"/>
      <c r="E2228" s="156"/>
      <c r="F2228" s="156"/>
      <c r="G2228" s="135"/>
      <c r="H2228" s="135"/>
      <c r="I2228" s="135"/>
      <c r="J2228" s="135"/>
      <c r="K2228" s="135"/>
      <c r="L2228" s="135"/>
      <c r="M2228" s="135"/>
      <c r="N2228" s="135"/>
      <c r="O2228" s="135"/>
      <c r="P2228" s="135"/>
      <c r="Q2228" s="135"/>
      <c r="R2228" s="135"/>
    </row>
    <row r="2229" spans="1:18" s="289" customFormat="1">
      <c r="A2229" s="136"/>
      <c r="B2229" s="137"/>
      <c r="C2229" s="288"/>
      <c r="D2229" s="176"/>
      <c r="E2229" s="156"/>
      <c r="F2229" s="156"/>
      <c r="G2229" s="135"/>
      <c r="H2229" s="135"/>
      <c r="I2229" s="135"/>
      <c r="J2229" s="135"/>
      <c r="K2229" s="135"/>
      <c r="L2229" s="135"/>
      <c r="M2229" s="135"/>
      <c r="N2229" s="135"/>
      <c r="O2229" s="135"/>
      <c r="P2229" s="135"/>
      <c r="Q2229" s="135"/>
      <c r="R2229" s="135"/>
    </row>
    <row r="2230" spans="1:18" s="289" customFormat="1">
      <c r="A2230" s="136"/>
      <c r="B2230" s="137"/>
      <c r="C2230" s="288"/>
      <c r="D2230" s="176"/>
      <c r="E2230" s="156"/>
      <c r="F2230" s="156"/>
      <c r="G2230" s="135"/>
      <c r="H2230" s="135"/>
      <c r="I2230" s="135"/>
      <c r="J2230" s="135"/>
      <c r="K2230" s="135"/>
      <c r="L2230" s="135"/>
      <c r="M2230" s="135"/>
      <c r="N2230" s="135"/>
      <c r="O2230" s="135"/>
      <c r="P2230" s="135"/>
      <c r="Q2230" s="135"/>
      <c r="R2230" s="135"/>
    </row>
    <row r="2231" spans="1:18" s="289" customFormat="1">
      <c r="A2231" s="136"/>
      <c r="B2231" s="137"/>
      <c r="C2231" s="288"/>
      <c r="D2231" s="176"/>
      <c r="E2231" s="156"/>
      <c r="F2231" s="156"/>
      <c r="G2231" s="135"/>
      <c r="H2231" s="135"/>
      <c r="I2231" s="135"/>
      <c r="J2231" s="135"/>
      <c r="K2231" s="135"/>
      <c r="L2231" s="135"/>
      <c r="M2231" s="135"/>
      <c r="N2231" s="135"/>
      <c r="O2231" s="135"/>
      <c r="P2231" s="135"/>
      <c r="Q2231" s="135"/>
      <c r="R2231" s="135"/>
    </row>
    <row r="2232" spans="1:18" s="289" customFormat="1">
      <c r="A2232" s="136"/>
      <c r="B2232" s="137"/>
      <c r="C2232" s="288"/>
      <c r="D2232" s="176"/>
      <c r="E2232" s="156"/>
      <c r="F2232" s="156"/>
      <c r="G2232" s="135"/>
      <c r="H2232" s="135"/>
      <c r="I2232" s="135"/>
      <c r="J2232" s="135"/>
      <c r="K2232" s="135"/>
      <c r="L2232" s="135"/>
      <c r="M2232" s="135"/>
      <c r="N2232" s="135"/>
      <c r="O2232" s="135"/>
      <c r="P2232" s="135"/>
      <c r="Q2232" s="135"/>
      <c r="R2232" s="135"/>
    </row>
    <row r="2233" spans="1:18" s="289" customFormat="1">
      <c r="A2233" s="136"/>
      <c r="B2233" s="137"/>
      <c r="C2233" s="288"/>
      <c r="D2233" s="176"/>
      <c r="E2233" s="156"/>
      <c r="F2233" s="156"/>
      <c r="G2233" s="135"/>
      <c r="H2233" s="135"/>
      <c r="I2233" s="135"/>
      <c r="J2233" s="135"/>
      <c r="K2233" s="135"/>
      <c r="L2233" s="135"/>
      <c r="M2233" s="135"/>
      <c r="N2233" s="135"/>
      <c r="O2233" s="135"/>
      <c r="P2233" s="135"/>
      <c r="Q2233" s="135"/>
      <c r="R2233" s="135"/>
    </row>
    <row r="2234" spans="1:18" s="289" customFormat="1">
      <c r="A2234" s="136"/>
      <c r="B2234" s="137"/>
      <c r="C2234" s="288"/>
      <c r="D2234" s="176"/>
      <c r="E2234" s="156"/>
      <c r="F2234" s="156"/>
      <c r="G2234" s="135"/>
      <c r="H2234" s="135"/>
      <c r="I2234" s="135"/>
      <c r="J2234" s="135"/>
      <c r="K2234" s="135"/>
      <c r="L2234" s="135"/>
      <c r="M2234" s="135"/>
      <c r="N2234" s="135"/>
      <c r="O2234" s="135"/>
      <c r="P2234" s="135"/>
      <c r="Q2234" s="135"/>
      <c r="R2234" s="135"/>
    </row>
    <row r="2235" spans="1:18" s="289" customFormat="1">
      <c r="A2235" s="136"/>
      <c r="B2235" s="137"/>
      <c r="C2235" s="288"/>
      <c r="D2235" s="176"/>
      <c r="E2235" s="156"/>
      <c r="F2235" s="156"/>
      <c r="G2235" s="135"/>
      <c r="H2235" s="135"/>
      <c r="I2235" s="135"/>
      <c r="J2235" s="135"/>
      <c r="K2235" s="135"/>
      <c r="L2235" s="135"/>
      <c r="M2235" s="135"/>
      <c r="N2235" s="135"/>
      <c r="O2235" s="135"/>
      <c r="P2235" s="135"/>
      <c r="Q2235" s="135"/>
      <c r="R2235" s="135"/>
    </row>
    <row r="2236" spans="1:18" s="289" customFormat="1">
      <c r="A2236" s="136"/>
      <c r="B2236" s="137"/>
      <c r="C2236" s="288"/>
      <c r="D2236" s="176"/>
      <c r="E2236" s="156"/>
      <c r="F2236" s="156"/>
      <c r="G2236" s="135"/>
      <c r="H2236" s="135"/>
      <c r="I2236" s="135"/>
      <c r="J2236" s="135"/>
      <c r="K2236" s="135"/>
      <c r="L2236" s="135"/>
      <c r="M2236" s="135"/>
      <c r="N2236" s="135"/>
      <c r="O2236" s="135"/>
      <c r="P2236" s="135"/>
      <c r="Q2236" s="135"/>
      <c r="R2236" s="135"/>
    </row>
    <row r="2237" spans="1:18" s="289" customFormat="1">
      <c r="A2237" s="136"/>
      <c r="B2237" s="137"/>
      <c r="C2237" s="288"/>
      <c r="D2237" s="176"/>
      <c r="E2237" s="156"/>
      <c r="F2237" s="156"/>
      <c r="G2237" s="135"/>
      <c r="H2237" s="135"/>
      <c r="I2237" s="135"/>
      <c r="J2237" s="135"/>
      <c r="K2237" s="135"/>
      <c r="L2237" s="135"/>
      <c r="M2237" s="135"/>
      <c r="N2237" s="135"/>
      <c r="O2237" s="135"/>
      <c r="P2237" s="135"/>
      <c r="Q2237" s="135"/>
      <c r="R2237" s="135"/>
    </row>
    <row r="2238" spans="1:18" s="289" customFormat="1">
      <c r="A2238" s="136"/>
      <c r="B2238" s="137"/>
      <c r="C2238" s="288"/>
      <c r="D2238" s="176"/>
      <c r="E2238" s="156"/>
      <c r="F2238" s="156"/>
      <c r="G2238" s="135"/>
      <c r="H2238" s="135"/>
      <c r="I2238" s="135"/>
      <c r="J2238" s="135"/>
      <c r="K2238" s="135"/>
      <c r="L2238" s="135"/>
      <c r="M2238" s="135"/>
      <c r="N2238" s="135"/>
      <c r="O2238" s="135"/>
      <c r="P2238" s="135"/>
      <c r="Q2238" s="135"/>
      <c r="R2238" s="135"/>
    </row>
    <row r="2239" spans="1:18" s="289" customFormat="1">
      <c r="A2239" s="136"/>
      <c r="B2239" s="137"/>
      <c r="C2239" s="288"/>
      <c r="D2239" s="176"/>
      <c r="E2239" s="156"/>
      <c r="F2239" s="156"/>
      <c r="G2239" s="135"/>
      <c r="H2239" s="135"/>
      <c r="I2239" s="135"/>
      <c r="J2239" s="135"/>
      <c r="K2239" s="135"/>
      <c r="L2239" s="135"/>
      <c r="M2239" s="135"/>
      <c r="N2239" s="135"/>
      <c r="O2239" s="135"/>
      <c r="P2239" s="135"/>
      <c r="Q2239" s="135"/>
      <c r="R2239" s="135"/>
    </row>
    <row r="2240" spans="1:18" s="289" customFormat="1">
      <c r="A2240" s="136"/>
      <c r="B2240" s="137"/>
      <c r="C2240" s="288"/>
      <c r="D2240" s="176"/>
      <c r="E2240" s="156"/>
      <c r="F2240" s="156"/>
      <c r="G2240" s="135"/>
      <c r="H2240" s="135"/>
      <c r="I2240" s="135"/>
      <c r="J2240" s="135"/>
      <c r="K2240" s="135"/>
      <c r="L2240" s="135"/>
      <c r="M2240" s="135"/>
      <c r="N2240" s="135"/>
      <c r="O2240" s="135"/>
      <c r="P2240" s="135"/>
      <c r="Q2240" s="135"/>
      <c r="R2240" s="135"/>
    </row>
    <row r="2241" spans="1:18" s="289" customFormat="1">
      <c r="A2241" s="136"/>
      <c r="B2241" s="137"/>
      <c r="C2241" s="288"/>
      <c r="D2241" s="176"/>
      <c r="E2241" s="156"/>
      <c r="F2241" s="156"/>
      <c r="G2241" s="135"/>
      <c r="H2241" s="135"/>
      <c r="I2241" s="135"/>
      <c r="J2241" s="135"/>
      <c r="K2241" s="135"/>
      <c r="L2241" s="135"/>
      <c r="M2241" s="135"/>
      <c r="N2241" s="135"/>
      <c r="O2241" s="135"/>
      <c r="P2241" s="135"/>
      <c r="Q2241" s="135"/>
      <c r="R2241" s="135"/>
    </row>
    <row r="2242" spans="1:18" s="289" customFormat="1">
      <c r="A2242" s="136"/>
      <c r="B2242" s="137"/>
      <c r="C2242" s="288"/>
      <c r="D2242" s="176"/>
      <c r="E2242" s="156"/>
      <c r="F2242" s="156"/>
      <c r="G2242" s="135"/>
      <c r="H2242" s="135"/>
      <c r="I2242" s="135"/>
      <c r="J2242" s="135"/>
      <c r="K2242" s="135"/>
      <c r="L2242" s="135"/>
      <c r="M2242" s="135"/>
      <c r="N2242" s="135"/>
      <c r="O2242" s="135"/>
      <c r="P2242" s="135"/>
      <c r="Q2242" s="135"/>
      <c r="R2242" s="135"/>
    </row>
    <row r="2243" spans="1:18" s="289" customFormat="1">
      <c r="A2243" s="136"/>
      <c r="B2243" s="137"/>
      <c r="C2243" s="288"/>
      <c r="D2243" s="176"/>
      <c r="E2243" s="156"/>
      <c r="F2243" s="156"/>
      <c r="G2243" s="135"/>
      <c r="H2243" s="135"/>
      <c r="I2243" s="135"/>
      <c r="J2243" s="135"/>
      <c r="K2243" s="135"/>
      <c r="L2243" s="135"/>
      <c r="M2243" s="135"/>
      <c r="N2243" s="135"/>
      <c r="O2243" s="135"/>
      <c r="P2243" s="135"/>
      <c r="Q2243" s="135"/>
      <c r="R2243" s="135"/>
    </row>
    <row r="2244" spans="1:18" s="289" customFormat="1">
      <c r="A2244" s="136"/>
      <c r="B2244" s="137"/>
      <c r="C2244" s="288"/>
      <c r="D2244" s="176"/>
      <c r="E2244" s="156"/>
      <c r="F2244" s="156"/>
      <c r="G2244" s="135"/>
      <c r="H2244" s="135"/>
      <c r="I2244" s="135"/>
      <c r="J2244" s="135"/>
      <c r="K2244" s="135"/>
      <c r="L2244" s="135"/>
      <c r="M2244" s="135"/>
      <c r="N2244" s="135"/>
      <c r="O2244" s="135"/>
      <c r="P2244" s="135"/>
      <c r="Q2244" s="135"/>
      <c r="R2244" s="135"/>
    </row>
    <row r="2245" spans="1:18" s="289" customFormat="1">
      <c r="A2245" s="136"/>
      <c r="B2245" s="137"/>
      <c r="C2245" s="288"/>
      <c r="D2245" s="176"/>
      <c r="E2245" s="156"/>
      <c r="F2245" s="156"/>
      <c r="G2245" s="135"/>
      <c r="H2245" s="135"/>
      <c r="I2245" s="135"/>
      <c r="J2245" s="135"/>
      <c r="K2245" s="135"/>
      <c r="L2245" s="135"/>
      <c r="M2245" s="135"/>
      <c r="N2245" s="135"/>
      <c r="O2245" s="135"/>
      <c r="P2245" s="135"/>
      <c r="Q2245" s="135"/>
      <c r="R2245" s="135"/>
    </row>
    <row r="2246" spans="1:18" s="289" customFormat="1">
      <c r="A2246" s="136"/>
      <c r="B2246" s="137"/>
      <c r="C2246" s="288"/>
      <c r="D2246" s="176"/>
      <c r="E2246" s="156"/>
      <c r="F2246" s="156"/>
      <c r="G2246" s="135"/>
      <c r="H2246" s="135"/>
      <c r="I2246" s="135"/>
      <c r="J2246" s="135"/>
      <c r="K2246" s="135"/>
      <c r="L2246" s="135"/>
      <c r="M2246" s="135"/>
      <c r="N2246" s="135"/>
      <c r="O2246" s="135"/>
      <c r="P2246" s="135"/>
      <c r="Q2246" s="135"/>
      <c r="R2246" s="135"/>
    </row>
    <row r="2247" spans="1:18" s="289" customFormat="1">
      <c r="A2247" s="136"/>
      <c r="B2247" s="137"/>
      <c r="C2247" s="288"/>
      <c r="D2247" s="176"/>
      <c r="E2247" s="156"/>
      <c r="F2247" s="156"/>
      <c r="G2247" s="135"/>
      <c r="H2247" s="135"/>
      <c r="I2247" s="135"/>
      <c r="J2247" s="135"/>
      <c r="K2247" s="135"/>
      <c r="L2247" s="135"/>
      <c r="M2247" s="135"/>
      <c r="N2247" s="135"/>
      <c r="O2247" s="135"/>
      <c r="P2247" s="135"/>
      <c r="Q2247" s="135"/>
      <c r="R2247" s="135"/>
    </row>
    <row r="2248" spans="1:18" s="289" customFormat="1">
      <c r="A2248" s="136"/>
      <c r="B2248" s="137"/>
      <c r="C2248" s="288"/>
      <c r="D2248" s="176"/>
      <c r="E2248" s="156"/>
      <c r="F2248" s="156"/>
      <c r="G2248" s="135"/>
      <c r="H2248" s="135"/>
      <c r="I2248" s="135"/>
      <c r="J2248" s="135"/>
      <c r="K2248" s="135"/>
      <c r="L2248" s="135"/>
      <c r="M2248" s="135"/>
      <c r="N2248" s="135"/>
      <c r="O2248" s="135"/>
      <c r="P2248" s="135"/>
      <c r="Q2248" s="135"/>
      <c r="R2248" s="135"/>
    </row>
    <row r="2249" spans="1:18" s="289" customFormat="1">
      <c r="A2249" s="136"/>
      <c r="B2249" s="137"/>
      <c r="C2249" s="288"/>
      <c r="D2249" s="176"/>
      <c r="E2249" s="156"/>
      <c r="F2249" s="156"/>
      <c r="G2249" s="135"/>
      <c r="H2249" s="135"/>
      <c r="I2249" s="135"/>
      <c r="J2249" s="135"/>
      <c r="K2249" s="135"/>
      <c r="L2249" s="135"/>
      <c r="M2249" s="135"/>
      <c r="N2249" s="135"/>
      <c r="O2249" s="135"/>
      <c r="P2249" s="135"/>
      <c r="Q2249" s="135"/>
      <c r="R2249" s="135"/>
    </row>
    <row r="2250" spans="1:18" s="289" customFormat="1">
      <c r="A2250" s="136"/>
      <c r="B2250" s="137"/>
      <c r="C2250" s="288"/>
      <c r="D2250" s="176"/>
      <c r="E2250" s="156"/>
      <c r="F2250" s="156"/>
      <c r="G2250" s="135"/>
      <c r="H2250" s="135"/>
      <c r="I2250" s="135"/>
      <c r="J2250" s="135"/>
      <c r="K2250" s="135"/>
      <c r="L2250" s="135"/>
      <c r="M2250" s="135"/>
      <c r="N2250" s="135"/>
      <c r="O2250" s="135"/>
      <c r="P2250" s="135"/>
      <c r="Q2250" s="135"/>
      <c r="R2250" s="135"/>
    </row>
    <row r="2251" spans="1:18" s="289" customFormat="1">
      <c r="A2251" s="136"/>
      <c r="B2251" s="137"/>
      <c r="C2251" s="288"/>
      <c r="D2251" s="176"/>
      <c r="E2251" s="156"/>
      <c r="F2251" s="156"/>
      <c r="G2251" s="135"/>
      <c r="H2251" s="135"/>
      <c r="I2251" s="135"/>
      <c r="J2251" s="135"/>
      <c r="K2251" s="135"/>
      <c r="L2251" s="135"/>
      <c r="M2251" s="135"/>
      <c r="N2251" s="135"/>
      <c r="O2251" s="135"/>
      <c r="P2251" s="135"/>
      <c r="Q2251" s="135"/>
      <c r="R2251" s="135"/>
    </row>
    <row r="2252" spans="1:18" s="289" customFormat="1">
      <c r="A2252" s="136"/>
      <c r="B2252" s="137"/>
      <c r="C2252" s="288"/>
      <c r="D2252" s="176"/>
      <c r="E2252" s="156"/>
      <c r="F2252" s="156"/>
      <c r="G2252" s="135"/>
      <c r="H2252" s="135"/>
      <c r="I2252" s="135"/>
      <c r="J2252" s="135"/>
      <c r="K2252" s="135"/>
      <c r="L2252" s="135"/>
      <c r="M2252" s="135"/>
      <c r="N2252" s="135"/>
      <c r="O2252" s="135"/>
      <c r="P2252" s="135"/>
      <c r="Q2252" s="135"/>
      <c r="R2252" s="135"/>
    </row>
    <row r="2253" spans="1:18" s="289" customFormat="1">
      <c r="A2253" s="136"/>
      <c r="B2253" s="137"/>
      <c r="C2253" s="288"/>
      <c r="D2253" s="176"/>
      <c r="E2253" s="156"/>
      <c r="F2253" s="156"/>
      <c r="G2253" s="135"/>
      <c r="H2253" s="135"/>
      <c r="I2253" s="135"/>
      <c r="J2253" s="135"/>
      <c r="K2253" s="135"/>
      <c r="L2253" s="135"/>
      <c r="M2253" s="135"/>
      <c r="N2253" s="135"/>
      <c r="O2253" s="135"/>
      <c r="P2253" s="135"/>
      <c r="Q2253" s="135"/>
      <c r="R2253" s="135"/>
    </row>
    <row r="2254" spans="1:18" s="289" customFormat="1">
      <c r="A2254" s="136"/>
      <c r="B2254" s="137"/>
      <c r="C2254" s="288"/>
      <c r="D2254" s="176"/>
      <c r="E2254" s="156"/>
      <c r="F2254" s="156"/>
      <c r="G2254" s="135"/>
      <c r="H2254" s="135"/>
      <c r="I2254" s="135"/>
      <c r="J2254" s="135"/>
      <c r="K2254" s="135"/>
      <c r="L2254" s="135"/>
      <c r="M2254" s="135"/>
      <c r="N2254" s="135"/>
      <c r="O2254" s="135"/>
      <c r="P2254" s="135"/>
      <c r="Q2254" s="135"/>
      <c r="R2254" s="135"/>
    </row>
    <row r="2255" spans="1:18" s="289" customFormat="1">
      <c r="A2255" s="136"/>
      <c r="B2255" s="137"/>
      <c r="C2255" s="288"/>
      <c r="D2255" s="176"/>
      <c r="E2255" s="156"/>
      <c r="F2255" s="156"/>
      <c r="G2255" s="135"/>
      <c r="H2255" s="135"/>
      <c r="I2255" s="135"/>
      <c r="J2255" s="135"/>
      <c r="K2255" s="135"/>
      <c r="L2255" s="135"/>
      <c r="M2255" s="135"/>
      <c r="N2255" s="135"/>
      <c r="O2255" s="135"/>
      <c r="P2255" s="135"/>
      <c r="Q2255" s="135"/>
      <c r="R2255" s="135"/>
    </row>
    <row r="2256" spans="1:18" s="289" customFormat="1">
      <c r="A2256" s="136"/>
      <c r="B2256" s="137"/>
      <c r="C2256" s="288"/>
      <c r="D2256" s="176"/>
      <c r="E2256" s="156"/>
      <c r="F2256" s="156"/>
      <c r="G2256" s="135"/>
      <c r="H2256" s="135"/>
      <c r="I2256" s="135"/>
      <c r="J2256" s="135"/>
      <c r="K2256" s="135"/>
      <c r="L2256" s="135"/>
      <c r="M2256" s="135"/>
      <c r="N2256" s="135"/>
      <c r="O2256" s="135"/>
      <c r="P2256" s="135"/>
      <c r="Q2256" s="135"/>
      <c r="R2256" s="135"/>
    </row>
    <row r="2257" spans="1:18" s="289" customFormat="1">
      <c r="A2257" s="136"/>
      <c r="B2257" s="137"/>
      <c r="C2257" s="288"/>
      <c r="D2257" s="176"/>
      <c r="E2257" s="156"/>
      <c r="F2257" s="156"/>
      <c r="G2257" s="135"/>
      <c r="H2257" s="135"/>
      <c r="I2257" s="135"/>
      <c r="J2257" s="135"/>
      <c r="K2257" s="135"/>
      <c r="L2257" s="135"/>
      <c r="M2257" s="135"/>
      <c r="N2257" s="135"/>
      <c r="O2257" s="135"/>
      <c r="P2257" s="135"/>
      <c r="Q2257" s="135"/>
      <c r="R2257" s="135"/>
    </row>
    <row r="2258" spans="1:18" s="289" customFormat="1">
      <c r="A2258" s="136"/>
      <c r="B2258" s="137"/>
      <c r="C2258" s="288"/>
      <c r="D2258" s="176"/>
      <c r="E2258" s="156"/>
      <c r="F2258" s="156"/>
      <c r="G2258" s="135"/>
      <c r="H2258" s="135"/>
      <c r="I2258" s="135"/>
      <c r="J2258" s="135"/>
      <c r="K2258" s="135"/>
      <c r="L2258" s="135"/>
      <c r="M2258" s="135"/>
      <c r="N2258" s="135"/>
      <c r="O2258" s="135"/>
      <c r="P2258" s="135"/>
      <c r="Q2258" s="135"/>
      <c r="R2258" s="135"/>
    </row>
    <row r="2259" spans="1:18" s="289" customFormat="1">
      <c r="A2259" s="136"/>
      <c r="B2259" s="137"/>
      <c r="C2259" s="288"/>
      <c r="D2259" s="176"/>
      <c r="E2259" s="156"/>
      <c r="F2259" s="156"/>
      <c r="G2259" s="135"/>
      <c r="H2259" s="135"/>
      <c r="I2259" s="135"/>
      <c r="J2259" s="135"/>
      <c r="K2259" s="135"/>
      <c r="L2259" s="135"/>
      <c r="M2259" s="135"/>
      <c r="N2259" s="135"/>
      <c r="O2259" s="135"/>
      <c r="P2259" s="135"/>
      <c r="Q2259" s="135"/>
      <c r="R2259" s="135"/>
    </row>
    <row r="2260" spans="1:18" s="289" customFormat="1">
      <c r="A2260" s="136"/>
      <c r="B2260" s="137"/>
      <c r="C2260" s="288"/>
      <c r="D2260" s="176"/>
      <c r="E2260" s="156"/>
      <c r="F2260" s="156"/>
      <c r="G2260" s="135"/>
      <c r="H2260" s="135"/>
      <c r="I2260" s="135"/>
      <c r="J2260" s="135"/>
      <c r="K2260" s="135"/>
      <c r="L2260" s="135"/>
      <c r="M2260" s="135"/>
      <c r="N2260" s="135"/>
      <c r="O2260" s="135"/>
      <c r="P2260" s="135"/>
      <c r="Q2260" s="135"/>
      <c r="R2260" s="135"/>
    </row>
    <row r="2261" spans="1:18" s="289" customFormat="1">
      <c r="A2261" s="136"/>
      <c r="B2261" s="137"/>
      <c r="C2261" s="288"/>
      <c r="D2261" s="176"/>
      <c r="E2261" s="156"/>
      <c r="F2261" s="156"/>
      <c r="G2261" s="135"/>
      <c r="H2261" s="135"/>
      <c r="I2261" s="135"/>
      <c r="J2261" s="135"/>
      <c r="K2261" s="135"/>
      <c r="L2261" s="135"/>
      <c r="M2261" s="135"/>
      <c r="N2261" s="135"/>
      <c r="O2261" s="135"/>
      <c r="P2261" s="135"/>
      <c r="Q2261" s="135"/>
      <c r="R2261" s="135"/>
    </row>
    <row r="2262" spans="1:18" s="289" customFormat="1">
      <c r="A2262" s="136"/>
      <c r="B2262" s="137"/>
      <c r="C2262" s="288"/>
      <c r="D2262" s="176"/>
      <c r="E2262" s="156"/>
      <c r="F2262" s="156"/>
      <c r="G2262" s="135"/>
      <c r="H2262" s="135"/>
      <c r="I2262" s="135"/>
      <c r="J2262" s="135"/>
      <c r="K2262" s="135"/>
      <c r="L2262" s="135"/>
      <c r="M2262" s="135"/>
      <c r="N2262" s="135"/>
      <c r="O2262" s="135"/>
      <c r="P2262" s="135"/>
      <c r="Q2262" s="135"/>
      <c r="R2262" s="135"/>
    </row>
    <row r="2263" spans="1:18" s="289" customFormat="1">
      <c r="A2263" s="136"/>
      <c r="B2263" s="137"/>
      <c r="C2263" s="288"/>
      <c r="D2263" s="176"/>
      <c r="E2263" s="156"/>
      <c r="F2263" s="156"/>
      <c r="G2263" s="135"/>
      <c r="H2263" s="135"/>
      <c r="I2263" s="135"/>
      <c r="J2263" s="135"/>
      <c r="K2263" s="135"/>
      <c r="L2263" s="135"/>
      <c r="M2263" s="135"/>
      <c r="N2263" s="135"/>
      <c r="O2263" s="135"/>
      <c r="P2263" s="135"/>
      <c r="Q2263" s="135"/>
      <c r="R2263" s="135"/>
    </row>
    <row r="2264" spans="1:18" s="289" customFormat="1">
      <c r="A2264" s="136"/>
      <c r="B2264" s="137"/>
      <c r="C2264" s="288"/>
      <c r="D2264" s="176"/>
      <c r="E2264" s="156"/>
      <c r="F2264" s="156"/>
      <c r="G2264" s="135"/>
      <c r="H2264" s="135"/>
      <c r="I2264" s="135"/>
      <c r="J2264" s="135"/>
      <c r="K2264" s="135"/>
      <c r="L2264" s="135"/>
      <c r="M2264" s="135"/>
      <c r="N2264" s="135"/>
      <c r="O2264" s="135"/>
      <c r="P2264" s="135"/>
      <c r="Q2264" s="135"/>
      <c r="R2264" s="135"/>
    </row>
    <row r="2265" spans="1:18" s="289" customFormat="1">
      <c r="A2265" s="136"/>
      <c r="B2265" s="137"/>
      <c r="C2265" s="288"/>
      <c r="D2265" s="176"/>
      <c r="E2265" s="156"/>
      <c r="F2265" s="156"/>
      <c r="G2265" s="135"/>
      <c r="H2265" s="135"/>
      <c r="I2265" s="135"/>
      <c r="J2265" s="135"/>
      <c r="K2265" s="135"/>
      <c r="L2265" s="135"/>
      <c r="M2265" s="135"/>
      <c r="N2265" s="135"/>
      <c r="O2265" s="135"/>
      <c r="P2265" s="135"/>
      <c r="Q2265" s="135"/>
      <c r="R2265" s="135"/>
    </row>
    <row r="2266" spans="1:18" s="289" customFormat="1">
      <c r="A2266" s="136"/>
      <c r="B2266" s="137"/>
      <c r="C2266" s="288"/>
      <c r="D2266" s="176"/>
      <c r="E2266" s="156"/>
      <c r="F2266" s="156"/>
      <c r="G2266" s="135"/>
      <c r="H2266" s="135"/>
      <c r="I2266" s="135"/>
      <c r="J2266" s="135"/>
      <c r="K2266" s="135"/>
      <c r="L2266" s="135"/>
      <c r="M2266" s="135"/>
      <c r="N2266" s="135"/>
      <c r="O2266" s="135"/>
      <c r="P2266" s="135"/>
      <c r="Q2266" s="135"/>
      <c r="R2266" s="135"/>
    </row>
    <row r="2267" spans="1:18" s="289" customFormat="1">
      <c r="A2267" s="136"/>
      <c r="B2267" s="137"/>
      <c r="C2267" s="288"/>
      <c r="D2267" s="176"/>
      <c r="E2267" s="156"/>
      <c r="F2267" s="156"/>
      <c r="G2267" s="135"/>
      <c r="H2267" s="135"/>
      <c r="I2267" s="135"/>
      <c r="J2267" s="135"/>
      <c r="K2267" s="135"/>
      <c r="L2267" s="135"/>
      <c r="M2267" s="135"/>
      <c r="N2267" s="135"/>
      <c r="O2267" s="135"/>
      <c r="P2267" s="135"/>
      <c r="Q2267" s="135"/>
      <c r="R2267" s="135"/>
    </row>
    <row r="2268" spans="1:18" s="289" customFormat="1">
      <c r="A2268" s="136"/>
      <c r="B2268" s="137"/>
      <c r="C2268" s="288"/>
      <c r="D2268" s="176"/>
      <c r="E2268" s="156"/>
      <c r="F2268" s="156"/>
      <c r="G2268" s="135"/>
      <c r="H2268" s="135"/>
      <c r="I2268" s="135"/>
      <c r="J2268" s="135"/>
      <c r="K2268" s="135"/>
      <c r="L2268" s="135"/>
      <c r="M2268" s="135"/>
      <c r="N2268" s="135"/>
      <c r="O2268" s="135"/>
      <c r="P2268" s="135"/>
      <c r="Q2268" s="135"/>
      <c r="R2268" s="135"/>
    </row>
    <row r="2269" spans="1:18" s="289" customFormat="1">
      <c r="A2269" s="136"/>
      <c r="B2269" s="137"/>
      <c r="C2269" s="288"/>
      <c r="D2269" s="176"/>
      <c r="E2269" s="156"/>
      <c r="F2269" s="156"/>
      <c r="G2269" s="135"/>
      <c r="H2269" s="135"/>
      <c r="I2269" s="135"/>
      <c r="J2269" s="135"/>
      <c r="K2269" s="135"/>
      <c r="L2269" s="135"/>
      <c r="M2269" s="135"/>
      <c r="N2269" s="135"/>
      <c r="O2269" s="135"/>
      <c r="P2269" s="135"/>
      <c r="Q2269" s="135"/>
      <c r="R2269" s="135"/>
    </row>
    <row r="2270" spans="1:18" s="289" customFormat="1">
      <c r="A2270" s="136"/>
      <c r="B2270" s="137"/>
      <c r="C2270" s="288"/>
      <c r="D2270" s="176"/>
      <c r="E2270" s="156"/>
      <c r="F2270" s="156"/>
      <c r="G2270" s="135"/>
      <c r="H2270" s="135"/>
      <c r="I2270" s="135"/>
      <c r="J2270" s="135"/>
      <c r="K2270" s="135"/>
      <c r="L2270" s="135"/>
      <c r="M2270" s="135"/>
      <c r="N2270" s="135"/>
      <c r="O2270" s="135"/>
      <c r="P2270" s="135"/>
      <c r="Q2270" s="135"/>
      <c r="R2270" s="135"/>
    </row>
    <row r="2271" spans="1:18" s="289" customFormat="1">
      <c r="A2271" s="136"/>
      <c r="B2271" s="137"/>
      <c r="C2271" s="288"/>
      <c r="D2271" s="176"/>
      <c r="E2271" s="156"/>
      <c r="F2271" s="156"/>
      <c r="G2271" s="135"/>
      <c r="H2271" s="135"/>
      <c r="I2271" s="135"/>
      <c r="J2271" s="135"/>
      <c r="K2271" s="135"/>
      <c r="L2271" s="135"/>
      <c r="M2271" s="135"/>
      <c r="N2271" s="135"/>
      <c r="O2271" s="135"/>
      <c r="P2271" s="135"/>
      <c r="Q2271" s="135"/>
      <c r="R2271" s="135"/>
    </row>
    <row r="2272" spans="1:18" s="289" customFormat="1">
      <c r="A2272" s="136"/>
      <c r="B2272" s="137"/>
      <c r="C2272" s="288"/>
      <c r="D2272" s="176"/>
      <c r="E2272" s="156"/>
      <c r="F2272" s="156"/>
      <c r="G2272" s="135"/>
      <c r="H2272" s="135"/>
      <c r="I2272" s="135"/>
      <c r="J2272" s="135"/>
      <c r="K2272" s="135"/>
      <c r="L2272" s="135"/>
      <c r="M2272" s="135"/>
      <c r="N2272" s="135"/>
      <c r="O2272" s="135"/>
      <c r="P2272" s="135"/>
      <c r="Q2272" s="135"/>
      <c r="R2272" s="135"/>
    </row>
    <row r="2273" spans="1:18" s="289" customFormat="1">
      <c r="A2273" s="136"/>
      <c r="B2273" s="137"/>
      <c r="C2273" s="288"/>
      <c r="D2273" s="176"/>
      <c r="E2273" s="156"/>
      <c r="F2273" s="156"/>
      <c r="G2273" s="135"/>
      <c r="H2273" s="135"/>
      <c r="I2273" s="135"/>
      <c r="J2273" s="135"/>
      <c r="K2273" s="135"/>
      <c r="L2273" s="135"/>
      <c r="M2273" s="135"/>
      <c r="N2273" s="135"/>
      <c r="O2273" s="135"/>
      <c r="P2273" s="135"/>
      <c r="Q2273" s="135"/>
      <c r="R2273" s="135"/>
    </row>
    <row r="2274" spans="1:18" s="289" customFormat="1">
      <c r="A2274" s="136"/>
      <c r="B2274" s="137"/>
      <c r="C2274" s="288"/>
      <c r="D2274" s="176"/>
      <c r="E2274" s="156"/>
      <c r="F2274" s="156"/>
      <c r="G2274" s="135"/>
      <c r="H2274" s="135"/>
      <c r="I2274" s="135"/>
      <c r="J2274" s="135"/>
      <c r="K2274" s="135"/>
      <c r="L2274" s="135"/>
      <c r="M2274" s="135"/>
      <c r="N2274" s="135"/>
      <c r="O2274" s="135"/>
      <c r="P2274" s="135"/>
      <c r="Q2274" s="135"/>
      <c r="R2274" s="135"/>
    </row>
    <row r="2275" spans="1:18" s="289" customFormat="1">
      <c r="A2275" s="136"/>
      <c r="B2275" s="137"/>
      <c r="C2275" s="288"/>
      <c r="D2275" s="176"/>
      <c r="E2275" s="156"/>
      <c r="F2275" s="156"/>
      <c r="G2275" s="135"/>
      <c r="H2275" s="135"/>
      <c r="I2275" s="135"/>
      <c r="J2275" s="135"/>
      <c r="K2275" s="135"/>
      <c r="L2275" s="135"/>
      <c r="M2275" s="135"/>
      <c r="N2275" s="135"/>
      <c r="O2275" s="135"/>
      <c r="P2275" s="135"/>
      <c r="Q2275" s="135"/>
      <c r="R2275" s="135"/>
    </row>
    <row r="2276" spans="1:18" s="289" customFormat="1">
      <c r="A2276" s="136"/>
      <c r="B2276" s="137"/>
      <c r="C2276" s="288"/>
      <c r="D2276" s="176"/>
      <c r="E2276" s="156"/>
      <c r="F2276" s="156"/>
      <c r="G2276" s="135"/>
      <c r="H2276" s="135"/>
      <c r="I2276" s="135"/>
      <c r="J2276" s="135"/>
      <c r="K2276" s="135"/>
      <c r="L2276" s="135"/>
      <c r="M2276" s="135"/>
      <c r="N2276" s="135"/>
      <c r="O2276" s="135"/>
      <c r="P2276" s="135"/>
      <c r="Q2276" s="135"/>
      <c r="R2276" s="135"/>
    </row>
    <row r="2277" spans="1:18" s="289" customFormat="1">
      <c r="A2277" s="136"/>
      <c r="B2277" s="137"/>
      <c r="C2277" s="288"/>
      <c r="D2277" s="176"/>
      <c r="E2277" s="156"/>
      <c r="F2277" s="156"/>
      <c r="G2277" s="135"/>
      <c r="H2277" s="135"/>
      <c r="I2277" s="135"/>
      <c r="J2277" s="135"/>
      <c r="K2277" s="135"/>
      <c r="L2277" s="135"/>
      <c r="M2277" s="135"/>
      <c r="N2277" s="135"/>
      <c r="O2277" s="135"/>
      <c r="P2277" s="135"/>
      <c r="Q2277" s="135"/>
      <c r="R2277" s="135"/>
    </row>
    <row r="2278" spans="1:18" s="289" customFormat="1">
      <c r="A2278" s="136"/>
      <c r="B2278" s="137"/>
      <c r="C2278" s="288"/>
      <c r="D2278" s="176"/>
      <c r="E2278" s="156"/>
      <c r="F2278" s="156"/>
      <c r="G2278" s="135"/>
      <c r="H2278" s="135"/>
      <c r="I2278" s="135"/>
      <c r="J2278" s="135"/>
      <c r="K2278" s="135"/>
      <c r="L2278" s="135"/>
      <c r="M2278" s="135"/>
      <c r="N2278" s="135"/>
      <c r="O2278" s="135"/>
      <c r="P2278" s="135"/>
      <c r="Q2278" s="135"/>
      <c r="R2278" s="135"/>
    </row>
    <row r="2279" spans="1:18" s="289" customFormat="1">
      <c r="A2279" s="136"/>
      <c r="B2279" s="137"/>
      <c r="C2279" s="288"/>
      <c r="D2279" s="176"/>
      <c r="E2279" s="156"/>
      <c r="F2279" s="156"/>
      <c r="G2279" s="135"/>
      <c r="H2279" s="135"/>
      <c r="I2279" s="135"/>
      <c r="J2279" s="135"/>
      <c r="K2279" s="135"/>
      <c r="L2279" s="135"/>
      <c r="M2279" s="135"/>
      <c r="N2279" s="135"/>
      <c r="O2279" s="135"/>
      <c r="P2279" s="135"/>
      <c r="Q2279" s="135"/>
      <c r="R2279" s="135"/>
    </row>
    <row r="2280" spans="1:18" s="289" customFormat="1">
      <c r="A2280" s="136"/>
      <c r="B2280" s="137"/>
      <c r="C2280" s="288"/>
      <c r="D2280" s="176"/>
      <c r="E2280" s="156"/>
      <c r="F2280" s="156"/>
      <c r="G2280" s="135"/>
      <c r="H2280" s="135"/>
      <c r="I2280" s="135"/>
      <c r="J2280" s="135"/>
      <c r="K2280" s="135"/>
      <c r="L2280" s="135"/>
      <c r="M2280" s="135"/>
      <c r="N2280" s="135"/>
      <c r="O2280" s="135"/>
      <c r="P2280" s="135"/>
      <c r="Q2280" s="135"/>
      <c r="R2280" s="135"/>
    </row>
    <row r="2281" spans="1:18" s="289" customFormat="1">
      <c r="A2281" s="136"/>
      <c r="B2281" s="137"/>
      <c r="C2281" s="288"/>
      <c r="D2281" s="176"/>
      <c r="E2281" s="156"/>
      <c r="F2281" s="156"/>
      <c r="G2281" s="135"/>
      <c r="H2281" s="135"/>
      <c r="I2281" s="135"/>
      <c r="J2281" s="135"/>
      <c r="K2281" s="135"/>
      <c r="L2281" s="135"/>
      <c r="M2281" s="135"/>
      <c r="N2281" s="135"/>
      <c r="O2281" s="135"/>
      <c r="P2281" s="135"/>
      <c r="Q2281" s="135"/>
      <c r="R2281" s="135"/>
    </row>
    <row r="2282" spans="1:18" s="289" customFormat="1">
      <c r="A2282" s="136"/>
      <c r="B2282" s="137"/>
      <c r="C2282" s="288"/>
      <c r="D2282" s="176"/>
      <c r="E2282" s="156"/>
      <c r="F2282" s="156"/>
      <c r="G2282" s="135"/>
      <c r="H2282" s="135"/>
      <c r="I2282" s="135"/>
      <c r="J2282" s="135"/>
      <c r="K2282" s="135"/>
      <c r="L2282" s="135"/>
      <c r="M2282" s="135"/>
      <c r="N2282" s="135"/>
      <c r="O2282" s="135"/>
      <c r="P2282" s="135"/>
      <c r="Q2282" s="135"/>
      <c r="R2282" s="135"/>
    </row>
    <row r="2283" spans="1:18" s="289" customFormat="1">
      <c r="A2283" s="136"/>
      <c r="B2283" s="137"/>
      <c r="C2283" s="288"/>
      <c r="D2283" s="176"/>
      <c r="E2283" s="156"/>
      <c r="F2283" s="156"/>
      <c r="G2283" s="135"/>
      <c r="H2283" s="135"/>
      <c r="I2283" s="135"/>
      <c r="J2283" s="135"/>
      <c r="K2283" s="135"/>
      <c r="L2283" s="135"/>
      <c r="M2283" s="135"/>
      <c r="N2283" s="135"/>
      <c r="O2283" s="135"/>
      <c r="P2283" s="135"/>
      <c r="Q2283" s="135"/>
      <c r="R2283" s="135"/>
    </row>
    <row r="2284" spans="1:18" s="289" customFormat="1">
      <c r="A2284" s="136"/>
      <c r="B2284" s="137"/>
      <c r="C2284" s="288"/>
      <c r="D2284" s="176"/>
      <c r="E2284" s="156"/>
      <c r="F2284" s="156"/>
      <c r="G2284" s="135"/>
      <c r="H2284" s="135"/>
      <c r="I2284" s="135"/>
      <c r="J2284" s="135"/>
      <c r="K2284" s="135"/>
      <c r="L2284" s="135"/>
      <c r="M2284" s="135"/>
      <c r="N2284" s="135"/>
      <c r="O2284" s="135"/>
      <c r="P2284" s="135"/>
      <c r="Q2284" s="135"/>
      <c r="R2284" s="135"/>
    </row>
    <row r="2285" spans="1:18" s="289" customFormat="1">
      <c r="A2285" s="136"/>
      <c r="B2285" s="137"/>
      <c r="C2285" s="288"/>
      <c r="D2285" s="176"/>
      <c r="E2285" s="156"/>
      <c r="F2285" s="156"/>
      <c r="G2285" s="135"/>
      <c r="H2285" s="135"/>
      <c r="I2285" s="135"/>
      <c r="J2285" s="135"/>
      <c r="K2285" s="135"/>
      <c r="L2285" s="135"/>
      <c r="M2285" s="135"/>
      <c r="N2285" s="135"/>
      <c r="O2285" s="135"/>
      <c r="P2285" s="135"/>
      <c r="Q2285" s="135"/>
      <c r="R2285" s="135"/>
    </row>
    <row r="2286" spans="1:18" s="289" customFormat="1">
      <c r="A2286" s="136"/>
      <c r="B2286" s="137"/>
      <c r="C2286" s="288"/>
      <c r="D2286" s="176"/>
      <c r="E2286" s="156"/>
      <c r="F2286" s="156"/>
      <c r="G2286" s="135"/>
      <c r="H2286" s="135"/>
      <c r="I2286" s="135"/>
      <c r="J2286" s="135"/>
      <c r="K2286" s="135"/>
      <c r="L2286" s="135"/>
      <c r="M2286" s="135"/>
      <c r="N2286" s="135"/>
      <c r="O2286" s="135"/>
      <c r="P2286" s="135"/>
      <c r="Q2286" s="135"/>
      <c r="R2286" s="135"/>
    </row>
    <row r="2287" spans="1:18" s="289" customFormat="1">
      <c r="A2287" s="136"/>
      <c r="B2287" s="137"/>
      <c r="C2287" s="288"/>
      <c r="D2287" s="176"/>
      <c r="E2287" s="156"/>
      <c r="F2287" s="156"/>
      <c r="G2287" s="135"/>
      <c r="H2287" s="135"/>
      <c r="I2287" s="135"/>
      <c r="J2287" s="135"/>
      <c r="K2287" s="135"/>
      <c r="L2287" s="135"/>
      <c r="M2287" s="135"/>
      <c r="N2287" s="135"/>
      <c r="O2287" s="135"/>
      <c r="P2287" s="135"/>
      <c r="Q2287" s="135"/>
      <c r="R2287" s="135"/>
    </row>
    <row r="2288" spans="1:18" s="289" customFormat="1">
      <c r="A2288" s="136"/>
      <c r="B2288" s="137"/>
      <c r="C2288" s="288"/>
      <c r="D2288" s="176"/>
      <c r="E2288" s="156"/>
      <c r="F2288" s="156"/>
      <c r="G2288" s="135"/>
      <c r="H2288" s="135"/>
      <c r="I2288" s="135"/>
      <c r="J2288" s="135"/>
      <c r="K2288" s="135"/>
      <c r="L2288" s="135"/>
      <c r="M2288" s="135"/>
      <c r="N2288" s="135"/>
      <c r="O2288" s="135"/>
      <c r="P2288" s="135"/>
      <c r="Q2288" s="135"/>
      <c r="R2288" s="135"/>
    </row>
    <row r="2289" spans="1:18" s="289" customFormat="1">
      <c r="A2289" s="136"/>
      <c r="B2289" s="137"/>
      <c r="C2289" s="288"/>
      <c r="D2289" s="176"/>
      <c r="E2289" s="156"/>
      <c r="F2289" s="156"/>
      <c r="G2289" s="135"/>
      <c r="H2289" s="135"/>
      <c r="I2289" s="135"/>
      <c r="J2289" s="135"/>
      <c r="K2289" s="135"/>
      <c r="L2289" s="135"/>
      <c r="M2289" s="135"/>
      <c r="N2289" s="135"/>
      <c r="O2289" s="135"/>
      <c r="P2289" s="135"/>
      <c r="Q2289" s="135"/>
      <c r="R2289" s="135"/>
    </row>
    <row r="2290" spans="1:18" s="289" customFormat="1">
      <c r="A2290" s="136"/>
      <c r="B2290" s="137"/>
      <c r="C2290" s="288"/>
      <c r="D2290" s="176"/>
      <c r="E2290" s="156"/>
      <c r="F2290" s="156"/>
      <c r="G2290" s="135"/>
      <c r="H2290" s="135"/>
      <c r="I2290" s="135"/>
      <c r="J2290" s="135"/>
      <c r="K2290" s="135"/>
      <c r="L2290" s="135"/>
      <c r="M2290" s="135"/>
      <c r="N2290" s="135"/>
      <c r="O2290" s="135"/>
      <c r="P2290" s="135"/>
      <c r="Q2290" s="135"/>
      <c r="R2290" s="135"/>
    </row>
    <row r="2291" spans="1:18" s="289" customFormat="1">
      <c r="A2291" s="136"/>
      <c r="B2291" s="137"/>
      <c r="C2291" s="288"/>
      <c r="D2291" s="176"/>
      <c r="E2291" s="156"/>
      <c r="F2291" s="156"/>
      <c r="G2291" s="135"/>
      <c r="H2291" s="135"/>
      <c r="I2291" s="135"/>
      <c r="J2291" s="135"/>
      <c r="K2291" s="135"/>
      <c r="L2291" s="135"/>
      <c r="M2291" s="135"/>
      <c r="N2291" s="135"/>
      <c r="O2291" s="135"/>
      <c r="P2291" s="135"/>
      <c r="Q2291" s="135"/>
      <c r="R2291" s="135"/>
    </row>
    <row r="2292" spans="1:18" s="289" customFormat="1">
      <c r="A2292" s="136"/>
      <c r="B2292" s="137"/>
      <c r="C2292" s="288"/>
      <c r="D2292" s="176"/>
      <c r="E2292" s="156"/>
      <c r="F2292" s="156"/>
      <c r="G2292" s="135"/>
      <c r="H2292" s="135"/>
      <c r="I2292" s="135"/>
      <c r="J2292" s="135"/>
      <c r="K2292" s="135"/>
      <c r="L2292" s="135"/>
      <c r="M2292" s="135"/>
      <c r="N2292" s="135"/>
      <c r="O2292" s="135"/>
      <c r="P2292" s="135"/>
      <c r="Q2292" s="135"/>
      <c r="R2292" s="135"/>
    </row>
    <row r="2293" spans="1:18" s="289" customFormat="1">
      <c r="A2293" s="136"/>
      <c r="B2293" s="137"/>
      <c r="C2293" s="288"/>
      <c r="D2293" s="176"/>
      <c r="E2293" s="156"/>
      <c r="F2293" s="156"/>
      <c r="G2293" s="135"/>
      <c r="H2293" s="135"/>
      <c r="I2293" s="135"/>
      <c r="J2293" s="135"/>
      <c r="K2293" s="135"/>
      <c r="L2293" s="135"/>
      <c r="M2293" s="135"/>
      <c r="N2293" s="135"/>
      <c r="O2293" s="135"/>
      <c r="P2293" s="135"/>
      <c r="Q2293" s="135"/>
      <c r="R2293" s="135"/>
    </row>
    <row r="2294" spans="1:18" s="289" customFormat="1">
      <c r="A2294" s="136"/>
      <c r="B2294" s="137"/>
      <c r="C2294" s="288"/>
      <c r="D2294" s="176"/>
      <c r="E2294" s="156"/>
      <c r="F2294" s="156"/>
      <c r="G2294" s="135"/>
      <c r="H2294" s="135"/>
      <c r="I2294" s="135"/>
      <c r="J2294" s="135"/>
      <c r="K2294" s="135"/>
      <c r="L2294" s="135"/>
      <c r="M2294" s="135"/>
      <c r="N2294" s="135"/>
      <c r="O2294" s="135"/>
      <c r="P2294" s="135"/>
      <c r="Q2294" s="135"/>
      <c r="R2294" s="135"/>
    </row>
    <row r="2295" spans="1:18" s="289" customFormat="1">
      <c r="A2295" s="136"/>
      <c r="B2295" s="137"/>
      <c r="C2295" s="288"/>
      <c r="D2295" s="176"/>
      <c r="E2295" s="156"/>
      <c r="F2295" s="156"/>
      <c r="G2295" s="135"/>
      <c r="H2295" s="135"/>
      <c r="I2295" s="135"/>
      <c r="J2295" s="135"/>
      <c r="K2295" s="135"/>
      <c r="L2295" s="135"/>
      <c r="M2295" s="135"/>
      <c r="N2295" s="135"/>
      <c r="O2295" s="135"/>
      <c r="P2295" s="135"/>
      <c r="Q2295" s="135"/>
      <c r="R2295" s="135"/>
    </row>
    <row r="2296" spans="1:18" s="289" customFormat="1">
      <c r="A2296" s="136"/>
      <c r="B2296" s="137"/>
      <c r="C2296" s="288"/>
      <c r="D2296" s="176"/>
      <c r="E2296" s="156"/>
      <c r="F2296" s="156"/>
      <c r="G2296" s="135"/>
      <c r="H2296" s="135"/>
      <c r="I2296" s="135"/>
      <c r="J2296" s="135"/>
      <c r="K2296" s="135"/>
      <c r="L2296" s="135"/>
      <c r="M2296" s="135"/>
      <c r="N2296" s="135"/>
      <c r="O2296" s="135"/>
      <c r="P2296" s="135"/>
      <c r="Q2296" s="135"/>
      <c r="R2296" s="135"/>
    </row>
    <row r="2297" spans="1:18" s="289" customFormat="1">
      <c r="A2297" s="136"/>
      <c r="B2297" s="137"/>
      <c r="C2297" s="288"/>
      <c r="D2297" s="176"/>
      <c r="E2297" s="156"/>
      <c r="F2297" s="156"/>
      <c r="G2297" s="135"/>
      <c r="H2297" s="135"/>
      <c r="I2297" s="135"/>
      <c r="J2297" s="135"/>
      <c r="K2297" s="135"/>
      <c r="L2297" s="135"/>
      <c r="M2297" s="135"/>
      <c r="N2297" s="135"/>
      <c r="O2297" s="135"/>
      <c r="P2297" s="135"/>
      <c r="Q2297" s="135"/>
      <c r="R2297" s="135"/>
    </row>
    <row r="2298" spans="1:18" s="289" customFormat="1">
      <c r="A2298" s="136"/>
      <c r="B2298" s="137"/>
      <c r="C2298" s="288"/>
      <c r="D2298" s="176"/>
      <c r="E2298" s="156"/>
      <c r="F2298" s="156"/>
      <c r="G2298" s="135"/>
      <c r="H2298" s="135"/>
      <c r="I2298" s="135"/>
      <c r="J2298" s="135"/>
      <c r="K2298" s="135"/>
      <c r="L2298" s="135"/>
      <c r="M2298" s="135"/>
      <c r="N2298" s="135"/>
      <c r="O2298" s="135"/>
      <c r="P2298" s="135"/>
      <c r="Q2298" s="135"/>
      <c r="R2298" s="135"/>
    </row>
    <row r="2299" spans="1:18" s="289" customFormat="1">
      <c r="A2299" s="136"/>
      <c r="B2299" s="137"/>
      <c r="C2299" s="288"/>
      <c r="D2299" s="176"/>
      <c r="E2299" s="156"/>
      <c r="F2299" s="156"/>
      <c r="G2299" s="135"/>
      <c r="H2299" s="135"/>
      <c r="I2299" s="135"/>
      <c r="J2299" s="135"/>
      <c r="K2299" s="135"/>
      <c r="L2299" s="135"/>
      <c r="M2299" s="135"/>
      <c r="N2299" s="135"/>
      <c r="O2299" s="135"/>
      <c r="P2299" s="135"/>
      <c r="Q2299" s="135"/>
      <c r="R2299" s="135"/>
    </row>
    <row r="2300" spans="1:18" s="289" customFormat="1">
      <c r="A2300" s="136"/>
      <c r="B2300" s="137"/>
      <c r="C2300" s="288"/>
      <c r="D2300" s="176"/>
      <c r="E2300" s="156"/>
      <c r="F2300" s="156"/>
      <c r="G2300" s="135"/>
      <c r="H2300" s="135"/>
      <c r="I2300" s="135"/>
      <c r="J2300" s="135"/>
      <c r="K2300" s="135"/>
      <c r="L2300" s="135"/>
      <c r="M2300" s="135"/>
      <c r="N2300" s="135"/>
      <c r="O2300" s="135"/>
      <c r="P2300" s="135"/>
      <c r="Q2300" s="135"/>
      <c r="R2300" s="135"/>
    </row>
    <row r="2301" spans="1:18" s="289" customFormat="1">
      <c r="A2301" s="136"/>
      <c r="B2301" s="137"/>
      <c r="C2301" s="288"/>
      <c r="D2301" s="176"/>
      <c r="E2301" s="156"/>
      <c r="F2301" s="156"/>
      <c r="G2301" s="135"/>
      <c r="H2301" s="135"/>
      <c r="I2301" s="135"/>
      <c r="J2301" s="135"/>
      <c r="K2301" s="135"/>
      <c r="L2301" s="135"/>
      <c r="M2301" s="135"/>
      <c r="N2301" s="135"/>
      <c r="O2301" s="135"/>
      <c r="P2301" s="135"/>
      <c r="Q2301" s="135"/>
      <c r="R2301" s="135"/>
    </row>
    <row r="2302" spans="1:18" s="289" customFormat="1">
      <c r="A2302" s="136"/>
      <c r="B2302" s="137"/>
      <c r="C2302" s="288"/>
      <c r="D2302" s="176"/>
      <c r="E2302" s="156"/>
      <c r="F2302" s="156"/>
      <c r="G2302" s="135"/>
      <c r="H2302" s="135"/>
      <c r="I2302" s="135"/>
      <c r="J2302" s="135"/>
      <c r="K2302" s="135"/>
      <c r="L2302" s="135"/>
      <c r="M2302" s="135"/>
      <c r="N2302" s="135"/>
      <c r="O2302" s="135"/>
      <c r="P2302" s="135"/>
      <c r="Q2302" s="135"/>
      <c r="R2302" s="135"/>
    </row>
    <row r="2303" spans="1:18" s="289" customFormat="1">
      <c r="A2303" s="136"/>
      <c r="B2303" s="137"/>
      <c r="C2303" s="288"/>
      <c r="D2303" s="176"/>
      <c r="E2303" s="156"/>
      <c r="F2303" s="156"/>
      <c r="G2303" s="135"/>
      <c r="H2303" s="135"/>
      <c r="I2303" s="135"/>
      <c r="J2303" s="135"/>
      <c r="K2303" s="135"/>
      <c r="L2303" s="135"/>
      <c r="M2303" s="135"/>
      <c r="N2303" s="135"/>
      <c r="O2303" s="135"/>
      <c r="P2303" s="135"/>
      <c r="Q2303" s="135"/>
      <c r="R2303" s="135"/>
    </row>
    <row r="2304" spans="1:18" s="289" customFormat="1">
      <c r="A2304" s="136"/>
      <c r="B2304" s="137"/>
      <c r="C2304" s="288"/>
      <c r="D2304" s="176"/>
      <c r="E2304" s="156"/>
      <c r="F2304" s="156"/>
      <c r="G2304" s="135"/>
      <c r="H2304" s="135"/>
      <c r="I2304" s="135"/>
      <c r="J2304" s="135"/>
      <c r="K2304" s="135"/>
      <c r="L2304" s="135"/>
      <c r="M2304" s="135"/>
      <c r="N2304" s="135"/>
      <c r="O2304" s="135"/>
      <c r="P2304" s="135"/>
      <c r="Q2304" s="135"/>
      <c r="R2304" s="135"/>
    </row>
    <row r="2305" spans="1:18" s="289" customFormat="1">
      <c r="A2305" s="136"/>
      <c r="B2305" s="137"/>
      <c r="C2305" s="288"/>
      <c r="D2305" s="176"/>
      <c r="E2305" s="156"/>
      <c r="F2305" s="156"/>
      <c r="G2305" s="135"/>
      <c r="H2305" s="135"/>
      <c r="I2305" s="135"/>
      <c r="J2305" s="135"/>
      <c r="K2305" s="135"/>
      <c r="L2305" s="135"/>
      <c r="M2305" s="135"/>
      <c r="N2305" s="135"/>
      <c r="O2305" s="135"/>
      <c r="P2305" s="135"/>
      <c r="Q2305" s="135"/>
      <c r="R2305" s="135"/>
    </row>
    <row r="2306" spans="1:18" s="289" customFormat="1">
      <c r="A2306" s="136"/>
      <c r="B2306" s="137"/>
      <c r="C2306" s="288"/>
      <c r="D2306" s="176"/>
      <c r="E2306" s="156"/>
      <c r="F2306" s="156"/>
      <c r="G2306" s="135"/>
      <c r="H2306" s="135"/>
      <c r="I2306" s="135"/>
      <c r="J2306" s="135"/>
      <c r="K2306" s="135"/>
      <c r="L2306" s="135"/>
      <c r="M2306" s="135"/>
      <c r="N2306" s="135"/>
      <c r="O2306" s="135"/>
      <c r="P2306" s="135"/>
      <c r="Q2306" s="135"/>
      <c r="R2306" s="135"/>
    </row>
    <row r="2307" spans="1:18" s="289" customFormat="1">
      <c r="A2307" s="136"/>
      <c r="B2307" s="137"/>
      <c r="C2307" s="288"/>
      <c r="D2307" s="176"/>
      <c r="E2307" s="156"/>
      <c r="F2307" s="156"/>
      <c r="G2307" s="135"/>
      <c r="H2307" s="135"/>
      <c r="I2307" s="135"/>
      <c r="J2307" s="135"/>
      <c r="K2307" s="135"/>
      <c r="L2307" s="135"/>
      <c r="M2307" s="135"/>
      <c r="N2307" s="135"/>
      <c r="O2307" s="135"/>
      <c r="P2307" s="135"/>
      <c r="Q2307" s="135"/>
      <c r="R2307" s="135"/>
    </row>
    <row r="2308" spans="1:18" s="289" customFormat="1">
      <c r="A2308" s="136"/>
      <c r="B2308" s="137"/>
      <c r="C2308" s="288"/>
      <c r="D2308" s="176"/>
      <c r="E2308" s="156"/>
      <c r="F2308" s="156"/>
      <c r="G2308" s="135"/>
      <c r="H2308" s="135"/>
      <c r="I2308" s="135"/>
      <c r="J2308" s="135"/>
      <c r="K2308" s="135"/>
      <c r="L2308" s="135"/>
      <c r="M2308" s="135"/>
      <c r="N2308" s="135"/>
      <c r="O2308" s="135"/>
      <c r="P2308" s="135"/>
      <c r="Q2308" s="135"/>
      <c r="R2308" s="135"/>
    </row>
    <row r="2309" spans="1:18" s="289" customFormat="1">
      <c r="A2309" s="136"/>
      <c r="B2309" s="137"/>
      <c r="C2309" s="288"/>
      <c r="D2309" s="176"/>
      <c r="E2309" s="156"/>
      <c r="F2309" s="156"/>
      <c r="G2309" s="135"/>
      <c r="H2309" s="135"/>
      <c r="I2309" s="135"/>
      <c r="J2309" s="135"/>
      <c r="K2309" s="135"/>
      <c r="L2309" s="135"/>
      <c r="M2309" s="135"/>
      <c r="N2309" s="135"/>
      <c r="O2309" s="135"/>
      <c r="P2309" s="135"/>
      <c r="Q2309" s="135"/>
      <c r="R2309" s="135"/>
    </row>
    <row r="2310" spans="1:18" s="289" customFormat="1">
      <c r="A2310" s="136"/>
      <c r="B2310" s="137"/>
      <c r="C2310" s="288"/>
      <c r="D2310" s="176"/>
      <c r="E2310" s="156"/>
      <c r="F2310" s="156"/>
      <c r="G2310" s="135"/>
      <c r="H2310" s="135"/>
      <c r="I2310" s="135"/>
      <c r="J2310" s="135"/>
      <c r="K2310" s="135"/>
      <c r="L2310" s="135"/>
      <c r="M2310" s="135"/>
      <c r="N2310" s="135"/>
      <c r="O2310" s="135"/>
      <c r="P2310" s="135"/>
      <c r="Q2310" s="135"/>
      <c r="R2310" s="135"/>
    </row>
    <row r="2311" spans="1:18" s="289" customFormat="1">
      <c r="A2311" s="136"/>
      <c r="B2311" s="137"/>
      <c r="C2311" s="288"/>
      <c r="D2311" s="176"/>
      <c r="E2311" s="156"/>
      <c r="F2311" s="156"/>
      <c r="G2311" s="135"/>
      <c r="H2311" s="135"/>
      <c r="I2311" s="135"/>
      <c r="J2311" s="135"/>
      <c r="K2311" s="135"/>
      <c r="L2311" s="135"/>
      <c r="M2311" s="135"/>
      <c r="N2311" s="135"/>
      <c r="O2311" s="135"/>
      <c r="P2311" s="135"/>
      <c r="Q2311" s="135"/>
      <c r="R2311" s="135"/>
    </row>
    <row r="2312" spans="1:18" s="289" customFormat="1">
      <c r="A2312" s="136"/>
      <c r="B2312" s="137"/>
      <c r="C2312" s="288"/>
      <c r="D2312" s="176"/>
      <c r="E2312" s="156"/>
      <c r="F2312" s="156"/>
      <c r="G2312" s="135"/>
      <c r="H2312" s="135"/>
      <c r="I2312" s="135"/>
      <c r="J2312" s="135"/>
      <c r="K2312" s="135"/>
      <c r="L2312" s="135"/>
      <c r="M2312" s="135"/>
      <c r="N2312" s="135"/>
      <c r="O2312" s="135"/>
      <c r="P2312" s="135"/>
      <c r="Q2312" s="135"/>
      <c r="R2312" s="135"/>
    </row>
    <row r="2313" spans="1:18" s="289" customFormat="1">
      <c r="A2313" s="136"/>
      <c r="B2313" s="137"/>
      <c r="C2313" s="288"/>
      <c r="D2313" s="176"/>
      <c r="E2313" s="156"/>
      <c r="F2313" s="156"/>
      <c r="G2313" s="135"/>
      <c r="H2313" s="135"/>
      <c r="I2313" s="135"/>
      <c r="J2313" s="135"/>
      <c r="K2313" s="135"/>
      <c r="L2313" s="135"/>
      <c r="M2313" s="135"/>
      <c r="N2313" s="135"/>
      <c r="O2313" s="135"/>
      <c r="P2313" s="135"/>
      <c r="Q2313" s="135"/>
      <c r="R2313" s="135"/>
    </row>
    <row r="2314" spans="1:18" s="289" customFormat="1">
      <c r="A2314" s="136"/>
      <c r="B2314" s="137"/>
      <c r="C2314" s="288"/>
      <c r="D2314" s="176"/>
      <c r="E2314" s="156"/>
      <c r="F2314" s="156"/>
      <c r="G2314" s="135"/>
      <c r="H2314" s="135"/>
      <c r="I2314" s="135"/>
      <c r="J2314" s="135"/>
      <c r="K2314" s="135"/>
      <c r="L2314" s="135"/>
      <c r="M2314" s="135"/>
      <c r="N2314" s="135"/>
      <c r="O2314" s="135"/>
      <c r="P2314" s="135"/>
      <c r="Q2314" s="135"/>
      <c r="R2314" s="135"/>
    </row>
    <row r="2315" spans="1:18" s="289" customFormat="1">
      <c r="A2315" s="136"/>
      <c r="B2315" s="137"/>
      <c r="C2315" s="288"/>
      <c r="D2315" s="176"/>
      <c r="E2315" s="156"/>
      <c r="F2315" s="156"/>
      <c r="G2315" s="135"/>
      <c r="H2315" s="135"/>
      <c r="I2315" s="135"/>
      <c r="J2315" s="135"/>
      <c r="K2315" s="135"/>
      <c r="L2315" s="135"/>
      <c r="M2315" s="135"/>
      <c r="N2315" s="135"/>
      <c r="O2315" s="135"/>
      <c r="P2315" s="135"/>
      <c r="Q2315" s="135"/>
      <c r="R2315" s="135"/>
    </row>
    <row r="2316" spans="1:18" s="289" customFormat="1">
      <c r="A2316" s="136"/>
      <c r="B2316" s="137"/>
      <c r="C2316" s="288"/>
      <c r="D2316" s="176"/>
      <c r="E2316" s="156"/>
      <c r="F2316" s="156"/>
      <c r="G2316" s="135"/>
      <c r="H2316" s="135"/>
      <c r="I2316" s="135"/>
      <c r="J2316" s="135"/>
      <c r="K2316" s="135"/>
      <c r="L2316" s="135"/>
      <c r="M2316" s="135"/>
      <c r="N2316" s="135"/>
      <c r="O2316" s="135"/>
      <c r="P2316" s="135"/>
      <c r="Q2316" s="135"/>
      <c r="R2316" s="135"/>
    </row>
    <row r="2317" spans="1:18" s="289" customFormat="1">
      <c r="A2317" s="136"/>
      <c r="B2317" s="137"/>
      <c r="C2317" s="288"/>
      <c r="D2317" s="176"/>
      <c r="E2317" s="156"/>
      <c r="F2317" s="156"/>
      <c r="G2317" s="135"/>
      <c r="H2317" s="135"/>
      <c r="I2317" s="135"/>
      <c r="J2317" s="135"/>
      <c r="K2317" s="135"/>
      <c r="L2317" s="135"/>
      <c r="M2317" s="135"/>
      <c r="N2317" s="135"/>
      <c r="O2317" s="135"/>
      <c r="P2317" s="135"/>
      <c r="Q2317" s="135"/>
      <c r="R2317" s="135"/>
    </row>
    <row r="2318" spans="1:18" s="289" customFormat="1">
      <c r="A2318" s="136"/>
      <c r="B2318" s="137"/>
      <c r="C2318" s="288"/>
      <c r="D2318" s="176"/>
      <c r="E2318" s="156"/>
      <c r="F2318" s="156"/>
      <c r="G2318" s="135"/>
      <c r="H2318" s="135"/>
      <c r="I2318" s="135"/>
      <c r="J2318" s="135"/>
      <c r="K2318" s="135"/>
      <c r="L2318" s="135"/>
      <c r="M2318" s="135"/>
      <c r="N2318" s="135"/>
      <c r="O2318" s="135"/>
      <c r="P2318" s="135"/>
      <c r="Q2318" s="135"/>
      <c r="R2318" s="135"/>
    </row>
    <row r="2319" spans="1:18" s="289" customFormat="1">
      <c r="A2319" s="136"/>
      <c r="B2319" s="137"/>
      <c r="C2319" s="288"/>
      <c r="D2319" s="176"/>
      <c r="E2319" s="156"/>
      <c r="F2319" s="156"/>
      <c r="G2319" s="135"/>
      <c r="H2319" s="135"/>
      <c r="I2319" s="135"/>
      <c r="J2319" s="135"/>
      <c r="K2319" s="135"/>
      <c r="L2319" s="135"/>
      <c r="M2319" s="135"/>
      <c r="N2319" s="135"/>
      <c r="O2319" s="135"/>
      <c r="P2319" s="135"/>
      <c r="Q2319" s="135"/>
      <c r="R2319" s="135"/>
    </row>
    <row r="2320" spans="1:18" s="289" customFormat="1">
      <c r="A2320" s="136"/>
      <c r="B2320" s="137"/>
      <c r="C2320" s="288"/>
      <c r="D2320" s="176"/>
      <c r="E2320" s="156"/>
      <c r="F2320" s="156"/>
      <c r="G2320" s="135"/>
      <c r="H2320" s="135"/>
      <c r="I2320" s="135"/>
      <c r="J2320" s="135"/>
      <c r="K2320" s="135"/>
      <c r="L2320" s="135"/>
      <c r="M2320" s="135"/>
      <c r="N2320" s="135"/>
      <c r="O2320" s="135"/>
      <c r="P2320" s="135"/>
      <c r="Q2320" s="135"/>
      <c r="R2320" s="135"/>
    </row>
    <row r="2321" spans="1:18" s="289" customFormat="1">
      <c r="A2321" s="136"/>
      <c r="B2321" s="137"/>
      <c r="C2321" s="288"/>
      <c r="D2321" s="176"/>
      <c r="E2321" s="156"/>
      <c r="F2321" s="156"/>
      <c r="G2321" s="135"/>
      <c r="H2321" s="135"/>
      <c r="I2321" s="135"/>
      <c r="J2321" s="135"/>
      <c r="K2321" s="135"/>
      <c r="L2321" s="135"/>
      <c r="M2321" s="135"/>
      <c r="N2321" s="135"/>
      <c r="O2321" s="135"/>
      <c r="P2321" s="135"/>
      <c r="Q2321" s="135"/>
      <c r="R2321" s="135"/>
    </row>
    <row r="2322" spans="1:18" s="289" customFormat="1">
      <c r="A2322" s="136"/>
      <c r="B2322" s="137"/>
      <c r="C2322" s="288"/>
      <c r="D2322" s="176"/>
      <c r="E2322" s="156"/>
      <c r="F2322" s="156"/>
      <c r="G2322" s="135"/>
      <c r="H2322" s="135"/>
      <c r="I2322" s="135"/>
      <c r="J2322" s="135"/>
      <c r="K2322" s="135"/>
      <c r="L2322" s="135"/>
      <c r="M2322" s="135"/>
      <c r="N2322" s="135"/>
      <c r="O2322" s="135"/>
      <c r="P2322" s="135"/>
      <c r="Q2322" s="135"/>
      <c r="R2322" s="135"/>
    </row>
    <row r="2323" spans="1:18" s="289" customFormat="1">
      <c r="A2323" s="136"/>
      <c r="B2323" s="137"/>
      <c r="C2323" s="288"/>
      <c r="D2323" s="176"/>
      <c r="E2323" s="156"/>
      <c r="F2323" s="156"/>
      <c r="G2323" s="135"/>
      <c r="H2323" s="135"/>
      <c r="I2323" s="135"/>
      <c r="J2323" s="135"/>
      <c r="K2323" s="135"/>
      <c r="L2323" s="135"/>
      <c r="M2323" s="135"/>
      <c r="N2323" s="135"/>
      <c r="O2323" s="135"/>
      <c r="P2323" s="135"/>
      <c r="Q2323" s="135"/>
      <c r="R2323" s="135"/>
    </row>
    <row r="2324" spans="1:18" s="289" customFormat="1">
      <c r="A2324" s="136"/>
      <c r="B2324" s="137"/>
      <c r="C2324" s="288"/>
      <c r="D2324" s="176"/>
      <c r="E2324" s="156"/>
      <c r="F2324" s="156"/>
      <c r="G2324" s="135"/>
      <c r="H2324" s="135"/>
      <c r="I2324" s="135"/>
      <c r="J2324" s="135"/>
      <c r="K2324" s="135"/>
      <c r="L2324" s="135"/>
      <c r="M2324" s="135"/>
      <c r="N2324" s="135"/>
      <c r="O2324" s="135"/>
      <c r="P2324" s="135"/>
      <c r="Q2324" s="135"/>
      <c r="R2324" s="135"/>
    </row>
    <row r="2325" spans="1:18" s="289" customFormat="1">
      <c r="A2325" s="136"/>
      <c r="B2325" s="137"/>
      <c r="C2325" s="288"/>
      <c r="D2325" s="176"/>
      <c r="E2325" s="156"/>
      <c r="F2325" s="156"/>
      <c r="G2325" s="135"/>
      <c r="H2325" s="135"/>
      <c r="I2325" s="135"/>
      <c r="J2325" s="135"/>
      <c r="K2325" s="135"/>
      <c r="L2325" s="135"/>
      <c r="M2325" s="135"/>
      <c r="N2325" s="135"/>
      <c r="O2325" s="135"/>
      <c r="P2325" s="135"/>
      <c r="Q2325" s="135"/>
      <c r="R2325" s="135"/>
    </row>
    <row r="2326" spans="1:18" s="289" customFormat="1">
      <c r="A2326" s="136"/>
      <c r="B2326" s="137"/>
      <c r="C2326" s="288"/>
      <c r="D2326" s="176"/>
      <c r="E2326" s="156"/>
      <c r="F2326" s="156"/>
      <c r="G2326" s="135"/>
      <c r="H2326" s="135"/>
      <c r="I2326" s="135"/>
      <c r="J2326" s="135"/>
      <c r="K2326" s="135"/>
      <c r="L2326" s="135"/>
      <c r="M2326" s="135"/>
      <c r="N2326" s="135"/>
      <c r="O2326" s="135"/>
      <c r="P2326" s="135"/>
      <c r="Q2326" s="135"/>
      <c r="R2326" s="135"/>
    </row>
    <row r="2327" spans="1:18" s="289" customFormat="1">
      <c r="A2327" s="136"/>
      <c r="B2327" s="137"/>
      <c r="C2327" s="288"/>
      <c r="D2327" s="176"/>
      <c r="E2327" s="156"/>
      <c r="F2327" s="156"/>
      <c r="G2327" s="135"/>
      <c r="H2327" s="135"/>
      <c r="I2327" s="135"/>
      <c r="J2327" s="135"/>
      <c r="K2327" s="135"/>
      <c r="L2327" s="135"/>
      <c r="M2327" s="135"/>
      <c r="N2327" s="135"/>
      <c r="O2327" s="135"/>
      <c r="P2327" s="135"/>
      <c r="Q2327" s="135"/>
      <c r="R2327" s="135"/>
    </row>
    <row r="2328" spans="1:18" s="289" customFormat="1">
      <c r="A2328" s="136"/>
      <c r="B2328" s="137"/>
      <c r="C2328" s="288"/>
      <c r="D2328" s="176"/>
      <c r="E2328" s="156"/>
      <c r="F2328" s="156"/>
      <c r="G2328" s="135"/>
      <c r="H2328" s="135"/>
      <c r="I2328" s="135"/>
      <c r="J2328" s="135"/>
      <c r="K2328" s="135"/>
      <c r="L2328" s="135"/>
      <c r="M2328" s="135"/>
      <c r="N2328" s="135"/>
      <c r="O2328" s="135"/>
      <c r="P2328" s="135"/>
      <c r="Q2328" s="135"/>
      <c r="R2328" s="135"/>
    </row>
    <row r="2329" spans="1:18" s="289" customFormat="1">
      <c r="A2329" s="136"/>
      <c r="B2329" s="137"/>
      <c r="C2329" s="288"/>
      <c r="D2329" s="176"/>
      <c r="E2329" s="156"/>
      <c r="F2329" s="156"/>
      <c r="G2329" s="135"/>
      <c r="H2329" s="135"/>
      <c r="I2329" s="135"/>
      <c r="J2329" s="135"/>
      <c r="K2329" s="135"/>
      <c r="L2329" s="135"/>
      <c r="M2329" s="135"/>
      <c r="N2329" s="135"/>
      <c r="O2329" s="135"/>
      <c r="P2329" s="135"/>
      <c r="Q2329" s="135"/>
      <c r="R2329" s="135"/>
    </row>
    <row r="2330" spans="1:18" s="289" customFormat="1">
      <c r="A2330" s="136"/>
      <c r="B2330" s="137"/>
      <c r="C2330" s="288"/>
      <c r="D2330" s="176"/>
      <c r="E2330" s="156"/>
      <c r="F2330" s="156"/>
      <c r="G2330" s="135"/>
      <c r="H2330" s="135"/>
      <c r="I2330" s="135"/>
      <c r="J2330" s="135"/>
      <c r="K2330" s="135"/>
      <c r="L2330" s="135"/>
      <c r="M2330" s="135"/>
      <c r="N2330" s="135"/>
      <c r="O2330" s="135"/>
      <c r="P2330" s="135"/>
      <c r="Q2330" s="135"/>
      <c r="R2330" s="135"/>
    </row>
    <row r="2331" spans="1:18" s="289" customFormat="1">
      <c r="A2331" s="136"/>
      <c r="B2331" s="137"/>
      <c r="C2331" s="288"/>
      <c r="D2331" s="176"/>
      <c r="E2331" s="156"/>
      <c r="F2331" s="156"/>
      <c r="G2331" s="135"/>
      <c r="H2331" s="135"/>
      <c r="I2331" s="135"/>
      <c r="J2331" s="135"/>
      <c r="K2331" s="135"/>
      <c r="L2331" s="135"/>
      <c r="M2331" s="135"/>
      <c r="N2331" s="135"/>
      <c r="O2331" s="135"/>
      <c r="P2331" s="135"/>
      <c r="Q2331" s="135"/>
      <c r="R2331" s="135"/>
    </row>
    <row r="2332" spans="1:18" s="289" customFormat="1">
      <c r="A2332" s="136"/>
      <c r="B2332" s="137"/>
      <c r="C2332" s="288"/>
      <c r="D2332" s="176"/>
      <c r="E2332" s="156"/>
      <c r="F2332" s="156"/>
      <c r="G2332" s="135"/>
      <c r="H2332" s="135"/>
      <c r="I2332" s="135"/>
      <c r="J2332" s="135"/>
      <c r="K2332" s="135"/>
      <c r="L2332" s="135"/>
      <c r="M2332" s="135"/>
      <c r="N2332" s="135"/>
      <c r="O2332" s="135"/>
      <c r="P2332" s="135"/>
      <c r="Q2332" s="135"/>
      <c r="R2332" s="135"/>
    </row>
    <row r="2333" spans="1:18" s="289" customFormat="1">
      <c r="A2333" s="136"/>
      <c r="B2333" s="137"/>
      <c r="C2333" s="288"/>
      <c r="D2333" s="176"/>
      <c r="E2333" s="156"/>
      <c r="F2333" s="156"/>
      <c r="G2333" s="135"/>
      <c r="H2333" s="135"/>
      <c r="I2333" s="135"/>
      <c r="J2333" s="135"/>
      <c r="K2333" s="135"/>
      <c r="L2333" s="135"/>
      <c r="M2333" s="135"/>
      <c r="N2333" s="135"/>
      <c r="O2333" s="135"/>
      <c r="P2333" s="135"/>
      <c r="Q2333" s="135"/>
      <c r="R2333" s="135"/>
    </row>
    <row r="2334" spans="1:18" s="289" customFormat="1">
      <c r="A2334" s="136"/>
      <c r="B2334" s="137"/>
      <c r="C2334" s="288"/>
      <c r="D2334" s="176"/>
      <c r="E2334" s="156"/>
      <c r="F2334" s="156"/>
      <c r="G2334" s="135"/>
      <c r="H2334" s="135"/>
      <c r="I2334" s="135"/>
      <c r="J2334" s="135"/>
      <c r="K2334" s="135"/>
      <c r="L2334" s="135"/>
      <c r="M2334" s="135"/>
      <c r="N2334" s="135"/>
      <c r="O2334" s="135"/>
      <c r="P2334" s="135"/>
      <c r="Q2334" s="135"/>
      <c r="R2334" s="135"/>
    </row>
    <row r="2335" spans="1:18" s="289" customFormat="1">
      <c r="A2335" s="136"/>
      <c r="B2335" s="137"/>
      <c r="C2335" s="288"/>
      <c r="D2335" s="176"/>
      <c r="E2335" s="156"/>
      <c r="F2335" s="156"/>
      <c r="G2335" s="135"/>
      <c r="H2335" s="135"/>
      <c r="I2335" s="135"/>
      <c r="J2335" s="135"/>
      <c r="K2335" s="135"/>
      <c r="L2335" s="135"/>
      <c r="M2335" s="135"/>
      <c r="N2335" s="135"/>
      <c r="O2335" s="135"/>
      <c r="P2335" s="135"/>
      <c r="Q2335" s="135"/>
      <c r="R2335" s="135"/>
    </row>
    <row r="2336" spans="1:18" s="289" customFormat="1">
      <c r="A2336" s="136"/>
      <c r="B2336" s="137"/>
      <c r="C2336" s="288"/>
      <c r="D2336" s="176"/>
      <c r="E2336" s="156"/>
      <c r="F2336" s="156"/>
      <c r="G2336" s="135"/>
      <c r="H2336" s="135"/>
      <c r="I2336" s="135"/>
      <c r="J2336" s="135"/>
      <c r="K2336" s="135"/>
      <c r="L2336" s="135"/>
      <c r="M2336" s="135"/>
      <c r="N2336" s="135"/>
      <c r="O2336" s="135"/>
      <c r="P2336" s="135"/>
      <c r="Q2336" s="135"/>
      <c r="R2336" s="135"/>
    </row>
    <row r="2337" spans="1:18" s="289" customFormat="1">
      <c r="A2337" s="136"/>
      <c r="B2337" s="137"/>
      <c r="C2337" s="288"/>
      <c r="D2337" s="176"/>
      <c r="E2337" s="156"/>
      <c r="F2337" s="156"/>
      <c r="G2337" s="135"/>
      <c r="H2337" s="135"/>
      <c r="I2337" s="135"/>
      <c r="J2337" s="135"/>
      <c r="K2337" s="135"/>
      <c r="L2337" s="135"/>
      <c r="M2337" s="135"/>
      <c r="N2337" s="135"/>
      <c r="O2337" s="135"/>
      <c r="P2337" s="135"/>
      <c r="Q2337" s="135"/>
      <c r="R2337" s="135"/>
    </row>
    <row r="2338" spans="1:18" s="289" customFormat="1">
      <c r="A2338" s="136"/>
      <c r="B2338" s="137"/>
      <c r="C2338" s="288"/>
      <c r="D2338" s="176"/>
      <c r="E2338" s="156"/>
      <c r="F2338" s="156"/>
      <c r="G2338" s="135"/>
      <c r="H2338" s="135"/>
      <c r="I2338" s="135"/>
      <c r="J2338" s="135"/>
      <c r="K2338" s="135"/>
      <c r="L2338" s="135"/>
      <c r="M2338" s="135"/>
      <c r="N2338" s="135"/>
      <c r="O2338" s="135"/>
      <c r="P2338" s="135"/>
      <c r="Q2338" s="135"/>
      <c r="R2338" s="135"/>
    </row>
    <row r="2339" spans="1:18" s="289" customFormat="1">
      <c r="A2339" s="136"/>
      <c r="B2339" s="137"/>
      <c r="C2339" s="288"/>
      <c r="D2339" s="176"/>
      <c r="E2339" s="156"/>
      <c r="F2339" s="156"/>
      <c r="G2339" s="135"/>
      <c r="H2339" s="135"/>
      <c r="I2339" s="135"/>
      <c r="J2339" s="135"/>
      <c r="K2339" s="135"/>
      <c r="L2339" s="135"/>
      <c r="M2339" s="135"/>
      <c r="N2339" s="135"/>
      <c r="O2339" s="135"/>
      <c r="P2339" s="135"/>
      <c r="Q2339" s="135"/>
      <c r="R2339" s="135"/>
    </row>
    <row r="2340" spans="1:18" s="289" customFormat="1">
      <c r="A2340" s="136"/>
      <c r="B2340" s="137"/>
      <c r="C2340" s="288"/>
      <c r="D2340" s="176"/>
      <c r="E2340" s="156"/>
      <c r="F2340" s="156"/>
      <c r="G2340" s="135"/>
      <c r="H2340" s="135"/>
      <c r="I2340" s="135"/>
      <c r="J2340" s="135"/>
      <c r="K2340" s="135"/>
      <c r="L2340" s="135"/>
      <c r="M2340" s="135"/>
      <c r="N2340" s="135"/>
      <c r="O2340" s="135"/>
      <c r="P2340" s="135"/>
      <c r="Q2340" s="135"/>
      <c r="R2340" s="135"/>
    </row>
    <row r="2341" spans="1:18" s="289" customFormat="1">
      <c r="A2341" s="136"/>
      <c r="B2341" s="137"/>
      <c r="C2341" s="288"/>
      <c r="D2341" s="176"/>
      <c r="E2341" s="156"/>
      <c r="F2341" s="156"/>
      <c r="G2341" s="135"/>
      <c r="H2341" s="135"/>
      <c r="I2341" s="135"/>
      <c r="J2341" s="135"/>
      <c r="K2341" s="135"/>
      <c r="L2341" s="135"/>
      <c r="M2341" s="135"/>
      <c r="N2341" s="135"/>
      <c r="O2341" s="135"/>
      <c r="P2341" s="135"/>
      <c r="Q2341" s="135"/>
      <c r="R2341" s="135"/>
    </row>
    <row r="2342" spans="1:18" s="289" customFormat="1">
      <c r="A2342" s="136"/>
      <c r="B2342" s="137"/>
      <c r="C2342" s="288"/>
      <c r="D2342" s="176"/>
      <c r="E2342" s="156"/>
      <c r="F2342" s="156"/>
      <c r="G2342" s="135"/>
      <c r="H2342" s="135"/>
      <c r="I2342" s="135"/>
      <c r="J2342" s="135"/>
      <c r="K2342" s="135"/>
      <c r="L2342" s="135"/>
      <c r="M2342" s="135"/>
      <c r="N2342" s="135"/>
      <c r="O2342" s="135"/>
      <c r="P2342" s="135"/>
      <c r="Q2342" s="135"/>
      <c r="R2342" s="135"/>
    </row>
    <row r="2343" spans="1:18" s="289" customFormat="1">
      <c r="A2343" s="136"/>
      <c r="B2343" s="137"/>
      <c r="C2343" s="288"/>
      <c r="D2343" s="176"/>
      <c r="E2343" s="156"/>
      <c r="F2343" s="156"/>
      <c r="G2343" s="135"/>
      <c r="H2343" s="135"/>
      <c r="I2343" s="135"/>
      <c r="J2343" s="135"/>
      <c r="K2343" s="135"/>
      <c r="L2343" s="135"/>
      <c r="M2343" s="135"/>
      <c r="N2343" s="135"/>
      <c r="O2343" s="135"/>
      <c r="P2343" s="135"/>
      <c r="Q2343" s="135"/>
      <c r="R2343" s="135"/>
    </row>
    <row r="2344" spans="1:18" s="289" customFormat="1">
      <c r="A2344" s="136"/>
      <c r="B2344" s="137"/>
      <c r="C2344" s="288"/>
      <c r="D2344" s="176"/>
      <c r="E2344" s="156"/>
      <c r="F2344" s="156"/>
      <c r="G2344" s="135"/>
      <c r="H2344" s="135"/>
      <c r="I2344" s="135"/>
      <c r="J2344" s="135"/>
      <c r="K2344" s="135"/>
      <c r="L2344" s="135"/>
      <c r="M2344" s="135"/>
      <c r="N2344" s="135"/>
      <c r="O2344" s="135"/>
      <c r="P2344" s="135"/>
      <c r="Q2344" s="135"/>
      <c r="R2344" s="135"/>
    </row>
    <row r="2345" spans="1:18" s="289" customFormat="1">
      <c r="A2345" s="136"/>
      <c r="B2345" s="137"/>
      <c r="C2345" s="288"/>
      <c r="D2345" s="176"/>
      <c r="E2345" s="156"/>
      <c r="F2345" s="156"/>
      <c r="G2345" s="135"/>
      <c r="H2345" s="135"/>
      <c r="I2345" s="135"/>
      <c r="J2345" s="135"/>
      <c r="K2345" s="135"/>
      <c r="L2345" s="135"/>
      <c r="M2345" s="135"/>
      <c r="N2345" s="135"/>
      <c r="O2345" s="135"/>
      <c r="P2345" s="135"/>
      <c r="Q2345" s="135"/>
      <c r="R2345" s="135"/>
    </row>
    <row r="2346" spans="1:18" s="289" customFormat="1">
      <c r="A2346" s="136"/>
      <c r="B2346" s="137"/>
      <c r="C2346" s="288"/>
      <c r="D2346" s="176"/>
      <c r="E2346" s="156"/>
      <c r="F2346" s="156"/>
      <c r="G2346" s="135"/>
      <c r="H2346" s="135"/>
      <c r="I2346" s="135"/>
      <c r="J2346" s="135"/>
      <c r="K2346" s="135"/>
      <c r="L2346" s="135"/>
      <c r="M2346" s="135"/>
      <c r="N2346" s="135"/>
      <c r="O2346" s="135"/>
      <c r="P2346" s="135"/>
      <c r="Q2346" s="135"/>
      <c r="R2346" s="135"/>
    </row>
    <row r="2347" spans="1:18" s="289" customFormat="1">
      <c r="A2347" s="136"/>
      <c r="B2347" s="137"/>
      <c r="C2347" s="288"/>
      <c r="D2347" s="176"/>
      <c r="E2347" s="156"/>
      <c r="F2347" s="156"/>
      <c r="G2347" s="135"/>
      <c r="H2347" s="135"/>
      <c r="I2347" s="135"/>
      <c r="J2347" s="135"/>
      <c r="K2347" s="135"/>
      <c r="L2347" s="135"/>
      <c r="M2347" s="135"/>
      <c r="N2347" s="135"/>
      <c r="O2347" s="135"/>
      <c r="P2347" s="135"/>
      <c r="Q2347" s="135"/>
      <c r="R2347" s="135"/>
    </row>
    <row r="2348" spans="1:18" s="289" customFormat="1">
      <c r="A2348" s="136"/>
      <c r="B2348" s="137"/>
      <c r="C2348" s="288"/>
      <c r="D2348" s="176"/>
      <c r="E2348" s="156"/>
      <c r="F2348" s="156"/>
      <c r="G2348" s="135"/>
      <c r="H2348" s="135"/>
      <c r="I2348" s="135"/>
      <c r="J2348" s="135"/>
      <c r="K2348" s="135"/>
      <c r="L2348" s="135"/>
      <c r="M2348" s="135"/>
      <c r="N2348" s="135"/>
      <c r="O2348" s="135"/>
      <c r="P2348" s="135"/>
      <c r="Q2348" s="135"/>
      <c r="R2348" s="135"/>
    </row>
    <row r="2349" spans="1:18" s="289" customFormat="1">
      <c r="A2349" s="136"/>
      <c r="B2349" s="137"/>
      <c r="C2349" s="288"/>
      <c r="D2349" s="176"/>
      <c r="E2349" s="156"/>
      <c r="F2349" s="156"/>
      <c r="G2349" s="135"/>
      <c r="H2349" s="135"/>
      <c r="I2349" s="135"/>
      <c r="J2349" s="135"/>
      <c r="K2349" s="135"/>
      <c r="L2349" s="135"/>
      <c r="M2349" s="135"/>
      <c r="N2349" s="135"/>
      <c r="O2349" s="135"/>
      <c r="P2349" s="135"/>
      <c r="Q2349" s="135"/>
      <c r="R2349" s="135"/>
    </row>
    <row r="2350" spans="1:18" s="289" customFormat="1">
      <c r="A2350" s="136"/>
      <c r="B2350" s="137"/>
      <c r="C2350" s="288"/>
      <c r="D2350" s="176"/>
      <c r="E2350" s="156"/>
      <c r="F2350" s="156"/>
      <c r="G2350" s="135"/>
      <c r="H2350" s="135"/>
      <c r="I2350" s="135"/>
      <c r="J2350" s="135"/>
      <c r="K2350" s="135"/>
      <c r="L2350" s="135"/>
      <c r="M2350" s="135"/>
      <c r="N2350" s="135"/>
      <c r="O2350" s="135"/>
      <c r="P2350" s="135"/>
      <c r="Q2350" s="135"/>
      <c r="R2350" s="135"/>
    </row>
    <row r="2351" spans="1:18" s="289" customFormat="1">
      <c r="A2351" s="136"/>
      <c r="B2351" s="137"/>
      <c r="C2351" s="288"/>
      <c r="D2351" s="176"/>
      <c r="E2351" s="156"/>
      <c r="F2351" s="156"/>
      <c r="G2351" s="135"/>
      <c r="H2351" s="135"/>
      <c r="I2351" s="135"/>
      <c r="J2351" s="135"/>
      <c r="K2351" s="135"/>
      <c r="L2351" s="135"/>
      <c r="M2351" s="135"/>
      <c r="N2351" s="135"/>
      <c r="O2351" s="135"/>
      <c r="P2351" s="135"/>
      <c r="Q2351" s="135"/>
      <c r="R2351" s="135"/>
    </row>
    <row r="2352" spans="1:18" s="289" customFormat="1">
      <c r="A2352" s="136"/>
      <c r="B2352" s="137"/>
      <c r="C2352" s="288"/>
      <c r="D2352" s="176"/>
      <c r="E2352" s="156"/>
      <c r="F2352" s="156"/>
      <c r="G2352" s="135"/>
      <c r="H2352" s="135"/>
      <c r="I2352" s="135"/>
      <c r="J2352" s="135"/>
      <c r="K2352" s="135"/>
      <c r="L2352" s="135"/>
      <c r="M2352" s="135"/>
      <c r="N2352" s="135"/>
      <c r="O2352" s="135"/>
      <c r="P2352" s="135"/>
      <c r="Q2352" s="135"/>
      <c r="R2352" s="135"/>
    </row>
    <row r="2353" spans="1:18" s="289" customFormat="1">
      <c r="A2353" s="136"/>
      <c r="B2353" s="137"/>
      <c r="C2353" s="288"/>
      <c r="D2353" s="176"/>
      <c r="E2353" s="156"/>
      <c r="F2353" s="156"/>
      <c r="G2353" s="135"/>
      <c r="H2353" s="135"/>
      <c r="I2353" s="135"/>
      <c r="J2353" s="135"/>
      <c r="K2353" s="135"/>
      <c r="L2353" s="135"/>
      <c r="M2353" s="135"/>
      <c r="N2353" s="135"/>
      <c r="O2353" s="135"/>
      <c r="P2353" s="135"/>
      <c r="Q2353" s="135"/>
      <c r="R2353" s="135"/>
    </row>
    <row r="2354" spans="1:18" s="289" customFormat="1">
      <c r="A2354" s="136"/>
      <c r="B2354" s="137"/>
      <c r="C2354" s="288"/>
      <c r="D2354" s="176"/>
      <c r="E2354" s="156"/>
      <c r="F2354" s="156"/>
      <c r="G2354" s="135"/>
      <c r="H2354" s="135"/>
      <c r="I2354" s="135"/>
      <c r="J2354" s="135"/>
      <c r="K2354" s="135"/>
      <c r="L2354" s="135"/>
      <c r="M2354" s="135"/>
      <c r="N2354" s="135"/>
      <c r="O2354" s="135"/>
      <c r="P2354" s="135"/>
      <c r="Q2354" s="135"/>
      <c r="R2354" s="135"/>
    </row>
    <row r="2355" spans="1:18" s="289" customFormat="1">
      <c r="A2355" s="136"/>
      <c r="B2355" s="137"/>
      <c r="C2355" s="288"/>
      <c r="D2355" s="176"/>
      <c r="E2355" s="156"/>
      <c r="F2355" s="156"/>
      <c r="G2355" s="135"/>
      <c r="H2355" s="135"/>
      <c r="I2355" s="135"/>
      <c r="J2355" s="135"/>
      <c r="K2355" s="135"/>
      <c r="L2355" s="135"/>
      <c r="M2355" s="135"/>
      <c r="N2355" s="135"/>
      <c r="O2355" s="135"/>
      <c r="P2355" s="135"/>
      <c r="Q2355" s="135"/>
      <c r="R2355" s="135"/>
    </row>
    <row r="2356" spans="1:18" s="289" customFormat="1">
      <c r="A2356" s="136"/>
      <c r="B2356" s="137"/>
      <c r="C2356" s="288"/>
      <c r="D2356" s="176"/>
      <c r="E2356" s="156"/>
      <c r="F2356" s="156"/>
      <c r="G2356" s="135"/>
      <c r="H2356" s="135"/>
      <c r="I2356" s="135"/>
      <c r="J2356" s="135"/>
      <c r="K2356" s="135"/>
      <c r="L2356" s="135"/>
      <c r="M2356" s="135"/>
      <c r="N2356" s="135"/>
      <c r="O2356" s="135"/>
      <c r="P2356" s="135"/>
      <c r="Q2356" s="135"/>
      <c r="R2356" s="135"/>
    </row>
    <row r="2357" spans="1:18" s="289" customFormat="1">
      <c r="A2357" s="136"/>
      <c r="B2357" s="137"/>
      <c r="C2357" s="288"/>
      <c r="D2357" s="176"/>
      <c r="E2357" s="156"/>
      <c r="F2357" s="156"/>
      <c r="G2357" s="135"/>
      <c r="H2357" s="135"/>
      <c r="I2357" s="135"/>
      <c r="J2357" s="135"/>
      <c r="K2357" s="135"/>
      <c r="L2357" s="135"/>
      <c r="M2357" s="135"/>
      <c r="N2357" s="135"/>
      <c r="O2357" s="135"/>
      <c r="P2357" s="135"/>
      <c r="Q2357" s="135"/>
      <c r="R2357" s="135"/>
    </row>
    <row r="2358" spans="1:18" s="289" customFormat="1">
      <c r="A2358" s="136"/>
      <c r="B2358" s="137"/>
      <c r="C2358" s="288"/>
      <c r="D2358" s="176"/>
      <c r="E2358" s="156"/>
      <c r="F2358" s="156"/>
      <c r="G2358" s="135"/>
      <c r="H2358" s="135"/>
      <c r="I2358" s="135"/>
      <c r="J2358" s="135"/>
      <c r="K2358" s="135"/>
      <c r="L2358" s="135"/>
      <c r="M2358" s="135"/>
      <c r="N2358" s="135"/>
      <c r="O2358" s="135"/>
      <c r="P2358" s="135"/>
      <c r="Q2358" s="135"/>
      <c r="R2358" s="135"/>
    </row>
    <row r="2359" spans="1:18" s="289" customFormat="1">
      <c r="A2359" s="136"/>
      <c r="B2359" s="137"/>
      <c r="C2359" s="288"/>
      <c r="D2359" s="176"/>
      <c r="E2359" s="156"/>
      <c r="F2359" s="156"/>
      <c r="G2359" s="135"/>
      <c r="H2359" s="135"/>
      <c r="I2359" s="135"/>
      <c r="J2359" s="135"/>
      <c r="K2359" s="135"/>
      <c r="L2359" s="135"/>
      <c r="M2359" s="135"/>
      <c r="N2359" s="135"/>
      <c r="O2359" s="135"/>
      <c r="P2359" s="135"/>
      <c r="Q2359" s="135"/>
      <c r="R2359" s="135"/>
    </row>
    <row r="2360" spans="1:18" s="289" customFormat="1">
      <c r="A2360" s="136"/>
      <c r="B2360" s="137"/>
      <c r="C2360" s="288"/>
      <c r="D2360" s="176"/>
      <c r="E2360" s="156"/>
      <c r="F2360" s="156"/>
      <c r="G2360" s="135"/>
      <c r="H2360" s="135"/>
      <c r="I2360" s="135"/>
      <c r="J2360" s="135"/>
      <c r="K2360" s="135"/>
      <c r="L2360" s="135"/>
      <c r="M2360" s="135"/>
      <c r="N2360" s="135"/>
      <c r="O2360" s="135"/>
      <c r="P2360" s="135"/>
      <c r="Q2360" s="135"/>
      <c r="R2360" s="135"/>
    </row>
    <row r="2361" spans="1:18" s="289" customFormat="1">
      <c r="A2361" s="136"/>
      <c r="B2361" s="137"/>
      <c r="C2361" s="288"/>
      <c r="D2361" s="176"/>
      <c r="E2361" s="156"/>
      <c r="F2361" s="156"/>
      <c r="G2361" s="135"/>
      <c r="H2361" s="135"/>
      <c r="I2361" s="135"/>
      <c r="J2361" s="135"/>
      <c r="K2361" s="135"/>
      <c r="L2361" s="135"/>
      <c r="M2361" s="135"/>
      <c r="N2361" s="135"/>
      <c r="O2361" s="135"/>
      <c r="P2361" s="135"/>
      <c r="Q2361" s="135"/>
      <c r="R2361" s="135"/>
    </row>
    <row r="2362" spans="1:18" s="289" customFormat="1">
      <c r="A2362" s="136"/>
      <c r="B2362" s="137"/>
      <c r="C2362" s="288"/>
      <c r="D2362" s="176"/>
      <c r="E2362" s="156"/>
      <c r="F2362" s="156"/>
      <c r="G2362" s="135"/>
      <c r="H2362" s="135"/>
      <c r="I2362" s="135"/>
      <c r="J2362" s="135"/>
      <c r="K2362" s="135"/>
      <c r="L2362" s="135"/>
      <c r="M2362" s="135"/>
      <c r="N2362" s="135"/>
      <c r="O2362" s="135"/>
      <c r="P2362" s="135"/>
      <c r="Q2362" s="135"/>
      <c r="R2362" s="135"/>
    </row>
    <row r="2363" spans="1:18" s="289" customFormat="1">
      <c r="A2363" s="136"/>
      <c r="B2363" s="137"/>
      <c r="C2363" s="288"/>
      <c r="D2363" s="176"/>
      <c r="E2363" s="156"/>
      <c r="F2363" s="156"/>
      <c r="G2363" s="135"/>
      <c r="H2363" s="135"/>
      <c r="I2363" s="135"/>
      <c r="J2363" s="135"/>
      <c r="K2363" s="135"/>
      <c r="L2363" s="135"/>
      <c r="M2363" s="135"/>
      <c r="N2363" s="135"/>
      <c r="O2363" s="135"/>
      <c r="P2363" s="135"/>
      <c r="Q2363" s="135"/>
      <c r="R2363" s="135"/>
    </row>
    <row r="2364" spans="1:18" s="289" customFormat="1">
      <c r="A2364" s="136"/>
      <c r="B2364" s="137"/>
      <c r="C2364" s="288"/>
      <c r="D2364" s="176"/>
      <c r="E2364" s="156"/>
      <c r="F2364" s="156"/>
      <c r="G2364" s="135"/>
      <c r="H2364" s="135"/>
      <c r="I2364" s="135"/>
      <c r="J2364" s="135"/>
      <c r="K2364" s="135"/>
      <c r="L2364" s="135"/>
      <c r="M2364" s="135"/>
      <c r="N2364" s="135"/>
      <c r="O2364" s="135"/>
      <c r="P2364" s="135"/>
      <c r="Q2364" s="135"/>
      <c r="R2364" s="135"/>
    </row>
    <row r="2365" spans="1:18" s="289" customFormat="1">
      <c r="A2365" s="136"/>
      <c r="B2365" s="137"/>
      <c r="C2365" s="288"/>
      <c r="D2365" s="176"/>
      <c r="E2365" s="156"/>
      <c r="F2365" s="156"/>
      <c r="G2365" s="135"/>
      <c r="H2365" s="135"/>
      <c r="I2365" s="135"/>
      <c r="J2365" s="135"/>
      <c r="K2365" s="135"/>
      <c r="L2365" s="135"/>
      <c r="M2365" s="135"/>
      <c r="N2365" s="135"/>
      <c r="O2365" s="135"/>
      <c r="P2365" s="135"/>
      <c r="Q2365" s="135"/>
      <c r="R2365" s="135"/>
    </row>
    <row r="2366" spans="1:18" s="289" customFormat="1">
      <c r="A2366" s="136"/>
      <c r="B2366" s="137"/>
      <c r="C2366" s="288"/>
      <c r="D2366" s="176"/>
      <c r="E2366" s="156"/>
      <c r="F2366" s="156"/>
      <c r="G2366" s="135"/>
      <c r="H2366" s="135"/>
      <c r="I2366" s="135"/>
      <c r="J2366" s="135"/>
      <c r="K2366" s="135"/>
      <c r="L2366" s="135"/>
      <c r="M2366" s="135"/>
      <c r="N2366" s="135"/>
      <c r="O2366" s="135"/>
      <c r="P2366" s="135"/>
      <c r="Q2366" s="135"/>
      <c r="R2366" s="135"/>
    </row>
    <row r="2367" spans="1:18" s="289" customFormat="1">
      <c r="A2367" s="136"/>
      <c r="B2367" s="137"/>
      <c r="C2367" s="288"/>
      <c r="D2367" s="176"/>
      <c r="E2367" s="156"/>
      <c r="F2367" s="156"/>
      <c r="G2367" s="135"/>
      <c r="H2367" s="135"/>
      <c r="I2367" s="135"/>
      <c r="J2367" s="135"/>
      <c r="K2367" s="135"/>
      <c r="L2367" s="135"/>
      <c r="M2367" s="135"/>
      <c r="N2367" s="135"/>
      <c r="O2367" s="135"/>
      <c r="P2367" s="135"/>
      <c r="Q2367" s="135"/>
      <c r="R2367" s="135"/>
    </row>
    <row r="2368" spans="1:18" s="289" customFormat="1">
      <c r="A2368" s="136"/>
      <c r="B2368" s="137"/>
      <c r="C2368" s="288"/>
      <c r="D2368" s="176"/>
      <c r="E2368" s="156"/>
      <c r="F2368" s="156"/>
      <c r="G2368" s="135"/>
      <c r="H2368" s="135"/>
      <c r="I2368" s="135"/>
      <c r="J2368" s="135"/>
      <c r="K2368" s="135"/>
      <c r="L2368" s="135"/>
      <c r="M2368" s="135"/>
      <c r="N2368" s="135"/>
      <c r="O2368" s="135"/>
      <c r="P2368" s="135"/>
      <c r="Q2368" s="135"/>
      <c r="R2368" s="135"/>
    </row>
    <row r="2369" spans="1:18" s="289" customFormat="1">
      <c r="A2369" s="136"/>
      <c r="B2369" s="137"/>
      <c r="C2369" s="288"/>
      <c r="D2369" s="176"/>
      <c r="E2369" s="156"/>
      <c r="F2369" s="156"/>
      <c r="G2369" s="135"/>
      <c r="H2369" s="135"/>
      <c r="I2369" s="135"/>
      <c r="J2369" s="135"/>
      <c r="K2369" s="135"/>
      <c r="L2369" s="135"/>
      <c r="M2369" s="135"/>
      <c r="N2369" s="135"/>
      <c r="O2369" s="135"/>
      <c r="P2369" s="135"/>
      <c r="Q2369" s="135"/>
      <c r="R2369" s="135"/>
    </row>
    <row r="2370" spans="1:18" s="289" customFormat="1">
      <c r="A2370" s="136"/>
      <c r="B2370" s="137"/>
      <c r="C2370" s="288"/>
      <c r="D2370" s="176"/>
      <c r="E2370" s="156"/>
      <c r="F2370" s="156"/>
      <c r="G2370" s="135"/>
      <c r="H2370" s="135"/>
      <c r="I2370" s="135"/>
      <c r="J2370" s="135"/>
      <c r="K2370" s="135"/>
      <c r="L2370" s="135"/>
      <c r="M2370" s="135"/>
      <c r="N2370" s="135"/>
      <c r="O2370" s="135"/>
      <c r="P2370" s="135"/>
      <c r="Q2370" s="135"/>
      <c r="R2370" s="135"/>
    </row>
    <row r="2371" spans="1:18" s="289" customFormat="1">
      <c r="A2371" s="136"/>
      <c r="B2371" s="137"/>
      <c r="C2371" s="288"/>
      <c r="D2371" s="176"/>
      <c r="E2371" s="156"/>
      <c r="F2371" s="156"/>
      <c r="G2371" s="135"/>
      <c r="H2371" s="135"/>
      <c r="I2371" s="135"/>
      <c r="J2371" s="135"/>
      <c r="K2371" s="135"/>
      <c r="L2371" s="135"/>
      <c r="M2371" s="135"/>
      <c r="N2371" s="135"/>
      <c r="O2371" s="135"/>
      <c r="P2371" s="135"/>
      <c r="Q2371" s="135"/>
      <c r="R2371" s="135"/>
    </row>
    <row r="2372" spans="1:18" s="289" customFormat="1">
      <c r="A2372" s="136"/>
      <c r="B2372" s="137"/>
      <c r="C2372" s="288"/>
      <c r="D2372" s="176"/>
      <c r="E2372" s="156"/>
      <c r="F2372" s="156"/>
      <c r="G2372" s="135"/>
      <c r="H2372" s="135"/>
      <c r="I2372" s="135"/>
      <c r="J2372" s="135"/>
      <c r="K2372" s="135"/>
      <c r="L2372" s="135"/>
      <c r="M2372" s="135"/>
      <c r="N2372" s="135"/>
      <c r="O2372" s="135"/>
      <c r="P2372" s="135"/>
      <c r="Q2372" s="135"/>
      <c r="R2372" s="135"/>
    </row>
    <row r="2373" spans="1:18" s="289" customFormat="1">
      <c r="A2373" s="136"/>
      <c r="B2373" s="137"/>
      <c r="C2373" s="288"/>
      <c r="D2373" s="176"/>
      <c r="E2373" s="156"/>
      <c r="F2373" s="156"/>
      <c r="G2373" s="135"/>
      <c r="H2373" s="135"/>
      <c r="I2373" s="135"/>
      <c r="J2373" s="135"/>
      <c r="K2373" s="135"/>
      <c r="L2373" s="135"/>
      <c r="M2373" s="135"/>
      <c r="N2373" s="135"/>
      <c r="O2373" s="135"/>
      <c r="P2373" s="135"/>
      <c r="Q2373" s="135"/>
      <c r="R2373" s="135"/>
    </row>
    <row r="2374" spans="1:18" s="289" customFormat="1">
      <c r="A2374" s="136"/>
      <c r="B2374" s="137"/>
      <c r="C2374" s="288"/>
      <c r="D2374" s="176"/>
      <c r="E2374" s="156"/>
      <c r="F2374" s="156"/>
      <c r="G2374" s="135"/>
      <c r="H2374" s="135"/>
      <c r="I2374" s="135"/>
      <c r="J2374" s="135"/>
      <c r="K2374" s="135"/>
      <c r="L2374" s="135"/>
      <c r="M2374" s="135"/>
      <c r="N2374" s="135"/>
      <c r="O2374" s="135"/>
      <c r="P2374" s="135"/>
      <c r="Q2374" s="135"/>
      <c r="R2374" s="135"/>
    </row>
    <row r="2375" spans="1:18" s="289" customFormat="1">
      <c r="A2375" s="136"/>
      <c r="B2375" s="137"/>
      <c r="C2375" s="288"/>
      <c r="D2375" s="176"/>
      <c r="E2375" s="156"/>
      <c r="F2375" s="156"/>
      <c r="G2375" s="135"/>
      <c r="H2375" s="135"/>
      <c r="I2375" s="135"/>
      <c r="J2375" s="135"/>
      <c r="K2375" s="135"/>
      <c r="L2375" s="135"/>
      <c r="M2375" s="135"/>
      <c r="N2375" s="135"/>
      <c r="O2375" s="135"/>
      <c r="P2375" s="135"/>
      <c r="Q2375" s="135"/>
      <c r="R2375" s="135"/>
    </row>
    <row r="2376" spans="1:18" s="289" customFormat="1">
      <c r="A2376" s="136"/>
      <c r="B2376" s="137"/>
      <c r="C2376" s="288"/>
      <c r="D2376" s="176"/>
      <c r="E2376" s="156"/>
      <c r="F2376" s="156"/>
      <c r="G2376" s="135"/>
      <c r="H2376" s="135"/>
      <c r="I2376" s="135"/>
      <c r="J2376" s="135"/>
      <c r="K2376" s="135"/>
      <c r="L2376" s="135"/>
      <c r="M2376" s="135"/>
      <c r="N2376" s="135"/>
      <c r="O2376" s="135"/>
      <c r="P2376" s="135"/>
      <c r="Q2376" s="135"/>
      <c r="R2376" s="135"/>
    </row>
    <row r="2377" spans="1:18" s="289" customFormat="1">
      <c r="A2377" s="136"/>
      <c r="B2377" s="137"/>
      <c r="C2377" s="288"/>
      <c r="D2377" s="176"/>
      <c r="E2377" s="156"/>
      <c r="F2377" s="156"/>
      <c r="G2377" s="135"/>
      <c r="H2377" s="135"/>
      <c r="I2377" s="135"/>
      <c r="J2377" s="135"/>
      <c r="K2377" s="135"/>
      <c r="L2377" s="135"/>
      <c r="M2377" s="135"/>
      <c r="N2377" s="135"/>
      <c r="O2377" s="135"/>
      <c r="P2377" s="135"/>
      <c r="Q2377" s="135"/>
      <c r="R2377" s="135"/>
    </row>
    <row r="2378" spans="1:18" s="289" customFormat="1">
      <c r="A2378" s="136"/>
      <c r="B2378" s="137"/>
      <c r="C2378" s="288"/>
      <c r="D2378" s="176"/>
      <c r="E2378" s="156"/>
      <c r="F2378" s="156"/>
      <c r="G2378" s="135"/>
      <c r="H2378" s="135"/>
      <c r="I2378" s="135"/>
      <c r="J2378" s="135"/>
      <c r="K2378" s="135"/>
      <c r="L2378" s="135"/>
      <c r="M2378" s="135"/>
      <c r="N2378" s="135"/>
      <c r="O2378" s="135"/>
      <c r="P2378" s="135"/>
      <c r="Q2378" s="135"/>
      <c r="R2378" s="135"/>
    </row>
    <row r="2379" spans="1:18" s="289" customFormat="1">
      <c r="A2379" s="136"/>
      <c r="B2379" s="137"/>
      <c r="C2379" s="288"/>
      <c r="D2379" s="176"/>
      <c r="E2379" s="156"/>
      <c r="F2379" s="156"/>
      <c r="G2379" s="135"/>
      <c r="H2379" s="135"/>
      <c r="I2379" s="135"/>
      <c r="J2379" s="135"/>
      <c r="K2379" s="135"/>
      <c r="L2379" s="135"/>
      <c r="M2379" s="135"/>
      <c r="N2379" s="135"/>
      <c r="O2379" s="135"/>
      <c r="P2379" s="135"/>
      <c r="Q2379" s="135"/>
      <c r="R2379" s="135"/>
    </row>
    <row r="2380" spans="1:18" s="289" customFormat="1">
      <c r="A2380" s="136"/>
      <c r="B2380" s="137"/>
      <c r="C2380" s="288"/>
      <c r="D2380" s="176"/>
      <c r="E2380" s="156"/>
      <c r="F2380" s="156"/>
      <c r="G2380" s="135"/>
      <c r="H2380" s="135"/>
      <c r="I2380" s="135"/>
      <c r="J2380" s="135"/>
      <c r="K2380" s="135"/>
      <c r="L2380" s="135"/>
      <c r="M2380" s="135"/>
      <c r="N2380" s="135"/>
      <c r="O2380" s="135"/>
      <c r="P2380" s="135"/>
      <c r="Q2380" s="135"/>
      <c r="R2380" s="135"/>
    </row>
    <row r="2381" spans="1:18" s="289" customFormat="1">
      <c r="A2381" s="136"/>
      <c r="B2381" s="137"/>
      <c r="C2381" s="288"/>
      <c r="D2381" s="176"/>
      <c r="E2381" s="156"/>
      <c r="F2381" s="156"/>
      <c r="G2381" s="135"/>
      <c r="H2381" s="135"/>
      <c r="I2381" s="135"/>
      <c r="J2381" s="135"/>
      <c r="K2381" s="135"/>
      <c r="L2381" s="135"/>
      <c r="M2381" s="135"/>
      <c r="N2381" s="135"/>
      <c r="O2381" s="135"/>
      <c r="P2381" s="135"/>
      <c r="Q2381" s="135"/>
      <c r="R2381" s="135"/>
    </row>
    <row r="2382" spans="1:18" s="289" customFormat="1">
      <c r="A2382" s="136"/>
      <c r="B2382" s="137"/>
      <c r="C2382" s="288"/>
      <c r="D2382" s="176"/>
      <c r="E2382" s="156"/>
      <c r="F2382" s="156"/>
      <c r="G2382" s="135"/>
      <c r="H2382" s="135"/>
      <c r="I2382" s="135"/>
      <c r="J2382" s="135"/>
      <c r="K2382" s="135"/>
      <c r="L2382" s="135"/>
      <c r="M2382" s="135"/>
      <c r="N2382" s="135"/>
      <c r="O2382" s="135"/>
      <c r="P2382" s="135"/>
      <c r="Q2382" s="135"/>
      <c r="R2382" s="135"/>
    </row>
    <row r="2383" spans="1:18" s="289" customFormat="1">
      <c r="A2383" s="136"/>
      <c r="B2383" s="137"/>
      <c r="C2383" s="288"/>
      <c r="D2383" s="176"/>
      <c r="E2383" s="156"/>
      <c r="F2383" s="156"/>
      <c r="G2383" s="135"/>
      <c r="H2383" s="135"/>
      <c r="I2383" s="135"/>
      <c r="J2383" s="135"/>
      <c r="K2383" s="135"/>
      <c r="L2383" s="135"/>
      <c r="M2383" s="135"/>
      <c r="N2383" s="135"/>
      <c r="O2383" s="135"/>
      <c r="P2383" s="135"/>
      <c r="Q2383" s="135"/>
      <c r="R2383" s="135"/>
    </row>
    <row r="2384" spans="1:18" s="289" customFormat="1">
      <c r="A2384" s="136"/>
      <c r="B2384" s="137"/>
      <c r="C2384" s="288"/>
      <c r="D2384" s="176"/>
      <c r="E2384" s="156"/>
      <c r="F2384" s="156"/>
      <c r="G2384" s="135"/>
      <c r="H2384" s="135"/>
      <c r="I2384" s="135"/>
      <c r="J2384" s="135"/>
      <c r="K2384" s="135"/>
      <c r="L2384" s="135"/>
      <c r="M2384" s="135"/>
      <c r="N2384" s="135"/>
      <c r="O2384" s="135"/>
      <c r="P2384" s="135"/>
      <c r="Q2384" s="135"/>
      <c r="R2384" s="135"/>
    </row>
    <row r="2385" spans="1:18" s="289" customFormat="1">
      <c r="A2385" s="136"/>
      <c r="B2385" s="137"/>
      <c r="C2385" s="288"/>
      <c r="D2385" s="176"/>
      <c r="E2385" s="156"/>
      <c r="F2385" s="156"/>
      <c r="G2385" s="135"/>
      <c r="H2385" s="135"/>
      <c r="I2385" s="135"/>
      <c r="J2385" s="135"/>
      <c r="K2385" s="135"/>
      <c r="L2385" s="135"/>
      <c r="M2385" s="135"/>
      <c r="N2385" s="135"/>
      <c r="O2385" s="135"/>
      <c r="P2385" s="135"/>
      <c r="Q2385" s="135"/>
      <c r="R2385" s="135"/>
    </row>
    <row r="2386" spans="1:18" s="289" customFormat="1">
      <c r="A2386" s="136"/>
      <c r="B2386" s="137"/>
      <c r="C2386" s="288"/>
      <c r="D2386" s="176"/>
      <c r="E2386" s="156"/>
      <c r="F2386" s="156"/>
      <c r="G2386" s="135"/>
      <c r="H2386" s="135"/>
      <c r="I2386" s="135"/>
      <c r="J2386" s="135"/>
      <c r="K2386" s="135"/>
      <c r="L2386" s="135"/>
      <c r="M2386" s="135"/>
      <c r="N2386" s="135"/>
      <c r="O2386" s="135"/>
      <c r="P2386" s="135"/>
      <c r="Q2386" s="135"/>
      <c r="R2386" s="135"/>
    </row>
    <row r="2387" spans="1:18" s="289" customFormat="1">
      <c r="A2387" s="136"/>
      <c r="B2387" s="137"/>
      <c r="C2387" s="288"/>
      <c r="D2387" s="176"/>
      <c r="E2387" s="156"/>
      <c r="F2387" s="156"/>
      <c r="G2387" s="135"/>
      <c r="H2387" s="135"/>
      <c r="I2387" s="135"/>
      <c r="J2387" s="135"/>
      <c r="K2387" s="135"/>
      <c r="L2387" s="135"/>
      <c r="M2387" s="135"/>
      <c r="N2387" s="135"/>
      <c r="O2387" s="135"/>
      <c r="P2387" s="135"/>
      <c r="Q2387" s="135"/>
      <c r="R2387" s="135"/>
    </row>
    <row r="2388" spans="1:18" s="289" customFormat="1">
      <c r="A2388" s="136"/>
      <c r="B2388" s="137"/>
      <c r="C2388" s="288"/>
      <c r="D2388" s="176"/>
      <c r="E2388" s="156"/>
      <c r="F2388" s="156"/>
      <c r="G2388" s="135"/>
      <c r="H2388" s="135"/>
      <c r="I2388" s="135"/>
      <c r="J2388" s="135"/>
      <c r="K2388" s="135"/>
      <c r="L2388" s="135"/>
      <c r="M2388" s="135"/>
      <c r="N2388" s="135"/>
      <c r="O2388" s="135"/>
      <c r="P2388" s="135"/>
      <c r="Q2388" s="135"/>
      <c r="R2388" s="135"/>
    </row>
    <row r="2389" spans="1:18" s="289" customFormat="1">
      <c r="A2389" s="136"/>
      <c r="B2389" s="137"/>
      <c r="C2389" s="288"/>
      <c r="D2389" s="176"/>
      <c r="E2389" s="156"/>
      <c r="F2389" s="156"/>
      <c r="G2389" s="135"/>
      <c r="H2389" s="135"/>
      <c r="I2389" s="135"/>
      <c r="J2389" s="135"/>
      <c r="K2389" s="135"/>
      <c r="L2389" s="135"/>
      <c r="M2389" s="135"/>
      <c r="N2389" s="135"/>
      <c r="O2389" s="135"/>
      <c r="P2389" s="135"/>
      <c r="Q2389" s="135"/>
      <c r="R2389" s="135"/>
    </row>
    <row r="2390" spans="1:18" s="289" customFormat="1">
      <c r="A2390" s="136"/>
      <c r="B2390" s="137"/>
      <c r="C2390" s="288"/>
      <c r="D2390" s="176"/>
      <c r="E2390" s="156"/>
      <c r="F2390" s="156"/>
      <c r="G2390" s="135"/>
      <c r="H2390" s="135"/>
      <c r="I2390" s="135"/>
      <c r="J2390" s="135"/>
      <c r="K2390" s="135"/>
      <c r="L2390" s="135"/>
      <c r="M2390" s="135"/>
      <c r="N2390" s="135"/>
      <c r="O2390" s="135"/>
      <c r="P2390" s="135"/>
      <c r="Q2390" s="135"/>
      <c r="R2390" s="135"/>
    </row>
    <row r="2391" spans="1:18" s="289" customFormat="1">
      <c r="A2391" s="136"/>
      <c r="B2391" s="137"/>
      <c r="C2391" s="288"/>
      <c r="D2391" s="176"/>
      <c r="E2391" s="156"/>
      <c r="F2391" s="156"/>
      <c r="G2391" s="135"/>
      <c r="H2391" s="135"/>
      <c r="I2391" s="135"/>
      <c r="J2391" s="135"/>
      <c r="K2391" s="135"/>
      <c r="L2391" s="135"/>
      <c r="M2391" s="135"/>
      <c r="N2391" s="135"/>
      <c r="O2391" s="135"/>
      <c r="P2391" s="135"/>
      <c r="Q2391" s="135"/>
      <c r="R2391" s="135"/>
    </row>
    <row r="2392" spans="1:18" s="289" customFormat="1">
      <c r="A2392" s="136"/>
      <c r="B2392" s="137"/>
      <c r="C2392" s="288"/>
      <c r="D2392" s="176"/>
      <c r="E2392" s="156"/>
      <c r="F2392" s="156"/>
      <c r="G2392" s="135"/>
      <c r="H2392" s="135"/>
      <c r="I2392" s="135"/>
      <c r="J2392" s="135"/>
      <c r="K2392" s="135"/>
      <c r="L2392" s="135"/>
      <c r="M2392" s="135"/>
      <c r="N2392" s="135"/>
      <c r="O2392" s="135"/>
      <c r="P2392" s="135"/>
      <c r="Q2392" s="135"/>
      <c r="R2392" s="135"/>
    </row>
    <row r="2393" spans="1:18" s="289" customFormat="1">
      <c r="A2393" s="136"/>
      <c r="B2393" s="137"/>
      <c r="C2393" s="288"/>
      <c r="D2393" s="176"/>
      <c r="E2393" s="156"/>
      <c r="F2393" s="156"/>
      <c r="G2393" s="135"/>
      <c r="H2393" s="135"/>
      <c r="I2393" s="135"/>
      <c r="J2393" s="135"/>
      <c r="K2393" s="135"/>
      <c r="L2393" s="135"/>
      <c r="M2393" s="135"/>
      <c r="N2393" s="135"/>
      <c r="O2393" s="135"/>
      <c r="P2393" s="135"/>
      <c r="Q2393" s="135"/>
      <c r="R2393" s="135"/>
    </row>
    <row r="2394" spans="1:18" s="289" customFormat="1">
      <c r="A2394" s="136"/>
      <c r="B2394" s="137"/>
      <c r="C2394" s="288"/>
      <c r="D2394" s="176"/>
      <c r="E2394" s="156"/>
      <c r="F2394" s="156"/>
      <c r="G2394" s="135"/>
      <c r="H2394" s="135"/>
      <c r="I2394" s="135"/>
      <c r="J2394" s="135"/>
      <c r="K2394" s="135"/>
      <c r="L2394" s="135"/>
      <c r="M2394" s="135"/>
      <c r="N2394" s="135"/>
      <c r="O2394" s="135"/>
      <c r="P2394" s="135"/>
      <c r="Q2394" s="135"/>
      <c r="R2394" s="135"/>
    </row>
    <row r="2395" spans="1:18" s="289" customFormat="1">
      <c r="A2395" s="136"/>
      <c r="B2395" s="137"/>
      <c r="C2395" s="288"/>
      <c r="D2395" s="176"/>
      <c r="E2395" s="156"/>
      <c r="F2395" s="156"/>
      <c r="G2395" s="135"/>
      <c r="H2395" s="135"/>
      <c r="I2395" s="135"/>
      <c r="J2395" s="135"/>
      <c r="K2395" s="135"/>
      <c r="L2395" s="135"/>
      <c r="M2395" s="135"/>
      <c r="N2395" s="135"/>
      <c r="O2395" s="135"/>
      <c r="P2395" s="135"/>
      <c r="Q2395" s="135"/>
      <c r="R2395" s="135"/>
    </row>
    <row r="2396" spans="1:18" s="289" customFormat="1">
      <c r="A2396" s="136"/>
      <c r="B2396" s="137"/>
      <c r="C2396" s="288"/>
      <c r="D2396" s="176"/>
      <c r="E2396" s="156"/>
      <c r="F2396" s="156"/>
      <c r="G2396" s="135"/>
      <c r="H2396" s="135"/>
      <c r="I2396" s="135"/>
      <c r="J2396" s="135"/>
      <c r="K2396" s="135"/>
      <c r="L2396" s="135"/>
      <c r="M2396" s="135"/>
      <c r="N2396" s="135"/>
      <c r="O2396" s="135"/>
      <c r="P2396" s="135"/>
      <c r="Q2396" s="135"/>
      <c r="R2396" s="135"/>
    </row>
    <row r="2397" spans="1:18" s="289" customFormat="1">
      <c r="A2397" s="136"/>
      <c r="B2397" s="137"/>
      <c r="C2397" s="288"/>
      <c r="D2397" s="176"/>
      <c r="E2397" s="156"/>
      <c r="F2397" s="156"/>
      <c r="G2397" s="135"/>
      <c r="H2397" s="135"/>
      <c r="I2397" s="135"/>
      <c r="J2397" s="135"/>
      <c r="K2397" s="135"/>
      <c r="L2397" s="135"/>
      <c r="M2397" s="135"/>
      <c r="N2397" s="135"/>
      <c r="O2397" s="135"/>
      <c r="P2397" s="135"/>
      <c r="Q2397" s="135"/>
      <c r="R2397" s="135"/>
    </row>
    <row r="2398" spans="1:18" s="289" customFormat="1">
      <c r="A2398" s="136"/>
      <c r="B2398" s="137"/>
      <c r="C2398" s="288"/>
      <c r="D2398" s="176"/>
      <c r="E2398" s="156"/>
      <c r="F2398" s="156"/>
      <c r="G2398" s="135"/>
      <c r="H2398" s="135"/>
      <c r="I2398" s="135"/>
      <c r="J2398" s="135"/>
      <c r="K2398" s="135"/>
      <c r="L2398" s="135"/>
      <c r="M2398" s="135"/>
      <c r="N2398" s="135"/>
      <c r="O2398" s="135"/>
      <c r="P2398" s="135"/>
      <c r="Q2398" s="135"/>
      <c r="R2398" s="135"/>
    </row>
    <row r="2399" spans="1:18" s="289" customFormat="1">
      <c r="A2399" s="136"/>
      <c r="B2399" s="137"/>
      <c r="C2399" s="288"/>
      <c r="D2399" s="176"/>
      <c r="E2399" s="156"/>
      <c r="F2399" s="156"/>
      <c r="G2399" s="135"/>
      <c r="H2399" s="135"/>
      <c r="I2399" s="135"/>
      <c r="J2399" s="135"/>
      <c r="K2399" s="135"/>
      <c r="L2399" s="135"/>
      <c r="M2399" s="135"/>
      <c r="N2399" s="135"/>
      <c r="O2399" s="135"/>
      <c r="P2399" s="135"/>
      <c r="Q2399" s="135"/>
      <c r="R2399" s="135"/>
    </row>
    <row r="2400" spans="1:18" s="289" customFormat="1">
      <c r="A2400" s="136"/>
      <c r="B2400" s="137"/>
      <c r="C2400" s="288"/>
      <c r="D2400" s="176"/>
      <c r="E2400" s="156"/>
      <c r="F2400" s="156"/>
      <c r="G2400" s="135"/>
      <c r="H2400" s="135"/>
      <c r="I2400" s="135"/>
      <c r="J2400" s="135"/>
      <c r="K2400" s="135"/>
      <c r="L2400" s="135"/>
      <c r="M2400" s="135"/>
      <c r="N2400" s="135"/>
      <c r="O2400" s="135"/>
      <c r="P2400" s="135"/>
      <c r="Q2400" s="135"/>
      <c r="R2400" s="135"/>
    </row>
    <row r="2401" spans="1:18" s="289" customFormat="1">
      <c r="A2401" s="136"/>
      <c r="B2401" s="137"/>
      <c r="C2401" s="288"/>
      <c r="D2401" s="176"/>
      <c r="E2401" s="156"/>
      <c r="F2401" s="156"/>
      <c r="G2401" s="135"/>
      <c r="H2401" s="135"/>
      <c r="I2401" s="135"/>
      <c r="J2401" s="135"/>
      <c r="K2401" s="135"/>
      <c r="L2401" s="135"/>
      <c r="M2401" s="135"/>
      <c r="N2401" s="135"/>
      <c r="O2401" s="135"/>
      <c r="P2401" s="135"/>
      <c r="Q2401" s="135"/>
      <c r="R2401" s="135"/>
    </row>
    <row r="2402" spans="1:18" s="289" customFormat="1">
      <c r="A2402" s="136"/>
      <c r="B2402" s="137"/>
      <c r="C2402" s="288"/>
      <c r="D2402" s="176"/>
      <c r="E2402" s="156"/>
      <c r="F2402" s="156"/>
      <c r="G2402" s="135"/>
      <c r="H2402" s="135"/>
      <c r="I2402" s="135"/>
      <c r="J2402" s="135"/>
      <c r="K2402" s="135"/>
      <c r="L2402" s="135"/>
      <c r="M2402" s="135"/>
      <c r="N2402" s="135"/>
      <c r="O2402" s="135"/>
      <c r="P2402" s="135"/>
      <c r="Q2402" s="135"/>
      <c r="R2402" s="135"/>
    </row>
    <row r="2403" spans="1:18" s="289" customFormat="1">
      <c r="A2403" s="136"/>
      <c r="B2403" s="137"/>
      <c r="C2403" s="288"/>
      <c r="D2403" s="176"/>
      <c r="E2403" s="156"/>
      <c r="F2403" s="156"/>
      <c r="G2403" s="135"/>
      <c r="H2403" s="135"/>
      <c r="I2403" s="135"/>
      <c r="J2403" s="135"/>
      <c r="K2403" s="135"/>
      <c r="L2403" s="135"/>
      <c r="M2403" s="135"/>
      <c r="N2403" s="135"/>
      <c r="O2403" s="135"/>
      <c r="P2403" s="135"/>
      <c r="Q2403" s="135"/>
      <c r="R2403" s="135"/>
    </row>
    <row r="2404" spans="1:18" s="289" customFormat="1">
      <c r="A2404" s="136"/>
      <c r="B2404" s="137"/>
      <c r="C2404" s="288"/>
      <c r="D2404" s="176"/>
      <c r="E2404" s="156"/>
      <c r="F2404" s="156"/>
      <c r="G2404" s="135"/>
      <c r="H2404" s="135"/>
      <c r="I2404" s="135"/>
      <c r="J2404" s="135"/>
      <c r="K2404" s="135"/>
      <c r="L2404" s="135"/>
      <c r="M2404" s="135"/>
      <c r="N2404" s="135"/>
      <c r="O2404" s="135"/>
      <c r="P2404" s="135"/>
      <c r="Q2404" s="135"/>
      <c r="R2404" s="135"/>
    </row>
    <row r="2405" spans="1:18" s="289" customFormat="1">
      <c r="A2405" s="136"/>
      <c r="B2405" s="137"/>
      <c r="C2405" s="288"/>
      <c r="D2405" s="176"/>
      <c r="E2405" s="156"/>
      <c r="F2405" s="156"/>
      <c r="G2405" s="135"/>
      <c r="H2405" s="135"/>
      <c r="I2405" s="135"/>
      <c r="J2405" s="135"/>
      <c r="K2405" s="135"/>
      <c r="L2405" s="135"/>
      <c r="M2405" s="135"/>
      <c r="N2405" s="135"/>
      <c r="O2405" s="135"/>
      <c r="P2405" s="135"/>
      <c r="Q2405" s="135"/>
      <c r="R2405" s="135"/>
    </row>
    <row r="2406" spans="1:18" s="289" customFormat="1">
      <c r="A2406" s="136"/>
      <c r="B2406" s="137"/>
      <c r="C2406" s="288"/>
      <c r="D2406" s="176"/>
      <c r="E2406" s="156"/>
      <c r="F2406" s="156"/>
      <c r="G2406" s="135"/>
      <c r="H2406" s="135"/>
      <c r="I2406" s="135"/>
      <c r="J2406" s="135"/>
      <c r="K2406" s="135"/>
      <c r="L2406" s="135"/>
      <c r="M2406" s="135"/>
      <c r="N2406" s="135"/>
      <c r="O2406" s="135"/>
      <c r="P2406" s="135"/>
      <c r="Q2406" s="135"/>
      <c r="R2406" s="135"/>
    </row>
    <row r="2407" spans="1:18" s="289" customFormat="1">
      <c r="A2407" s="136"/>
      <c r="B2407" s="137"/>
      <c r="C2407" s="288"/>
      <c r="D2407" s="176"/>
      <c r="E2407" s="156"/>
      <c r="F2407" s="156"/>
      <c r="G2407" s="135"/>
      <c r="H2407" s="135"/>
      <c r="I2407" s="135"/>
      <c r="J2407" s="135"/>
      <c r="K2407" s="135"/>
      <c r="L2407" s="135"/>
      <c r="M2407" s="135"/>
      <c r="N2407" s="135"/>
      <c r="O2407" s="135"/>
      <c r="P2407" s="135"/>
      <c r="Q2407" s="135"/>
      <c r="R2407" s="135"/>
    </row>
    <row r="2408" spans="1:18" s="289" customFormat="1">
      <c r="A2408" s="136"/>
      <c r="B2408" s="137"/>
      <c r="C2408" s="288"/>
      <c r="D2408" s="176"/>
      <c r="E2408" s="156"/>
      <c r="F2408" s="156"/>
      <c r="G2408" s="135"/>
      <c r="H2408" s="135"/>
      <c r="I2408" s="135"/>
      <c r="J2408" s="135"/>
      <c r="K2408" s="135"/>
      <c r="L2408" s="135"/>
      <c r="M2408" s="135"/>
      <c r="N2408" s="135"/>
      <c r="O2408" s="135"/>
      <c r="P2408" s="135"/>
      <c r="Q2408" s="135"/>
      <c r="R2408" s="135"/>
    </row>
    <row r="2409" spans="1:18" s="289" customFormat="1">
      <c r="A2409" s="136"/>
      <c r="B2409" s="137"/>
      <c r="C2409" s="288"/>
      <c r="D2409" s="176"/>
      <c r="E2409" s="156"/>
      <c r="F2409" s="156"/>
      <c r="G2409" s="135"/>
      <c r="H2409" s="135"/>
      <c r="I2409" s="135"/>
      <c r="J2409" s="135"/>
      <c r="K2409" s="135"/>
      <c r="L2409" s="135"/>
      <c r="M2409" s="135"/>
      <c r="N2409" s="135"/>
      <c r="O2409" s="135"/>
      <c r="P2409" s="135"/>
      <c r="Q2409" s="135"/>
      <c r="R2409" s="135"/>
    </row>
    <row r="2410" spans="1:18" s="289" customFormat="1">
      <c r="A2410" s="136"/>
      <c r="B2410" s="137"/>
      <c r="C2410" s="288"/>
      <c r="D2410" s="176"/>
      <c r="E2410" s="156"/>
      <c r="F2410" s="156"/>
      <c r="G2410" s="135"/>
      <c r="H2410" s="135"/>
      <c r="I2410" s="135"/>
      <c r="J2410" s="135"/>
      <c r="K2410" s="135"/>
      <c r="L2410" s="135"/>
      <c r="M2410" s="135"/>
      <c r="N2410" s="135"/>
      <c r="O2410" s="135"/>
      <c r="P2410" s="135"/>
      <c r="Q2410" s="135"/>
      <c r="R2410" s="135"/>
    </row>
    <row r="2411" spans="1:18" s="289" customFormat="1">
      <c r="A2411" s="136"/>
      <c r="B2411" s="137"/>
      <c r="C2411" s="288"/>
      <c r="D2411" s="176"/>
      <c r="E2411" s="156"/>
      <c r="F2411" s="156"/>
      <c r="G2411" s="135"/>
      <c r="H2411" s="135"/>
      <c r="I2411" s="135"/>
      <c r="J2411" s="135"/>
      <c r="K2411" s="135"/>
      <c r="L2411" s="135"/>
      <c r="M2411" s="135"/>
      <c r="N2411" s="135"/>
      <c r="O2411" s="135"/>
      <c r="P2411" s="135"/>
      <c r="Q2411" s="135"/>
      <c r="R2411" s="135"/>
    </row>
    <row r="2412" spans="1:18" s="289" customFormat="1">
      <c r="A2412" s="136"/>
      <c r="B2412" s="137"/>
      <c r="C2412" s="288"/>
      <c r="D2412" s="176"/>
      <c r="E2412" s="156"/>
      <c r="F2412" s="156"/>
      <c r="G2412" s="135"/>
      <c r="H2412" s="135"/>
      <c r="I2412" s="135"/>
      <c r="J2412" s="135"/>
      <c r="K2412" s="135"/>
      <c r="L2412" s="135"/>
      <c r="M2412" s="135"/>
      <c r="N2412" s="135"/>
      <c r="O2412" s="135"/>
      <c r="P2412" s="135"/>
      <c r="Q2412" s="135"/>
      <c r="R2412" s="135"/>
    </row>
    <row r="2413" spans="1:18" s="289" customFormat="1">
      <c r="A2413" s="136"/>
      <c r="B2413" s="137"/>
      <c r="C2413" s="288"/>
      <c r="D2413" s="176"/>
      <c r="E2413" s="156"/>
      <c r="F2413" s="156"/>
      <c r="G2413" s="135"/>
      <c r="H2413" s="135"/>
      <c r="I2413" s="135"/>
      <c r="J2413" s="135"/>
      <c r="K2413" s="135"/>
      <c r="L2413" s="135"/>
      <c r="M2413" s="135"/>
      <c r="N2413" s="135"/>
      <c r="O2413" s="135"/>
      <c r="P2413" s="135"/>
      <c r="Q2413" s="135"/>
      <c r="R2413" s="135"/>
    </row>
    <row r="2414" spans="1:18" s="289" customFormat="1">
      <c r="A2414" s="136"/>
      <c r="B2414" s="137"/>
      <c r="C2414" s="288"/>
      <c r="D2414" s="176"/>
      <c r="E2414" s="156"/>
      <c r="F2414" s="156"/>
      <c r="G2414" s="135"/>
      <c r="H2414" s="135"/>
      <c r="I2414" s="135"/>
      <c r="J2414" s="135"/>
      <c r="K2414" s="135"/>
      <c r="L2414" s="135"/>
      <c r="M2414" s="135"/>
      <c r="N2414" s="135"/>
      <c r="O2414" s="135"/>
      <c r="P2414" s="135"/>
      <c r="Q2414" s="135"/>
      <c r="R2414" s="135"/>
    </row>
    <row r="2415" spans="1:18" s="289" customFormat="1">
      <c r="A2415" s="136"/>
      <c r="B2415" s="137"/>
      <c r="C2415" s="288"/>
      <c r="D2415" s="176"/>
      <c r="E2415" s="156"/>
      <c r="F2415" s="156"/>
      <c r="G2415" s="135"/>
      <c r="H2415" s="135"/>
      <c r="I2415" s="135"/>
      <c r="J2415" s="135"/>
      <c r="K2415" s="135"/>
      <c r="L2415" s="135"/>
      <c r="M2415" s="135"/>
      <c r="N2415" s="135"/>
      <c r="O2415" s="135"/>
      <c r="P2415" s="135"/>
      <c r="Q2415" s="135"/>
      <c r="R2415" s="135"/>
    </row>
    <row r="2416" spans="1:18" s="289" customFormat="1">
      <c r="A2416" s="136"/>
      <c r="B2416" s="137"/>
      <c r="C2416" s="288"/>
      <c r="D2416" s="176"/>
      <c r="E2416" s="156"/>
      <c r="F2416" s="156"/>
      <c r="G2416" s="135"/>
      <c r="H2416" s="135"/>
      <c r="I2416" s="135"/>
      <c r="J2416" s="135"/>
      <c r="K2416" s="135"/>
      <c r="L2416" s="135"/>
      <c r="M2416" s="135"/>
      <c r="N2416" s="135"/>
      <c r="O2416" s="135"/>
      <c r="P2416" s="135"/>
      <c r="Q2416" s="135"/>
      <c r="R2416" s="135"/>
    </row>
    <row r="2417" spans="1:18" s="289" customFormat="1">
      <c r="A2417" s="136"/>
      <c r="B2417" s="137"/>
      <c r="C2417" s="288"/>
      <c r="D2417" s="176"/>
      <c r="E2417" s="156"/>
      <c r="F2417" s="156"/>
      <c r="G2417" s="135"/>
      <c r="H2417" s="135"/>
      <c r="I2417" s="135"/>
      <c r="J2417" s="135"/>
      <c r="K2417" s="135"/>
      <c r="L2417" s="135"/>
      <c r="M2417" s="135"/>
      <c r="N2417" s="135"/>
      <c r="O2417" s="135"/>
      <c r="P2417" s="135"/>
      <c r="Q2417" s="135"/>
      <c r="R2417" s="135"/>
    </row>
    <row r="2418" spans="1:18" s="289" customFormat="1">
      <c r="A2418" s="136"/>
      <c r="B2418" s="137"/>
      <c r="C2418" s="288"/>
      <c r="D2418" s="176"/>
      <c r="E2418" s="156"/>
      <c r="F2418" s="156"/>
      <c r="G2418" s="135"/>
      <c r="H2418" s="135"/>
      <c r="I2418" s="135"/>
      <c r="J2418" s="135"/>
      <c r="K2418" s="135"/>
      <c r="L2418" s="135"/>
      <c r="M2418" s="135"/>
      <c r="N2418" s="135"/>
      <c r="O2418" s="135"/>
      <c r="P2418" s="135"/>
      <c r="Q2418" s="135"/>
      <c r="R2418" s="135"/>
    </row>
    <row r="2419" spans="1:18" s="289" customFormat="1">
      <c r="A2419" s="136"/>
      <c r="B2419" s="137"/>
      <c r="C2419" s="288"/>
      <c r="D2419" s="176"/>
      <c r="E2419" s="156"/>
      <c r="F2419" s="156"/>
      <c r="G2419" s="135"/>
      <c r="H2419" s="135"/>
      <c r="I2419" s="135"/>
      <c r="J2419" s="135"/>
      <c r="K2419" s="135"/>
      <c r="L2419" s="135"/>
      <c r="M2419" s="135"/>
      <c r="N2419" s="135"/>
      <c r="O2419" s="135"/>
      <c r="P2419" s="135"/>
      <c r="Q2419" s="135"/>
      <c r="R2419" s="135"/>
    </row>
    <row r="2420" spans="1:18" s="289" customFormat="1">
      <c r="A2420" s="136"/>
      <c r="B2420" s="137"/>
      <c r="C2420" s="288"/>
      <c r="D2420" s="176"/>
      <c r="E2420" s="156"/>
      <c r="F2420" s="156"/>
      <c r="G2420" s="135"/>
      <c r="H2420" s="135"/>
      <c r="I2420" s="135"/>
      <c r="J2420" s="135"/>
      <c r="K2420" s="135"/>
      <c r="L2420" s="135"/>
      <c r="M2420" s="135"/>
      <c r="N2420" s="135"/>
      <c r="O2420" s="135"/>
      <c r="P2420" s="135"/>
      <c r="Q2420" s="135"/>
      <c r="R2420" s="135"/>
    </row>
    <row r="2421" spans="1:18" s="289" customFormat="1">
      <c r="A2421" s="136"/>
      <c r="B2421" s="137"/>
      <c r="C2421" s="288"/>
      <c r="D2421" s="176"/>
      <c r="E2421" s="156"/>
      <c r="F2421" s="156"/>
      <c r="G2421" s="135"/>
      <c r="H2421" s="135"/>
      <c r="I2421" s="135"/>
      <c r="J2421" s="135"/>
      <c r="K2421" s="135"/>
      <c r="L2421" s="135"/>
      <c r="M2421" s="135"/>
      <c r="N2421" s="135"/>
      <c r="O2421" s="135"/>
      <c r="P2421" s="135"/>
      <c r="Q2421" s="135"/>
      <c r="R2421" s="135"/>
    </row>
    <row r="2422" spans="1:18" s="289" customFormat="1">
      <c r="A2422" s="136"/>
      <c r="B2422" s="137"/>
      <c r="C2422" s="288"/>
      <c r="D2422" s="176"/>
      <c r="E2422" s="156"/>
      <c r="F2422" s="156"/>
      <c r="G2422" s="135"/>
      <c r="H2422" s="135"/>
      <c r="I2422" s="135"/>
      <c r="J2422" s="135"/>
      <c r="K2422" s="135"/>
      <c r="L2422" s="135"/>
      <c r="M2422" s="135"/>
      <c r="N2422" s="135"/>
      <c r="O2422" s="135"/>
      <c r="P2422" s="135"/>
      <c r="Q2422" s="135"/>
      <c r="R2422" s="135"/>
    </row>
    <row r="2423" spans="1:18" s="289" customFormat="1">
      <c r="A2423" s="136"/>
      <c r="B2423" s="137"/>
      <c r="C2423" s="288"/>
      <c r="D2423" s="176"/>
      <c r="E2423" s="156"/>
      <c r="F2423" s="156"/>
      <c r="G2423" s="135"/>
      <c r="H2423" s="135"/>
      <c r="I2423" s="135"/>
      <c r="J2423" s="135"/>
      <c r="K2423" s="135"/>
      <c r="L2423" s="135"/>
      <c r="M2423" s="135"/>
      <c r="N2423" s="135"/>
      <c r="O2423" s="135"/>
      <c r="P2423" s="135"/>
      <c r="Q2423" s="135"/>
      <c r="R2423" s="135"/>
    </row>
    <row r="2424" spans="1:18" s="289" customFormat="1">
      <c r="A2424" s="136"/>
      <c r="B2424" s="137"/>
      <c r="C2424" s="288"/>
      <c r="D2424" s="176"/>
      <c r="E2424" s="156"/>
      <c r="F2424" s="156"/>
      <c r="G2424" s="135"/>
      <c r="H2424" s="135"/>
      <c r="I2424" s="135"/>
      <c r="J2424" s="135"/>
      <c r="K2424" s="135"/>
      <c r="L2424" s="135"/>
      <c r="M2424" s="135"/>
      <c r="N2424" s="135"/>
      <c r="O2424" s="135"/>
      <c r="P2424" s="135"/>
      <c r="Q2424" s="135"/>
      <c r="R2424" s="135"/>
    </row>
    <row r="2425" spans="1:18" s="289" customFormat="1">
      <c r="A2425" s="136"/>
      <c r="B2425" s="137"/>
      <c r="C2425" s="288"/>
      <c r="D2425" s="176"/>
      <c r="E2425" s="156"/>
      <c r="F2425" s="156"/>
      <c r="G2425" s="135"/>
      <c r="H2425" s="135"/>
      <c r="I2425" s="135"/>
      <c r="J2425" s="135"/>
      <c r="K2425" s="135"/>
      <c r="L2425" s="135"/>
      <c r="M2425" s="135"/>
      <c r="N2425" s="135"/>
      <c r="O2425" s="135"/>
      <c r="P2425" s="135"/>
      <c r="Q2425" s="135"/>
      <c r="R2425" s="135"/>
    </row>
    <row r="2426" spans="1:18" s="289" customFormat="1">
      <c r="A2426" s="136"/>
      <c r="B2426" s="137"/>
      <c r="C2426" s="288"/>
      <c r="D2426" s="176"/>
      <c r="E2426" s="156"/>
      <c r="F2426" s="156"/>
      <c r="G2426" s="135"/>
      <c r="H2426" s="135"/>
      <c r="I2426" s="135"/>
      <c r="J2426" s="135"/>
      <c r="K2426" s="135"/>
      <c r="L2426" s="135"/>
      <c r="M2426" s="135"/>
      <c r="N2426" s="135"/>
      <c r="O2426" s="135"/>
      <c r="P2426" s="135"/>
      <c r="Q2426" s="135"/>
      <c r="R2426" s="135"/>
    </row>
    <row r="2427" spans="1:18" s="289" customFormat="1">
      <c r="A2427" s="136"/>
      <c r="B2427" s="137"/>
      <c r="C2427" s="288"/>
      <c r="D2427" s="176"/>
      <c r="E2427" s="156"/>
      <c r="F2427" s="156"/>
      <c r="G2427" s="135"/>
      <c r="H2427" s="135"/>
      <c r="I2427" s="135"/>
      <c r="J2427" s="135"/>
      <c r="K2427" s="135"/>
      <c r="L2427" s="135"/>
      <c r="M2427" s="135"/>
      <c r="N2427" s="135"/>
      <c r="O2427" s="135"/>
      <c r="P2427" s="135"/>
      <c r="Q2427" s="135"/>
      <c r="R2427" s="135"/>
    </row>
    <row r="2428" spans="1:18" s="289" customFormat="1">
      <c r="A2428" s="136"/>
      <c r="B2428" s="137"/>
      <c r="C2428" s="288"/>
      <c r="D2428" s="176"/>
      <c r="E2428" s="156"/>
      <c r="F2428" s="156"/>
      <c r="G2428" s="135"/>
      <c r="H2428" s="135"/>
      <c r="I2428" s="135"/>
      <c r="J2428" s="135"/>
      <c r="K2428" s="135"/>
      <c r="L2428" s="135"/>
      <c r="M2428" s="135"/>
      <c r="N2428" s="135"/>
      <c r="O2428" s="135"/>
      <c r="P2428" s="135"/>
      <c r="Q2428" s="135"/>
      <c r="R2428" s="135"/>
    </row>
    <row r="2429" spans="1:18" s="289" customFormat="1">
      <c r="A2429" s="136"/>
      <c r="B2429" s="137"/>
      <c r="C2429" s="288"/>
      <c r="D2429" s="176"/>
      <c r="E2429" s="156"/>
      <c r="F2429" s="156"/>
      <c r="G2429" s="135"/>
      <c r="H2429" s="135"/>
      <c r="I2429" s="135"/>
      <c r="J2429" s="135"/>
      <c r="K2429" s="135"/>
      <c r="L2429" s="135"/>
      <c r="M2429" s="135"/>
      <c r="N2429" s="135"/>
      <c r="O2429" s="135"/>
      <c r="P2429" s="135"/>
      <c r="Q2429" s="135"/>
      <c r="R2429" s="135"/>
    </row>
    <row r="2430" spans="1:18" s="289" customFormat="1">
      <c r="A2430" s="136"/>
      <c r="B2430" s="137"/>
      <c r="C2430" s="288"/>
      <c r="D2430" s="176"/>
      <c r="E2430" s="156"/>
      <c r="F2430" s="156"/>
      <c r="G2430" s="135"/>
      <c r="H2430" s="135"/>
      <c r="I2430" s="135"/>
      <c r="J2430" s="135"/>
      <c r="K2430" s="135"/>
      <c r="L2430" s="135"/>
      <c r="M2430" s="135"/>
      <c r="N2430" s="135"/>
      <c r="O2430" s="135"/>
      <c r="P2430" s="135"/>
      <c r="Q2430" s="135"/>
      <c r="R2430" s="135"/>
    </row>
    <row r="2431" spans="1:18" s="289" customFormat="1">
      <c r="A2431" s="136"/>
      <c r="B2431" s="137"/>
      <c r="C2431" s="288"/>
      <c r="D2431" s="176"/>
      <c r="E2431" s="156"/>
      <c r="F2431" s="156"/>
      <c r="G2431" s="135"/>
      <c r="H2431" s="135"/>
      <c r="I2431" s="135"/>
      <c r="J2431" s="135"/>
      <c r="K2431" s="135"/>
      <c r="L2431" s="135"/>
      <c r="M2431" s="135"/>
      <c r="N2431" s="135"/>
      <c r="O2431" s="135"/>
      <c r="P2431" s="135"/>
      <c r="Q2431" s="135"/>
      <c r="R2431" s="135"/>
    </row>
    <row r="2432" spans="1:18" s="289" customFormat="1">
      <c r="A2432" s="136"/>
      <c r="B2432" s="137"/>
      <c r="C2432" s="288"/>
      <c r="D2432" s="176"/>
      <c r="E2432" s="156"/>
      <c r="F2432" s="156"/>
      <c r="G2432" s="135"/>
      <c r="H2432" s="135"/>
      <c r="I2432" s="135"/>
      <c r="J2432" s="135"/>
      <c r="K2432" s="135"/>
      <c r="L2432" s="135"/>
      <c r="M2432" s="135"/>
      <c r="N2432" s="135"/>
      <c r="O2432" s="135"/>
      <c r="P2432" s="135"/>
      <c r="Q2432" s="135"/>
      <c r="R2432" s="135"/>
    </row>
    <row r="2433" spans="1:18" s="289" customFormat="1">
      <c r="A2433" s="136"/>
      <c r="B2433" s="137"/>
      <c r="C2433" s="288"/>
      <c r="D2433" s="176"/>
      <c r="E2433" s="156"/>
      <c r="F2433" s="156"/>
      <c r="G2433" s="135"/>
      <c r="H2433" s="135"/>
      <c r="I2433" s="135"/>
      <c r="J2433" s="135"/>
      <c r="K2433" s="135"/>
      <c r="L2433" s="135"/>
      <c r="M2433" s="135"/>
      <c r="N2433" s="135"/>
      <c r="O2433" s="135"/>
      <c r="P2433" s="135"/>
      <c r="Q2433" s="135"/>
      <c r="R2433" s="135"/>
    </row>
    <row r="2434" spans="1:18" s="289" customFormat="1">
      <c r="A2434" s="136"/>
      <c r="B2434" s="137"/>
      <c r="C2434" s="288"/>
      <c r="D2434" s="176"/>
      <c r="E2434" s="156"/>
      <c r="F2434" s="156"/>
      <c r="G2434" s="135"/>
      <c r="H2434" s="135"/>
      <c r="I2434" s="135"/>
      <c r="J2434" s="135"/>
      <c r="K2434" s="135"/>
      <c r="L2434" s="135"/>
      <c r="M2434" s="135"/>
      <c r="N2434" s="135"/>
      <c r="O2434" s="135"/>
      <c r="P2434" s="135"/>
      <c r="Q2434" s="135"/>
      <c r="R2434" s="135"/>
    </row>
    <row r="2435" spans="1:18" s="289" customFormat="1">
      <c r="A2435" s="136"/>
      <c r="B2435" s="137"/>
      <c r="C2435" s="288"/>
      <c r="D2435" s="176"/>
      <c r="E2435" s="156"/>
      <c r="F2435" s="156"/>
      <c r="G2435" s="135"/>
      <c r="H2435" s="135"/>
      <c r="I2435" s="135"/>
      <c r="J2435" s="135"/>
      <c r="K2435" s="135"/>
      <c r="L2435" s="135"/>
      <c r="M2435" s="135"/>
      <c r="N2435" s="135"/>
      <c r="O2435" s="135"/>
      <c r="P2435" s="135"/>
      <c r="Q2435" s="135"/>
      <c r="R2435" s="135"/>
    </row>
    <row r="2436" spans="1:18" s="289" customFormat="1">
      <c r="A2436" s="136"/>
      <c r="B2436" s="137"/>
      <c r="C2436" s="288"/>
      <c r="D2436" s="176"/>
      <c r="E2436" s="156"/>
      <c r="F2436" s="156"/>
      <c r="G2436" s="135"/>
      <c r="H2436" s="135"/>
      <c r="I2436" s="135"/>
      <c r="J2436" s="135"/>
      <c r="K2436" s="135"/>
      <c r="L2436" s="135"/>
      <c r="M2436" s="135"/>
      <c r="N2436" s="135"/>
      <c r="O2436" s="135"/>
      <c r="P2436" s="135"/>
      <c r="Q2436" s="135"/>
      <c r="R2436" s="135"/>
    </row>
    <row r="2437" spans="1:18" s="289" customFormat="1">
      <c r="A2437" s="136"/>
      <c r="B2437" s="137"/>
      <c r="C2437" s="288"/>
      <c r="D2437" s="176"/>
      <c r="E2437" s="156"/>
      <c r="F2437" s="156"/>
      <c r="G2437" s="135"/>
      <c r="H2437" s="135"/>
      <c r="I2437" s="135"/>
      <c r="J2437" s="135"/>
      <c r="K2437" s="135"/>
      <c r="L2437" s="135"/>
      <c r="M2437" s="135"/>
      <c r="N2437" s="135"/>
      <c r="O2437" s="135"/>
      <c r="P2437" s="135"/>
      <c r="Q2437" s="135"/>
      <c r="R2437" s="135"/>
    </row>
    <row r="2438" spans="1:18" s="289" customFormat="1">
      <c r="A2438" s="136"/>
      <c r="B2438" s="137"/>
      <c r="C2438" s="288"/>
      <c r="D2438" s="176"/>
      <c r="E2438" s="156"/>
      <c r="F2438" s="156"/>
      <c r="G2438" s="135"/>
      <c r="H2438" s="135"/>
      <c r="I2438" s="135"/>
      <c r="J2438" s="135"/>
      <c r="K2438" s="135"/>
      <c r="L2438" s="135"/>
      <c r="M2438" s="135"/>
      <c r="N2438" s="135"/>
      <c r="O2438" s="135"/>
      <c r="P2438" s="135"/>
      <c r="Q2438" s="135"/>
      <c r="R2438" s="135"/>
    </row>
    <row r="2439" spans="1:18" s="289" customFormat="1">
      <c r="A2439" s="136"/>
      <c r="B2439" s="137"/>
      <c r="C2439" s="288"/>
      <c r="D2439" s="176"/>
      <c r="E2439" s="156"/>
      <c r="F2439" s="156"/>
      <c r="G2439" s="135"/>
      <c r="H2439" s="135"/>
      <c r="I2439" s="135"/>
      <c r="J2439" s="135"/>
      <c r="K2439" s="135"/>
      <c r="L2439" s="135"/>
      <c r="M2439" s="135"/>
      <c r="N2439" s="135"/>
      <c r="O2439" s="135"/>
      <c r="P2439" s="135"/>
      <c r="Q2439" s="135"/>
      <c r="R2439" s="135"/>
    </row>
    <row r="2440" spans="1:18" s="289" customFormat="1">
      <c r="A2440" s="136"/>
      <c r="B2440" s="137"/>
      <c r="C2440" s="288"/>
      <c r="D2440" s="176"/>
      <c r="E2440" s="156"/>
      <c r="F2440" s="156"/>
      <c r="G2440" s="135"/>
      <c r="H2440" s="135"/>
      <c r="I2440" s="135"/>
      <c r="J2440" s="135"/>
      <c r="K2440" s="135"/>
      <c r="L2440" s="135"/>
      <c r="M2440" s="135"/>
      <c r="N2440" s="135"/>
      <c r="O2440" s="135"/>
      <c r="P2440" s="135"/>
      <c r="Q2440" s="135"/>
      <c r="R2440" s="135"/>
    </row>
    <row r="2441" spans="1:18" s="289" customFormat="1">
      <c r="A2441" s="136"/>
      <c r="B2441" s="137"/>
      <c r="C2441" s="288"/>
      <c r="D2441" s="176"/>
      <c r="E2441" s="156"/>
      <c r="F2441" s="156"/>
      <c r="G2441" s="135"/>
      <c r="H2441" s="135"/>
      <c r="I2441" s="135"/>
      <c r="J2441" s="135"/>
      <c r="K2441" s="135"/>
      <c r="L2441" s="135"/>
      <c r="M2441" s="135"/>
      <c r="N2441" s="135"/>
      <c r="O2441" s="135"/>
      <c r="P2441" s="135"/>
      <c r="Q2441" s="135"/>
      <c r="R2441" s="135"/>
    </row>
    <row r="2442" spans="1:18" s="289" customFormat="1">
      <c r="A2442" s="136"/>
      <c r="B2442" s="137"/>
      <c r="C2442" s="288"/>
      <c r="D2442" s="176"/>
      <c r="E2442" s="156"/>
      <c r="F2442" s="156"/>
      <c r="G2442" s="135"/>
      <c r="H2442" s="135"/>
      <c r="I2442" s="135"/>
      <c r="J2442" s="135"/>
      <c r="K2442" s="135"/>
      <c r="L2442" s="135"/>
      <c r="M2442" s="135"/>
      <c r="N2442" s="135"/>
      <c r="O2442" s="135"/>
      <c r="P2442" s="135"/>
      <c r="Q2442" s="135"/>
      <c r="R2442" s="135"/>
    </row>
    <row r="2443" spans="1:18" s="289" customFormat="1">
      <c r="A2443" s="136"/>
      <c r="B2443" s="137"/>
      <c r="C2443" s="288"/>
      <c r="D2443" s="176"/>
      <c r="E2443" s="156"/>
      <c r="F2443" s="156"/>
      <c r="G2443" s="135"/>
      <c r="H2443" s="135"/>
      <c r="I2443" s="135"/>
      <c r="J2443" s="135"/>
      <c r="K2443" s="135"/>
      <c r="L2443" s="135"/>
      <c r="M2443" s="135"/>
      <c r="N2443" s="135"/>
      <c r="O2443" s="135"/>
      <c r="P2443" s="135"/>
      <c r="Q2443" s="135"/>
      <c r="R2443" s="135"/>
    </row>
    <row r="2444" spans="1:18" s="289" customFormat="1">
      <c r="A2444" s="136"/>
      <c r="B2444" s="137"/>
      <c r="C2444" s="288"/>
      <c r="D2444" s="176"/>
      <c r="E2444" s="156"/>
      <c r="F2444" s="156"/>
      <c r="G2444" s="135"/>
      <c r="H2444" s="135"/>
      <c r="I2444" s="135"/>
      <c r="J2444" s="135"/>
      <c r="K2444" s="135"/>
      <c r="L2444" s="135"/>
      <c r="M2444" s="135"/>
      <c r="N2444" s="135"/>
      <c r="O2444" s="135"/>
      <c r="P2444" s="135"/>
      <c r="Q2444" s="135"/>
      <c r="R2444" s="135"/>
    </row>
    <row r="2445" spans="1:18" s="289" customFormat="1">
      <c r="A2445" s="136"/>
      <c r="B2445" s="137"/>
      <c r="C2445" s="288"/>
      <c r="D2445" s="176"/>
      <c r="E2445" s="156"/>
      <c r="F2445" s="156"/>
      <c r="G2445" s="135"/>
      <c r="H2445" s="135"/>
      <c r="I2445" s="135"/>
      <c r="J2445" s="135"/>
      <c r="K2445" s="135"/>
      <c r="L2445" s="135"/>
      <c r="M2445" s="135"/>
      <c r="N2445" s="135"/>
      <c r="O2445" s="135"/>
      <c r="P2445" s="135"/>
      <c r="Q2445" s="135"/>
      <c r="R2445" s="135"/>
    </row>
    <row r="2446" spans="1:18" s="289" customFormat="1">
      <c r="A2446" s="136"/>
      <c r="B2446" s="137"/>
      <c r="C2446" s="288"/>
      <c r="D2446" s="176"/>
      <c r="E2446" s="156"/>
      <c r="F2446" s="156"/>
      <c r="G2446" s="135"/>
      <c r="H2446" s="135"/>
      <c r="I2446" s="135"/>
      <c r="J2446" s="135"/>
      <c r="K2446" s="135"/>
      <c r="L2446" s="135"/>
      <c r="M2446" s="135"/>
      <c r="N2446" s="135"/>
      <c r="O2446" s="135"/>
      <c r="P2446" s="135"/>
      <c r="Q2446" s="135"/>
      <c r="R2446" s="135"/>
    </row>
    <row r="2447" spans="1:18" s="289" customFormat="1">
      <c r="A2447" s="136"/>
      <c r="B2447" s="137"/>
      <c r="C2447" s="288"/>
      <c r="D2447" s="176"/>
      <c r="E2447" s="156"/>
      <c r="F2447" s="156"/>
      <c r="G2447" s="135"/>
      <c r="H2447" s="135"/>
      <c r="I2447" s="135"/>
      <c r="J2447" s="135"/>
      <c r="K2447" s="135"/>
      <c r="L2447" s="135"/>
      <c r="M2447" s="135"/>
      <c r="N2447" s="135"/>
      <c r="O2447" s="135"/>
      <c r="P2447" s="135"/>
      <c r="Q2447" s="135"/>
      <c r="R2447" s="135"/>
    </row>
    <row r="2448" spans="1:18" s="289" customFormat="1">
      <c r="A2448" s="136"/>
      <c r="B2448" s="137"/>
      <c r="C2448" s="288"/>
      <c r="D2448" s="176"/>
      <c r="E2448" s="156"/>
      <c r="F2448" s="156"/>
      <c r="G2448" s="135"/>
      <c r="H2448" s="135"/>
      <c r="I2448" s="135"/>
      <c r="J2448" s="135"/>
      <c r="K2448" s="135"/>
      <c r="L2448" s="135"/>
      <c r="M2448" s="135"/>
      <c r="N2448" s="135"/>
      <c r="O2448" s="135"/>
      <c r="P2448" s="135"/>
      <c r="Q2448" s="135"/>
      <c r="R2448" s="135"/>
    </row>
    <row r="2449" spans="1:18" s="289" customFormat="1">
      <c r="A2449" s="136"/>
      <c r="B2449" s="137"/>
      <c r="C2449" s="288"/>
      <c r="D2449" s="176"/>
      <c r="E2449" s="156"/>
      <c r="F2449" s="156"/>
      <c r="G2449" s="135"/>
      <c r="H2449" s="135"/>
      <c r="I2449" s="135"/>
      <c r="J2449" s="135"/>
      <c r="K2449" s="135"/>
      <c r="L2449" s="135"/>
      <c r="M2449" s="135"/>
      <c r="N2449" s="135"/>
      <c r="O2449" s="135"/>
      <c r="P2449" s="135"/>
      <c r="Q2449" s="135"/>
      <c r="R2449" s="135"/>
    </row>
    <row r="2450" spans="1:18" s="289" customFormat="1">
      <c r="A2450" s="136"/>
      <c r="B2450" s="137"/>
      <c r="C2450" s="288"/>
      <c r="D2450" s="176"/>
      <c r="E2450" s="156"/>
      <c r="F2450" s="156"/>
      <c r="G2450" s="135"/>
      <c r="H2450" s="135"/>
      <c r="I2450" s="135"/>
      <c r="J2450" s="135"/>
      <c r="K2450" s="135"/>
      <c r="L2450" s="135"/>
      <c r="M2450" s="135"/>
      <c r="N2450" s="135"/>
      <c r="O2450" s="135"/>
      <c r="P2450" s="135"/>
      <c r="Q2450" s="135"/>
      <c r="R2450" s="135"/>
    </row>
    <row r="2451" spans="1:18" s="289" customFormat="1">
      <c r="A2451" s="136"/>
      <c r="B2451" s="137"/>
      <c r="C2451" s="288"/>
      <c r="D2451" s="176"/>
      <c r="E2451" s="156"/>
      <c r="F2451" s="156"/>
      <c r="G2451" s="135"/>
      <c r="H2451" s="135"/>
      <c r="I2451" s="135"/>
      <c r="J2451" s="135"/>
      <c r="K2451" s="135"/>
      <c r="L2451" s="135"/>
      <c r="M2451" s="135"/>
      <c r="N2451" s="135"/>
      <c r="O2451" s="135"/>
      <c r="P2451" s="135"/>
      <c r="Q2451" s="135"/>
      <c r="R2451" s="135"/>
    </row>
    <row r="2452" spans="1:18" s="289" customFormat="1">
      <c r="A2452" s="136"/>
      <c r="B2452" s="137"/>
      <c r="C2452" s="288"/>
      <c r="D2452" s="176"/>
      <c r="E2452" s="156"/>
      <c r="F2452" s="156"/>
      <c r="G2452" s="135"/>
      <c r="H2452" s="135"/>
      <c r="I2452" s="135"/>
      <c r="J2452" s="135"/>
      <c r="K2452" s="135"/>
      <c r="L2452" s="135"/>
      <c r="M2452" s="135"/>
      <c r="N2452" s="135"/>
      <c r="O2452" s="135"/>
      <c r="P2452" s="135"/>
      <c r="Q2452" s="135"/>
      <c r="R2452" s="135"/>
    </row>
    <row r="2453" spans="1:18" s="289" customFormat="1">
      <c r="A2453" s="136"/>
      <c r="B2453" s="137"/>
      <c r="C2453" s="288"/>
      <c r="D2453" s="176"/>
      <c r="E2453" s="156"/>
      <c r="F2453" s="156"/>
      <c r="G2453" s="135"/>
      <c r="H2453" s="135"/>
      <c r="I2453" s="135"/>
      <c r="J2453" s="135"/>
      <c r="K2453" s="135"/>
      <c r="L2453" s="135"/>
      <c r="M2453" s="135"/>
      <c r="N2453" s="135"/>
      <c r="O2453" s="135"/>
      <c r="P2453" s="135"/>
      <c r="Q2453" s="135"/>
      <c r="R2453" s="135"/>
    </row>
    <row r="2454" spans="1:18" s="289" customFormat="1">
      <c r="A2454" s="136"/>
      <c r="B2454" s="137"/>
      <c r="C2454" s="288"/>
      <c r="D2454" s="176"/>
      <c r="E2454" s="156"/>
      <c r="F2454" s="156"/>
      <c r="G2454" s="135"/>
      <c r="H2454" s="135"/>
      <c r="I2454" s="135"/>
      <c r="J2454" s="135"/>
      <c r="K2454" s="135"/>
      <c r="L2454" s="135"/>
      <c r="M2454" s="135"/>
      <c r="N2454" s="135"/>
      <c r="O2454" s="135"/>
      <c r="P2454" s="135"/>
      <c r="Q2454" s="135"/>
      <c r="R2454" s="135"/>
    </row>
    <row r="2455" spans="1:18" s="289" customFormat="1">
      <c r="A2455" s="136"/>
      <c r="B2455" s="137"/>
      <c r="C2455" s="288"/>
      <c r="D2455" s="176"/>
      <c r="E2455" s="156"/>
      <c r="F2455" s="156"/>
      <c r="G2455" s="135"/>
      <c r="H2455" s="135"/>
      <c r="I2455" s="135"/>
      <c r="J2455" s="135"/>
      <c r="K2455" s="135"/>
      <c r="L2455" s="135"/>
      <c r="M2455" s="135"/>
      <c r="N2455" s="135"/>
      <c r="O2455" s="135"/>
      <c r="P2455" s="135"/>
      <c r="Q2455" s="135"/>
      <c r="R2455" s="135"/>
    </row>
    <row r="2456" spans="1:18" s="289" customFormat="1">
      <c r="A2456" s="136"/>
      <c r="B2456" s="137"/>
      <c r="C2456" s="288"/>
      <c r="D2456" s="176"/>
      <c r="E2456" s="156"/>
      <c r="F2456" s="156"/>
      <c r="G2456" s="135"/>
      <c r="H2456" s="135"/>
      <c r="I2456" s="135"/>
      <c r="J2456" s="135"/>
      <c r="K2456" s="135"/>
      <c r="L2456" s="135"/>
      <c r="M2456" s="135"/>
      <c r="N2456" s="135"/>
      <c r="O2456" s="135"/>
      <c r="P2456" s="135"/>
      <c r="Q2456" s="135"/>
      <c r="R2456" s="135"/>
    </row>
    <row r="2457" spans="1:18" s="289" customFormat="1">
      <c r="A2457" s="136"/>
      <c r="B2457" s="137"/>
      <c r="C2457" s="288"/>
      <c r="D2457" s="176"/>
      <c r="E2457" s="156"/>
      <c r="F2457" s="156"/>
      <c r="G2457" s="135"/>
      <c r="H2457" s="135"/>
      <c r="I2457" s="135"/>
      <c r="J2457" s="135"/>
      <c r="K2457" s="135"/>
      <c r="L2457" s="135"/>
      <c r="M2457" s="135"/>
      <c r="N2457" s="135"/>
      <c r="O2457" s="135"/>
      <c r="P2457" s="135"/>
      <c r="Q2457" s="135"/>
      <c r="R2457" s="135"/>
    </row>
    <row r="2458" spans="1:18" s="289" customFormat="1">
      <c r="A2458" s="136"/>
      <c r="B2458" s="137"/>
      <c r="C2458" s="288"/>
      <c r="D2458" s="176"/>
      <c r="E2458" s="156"/>
      <c r="F2458" s="156"/>
      <c r="G2458" s="135"/>
      <c r="H2458" s="135"/>
      <c r="I2458" s="135"/>
      <c r="J2458" s="135"/>
      <c r="K2458" s="135"/>
      <c r="L2458" s="135"/>
      <c r="M2458" s="135"/>
      <c r="N2458" s="135"/>
      <c r="O2458" s="135"/>
      <c r="P2458" s="135"/>
      <c r="Q2458" s="135"/>
      <c r="R2458" s="135"/>
    </row>
    <row r="2459" spans="1:18" s="289" customFormat="1">
      <c r="A2459" s="136"/>
      <c r="B2459" s="137"/>
      <c r="C2459" s="288"/>
      <c r="D2459" s="176"/>
      <c r="E2459" s="156"/>
      <c r="F2459" s="156"/>
      <c r="G2459" s="135"/>
      <c r="H2459" s="135"/>
      <c r="I2459" s="135"/>
      <c r="J2459" s="135"/>
      <c r="K2459" s="135"/>
      <c r="L2459" s="135"/>
      <c r="M2459" s="135"/>
      <c r="N2459" s="135"/>
      <c r="O2459" s="135"/>
      <c r="P2459" s="135"/>
      <c r="Q2459" s="135"/>
      <c r="R2459" s="135"/>
    </row>
    <row r="2460" spans="1:18" s="289" customFormat="1">
      <c r="A2460" s="136"/>
      <c r="B2460" s="137"/>
      <c r="C2460" s="288"/>
      <c r="D2460" s="176"/>
      <c r="E2460" s="156"/>
      <c r="F2460" s="156"/>
      <c r="G2460" s="135"/>
      <c r="H2460" s="135"/>
      <c r="I2460" s="135"/>
      <c r="J2460" s="135"/>
      <c r="K2460" s="135"/>
      <c r="L2460" s="135"/>
      <c r="M2460" s="135"/>
      <c r="N2460" s="135"/>
      <c r="O2460" s="135"/>
      <c r="P2460" s="135"/>
      <c r="Q2460" s="135"/>
      <c r="R2460" s="135"/>
    </row>
    <row r="2461" spans="1:18" s="289" customFormat="1">
      <c r="A2461" s="136"/>
      <c r="B2461" s="137"/>
      <c r="C2461" s="288"/>
      <c r="D2461" s="176"/>
      <c r="E2461" s="156"/>
      <c r="F2461" s="156"/>
      <c r="G2461" s="135"/>
      <c r="H2461" s="135"/>
      <c r="I2461" s="135"/>
      <c r="J2461" s="135"/>
      <c r="K2461" s="135"/>
      <c r="L2461" s="135"/>
      <c r="M2461" s="135"/>
      <c r="N2461" s="135"/>
      <c r="O2461" s="135"/>
      <c r="P2461" s="135"/>
      <c r="Q2461" s="135"/>
      <c r="R2461" s="135"/>
    </row>
    <row r="2462" spans="1:18" s="289" customFormat="1">
      <c r="A2462" s="136"/>
      <c r="B2462" s="137"/>
      <c r="C2462" s="288"/>
      <c r="D2462" s="176"/>
      <c r="E2462" s="156"/>
      <c r="F2462" s="156"/>
      <c r="G2462" s="135"/>
      <c r="H2462" s="135"/>
      <c r="I2462" s="135"/>
      <c r="J2462" s="135"/>
      <c r="K2462" s="135"/>
      <c r="L2462" s="135"/>
      <c r="M2462" s="135"/>
      <c r="N2462" s="135"/>
      <c r="O2462" s="135"/>
      <c r="P2462" s="135"/>
      <c r="Q2462" s="135"/>
      <c r="R2462" s="135"/>
    </row>
    <row r="2463" spans="1:18" s="289" customFormat="1">
      <c r="A2463" s="136"/>
      <c r="B2463" s="137"/>
      <c r="C2463" s="288"/>
      <c r="D2463" s="176"/>
      <c r="E2463" s="156"/>
      <c r="F2463" s="156"/>
      <c r="G2463" s="135"/>
      <c r="H2463" s="135"/>
      <c r="I2463" s="135"/>
      <c r="J2463" s="135"/>
      <c r="K2463" s="135"/>
      <c r="L2463" s="135"/>
      <c r="M2463" s="135"/>
      <c r="N2463" s="135"/>
      <c r="O2463" s="135"/>
      <c r="P2463" s="135"/>
      <c r="Q2463" s="135"/>
      <c r="R2463" s="135"/>
    </row>
    <row r="2464" spans="1:18" s="289" customFormat="1">
      <c r="A2464" s="136"/>
      <c r="B2464" s="137"/>
      <c r="C2464" s="288"/>
      <c r="D2464" s="176"/>
      <c r="E2464" s="156"/>
      <c r="F2464" s="156"/>
      <c r="G2464" s="135"/>
      <c r="H2464" s="135"/>
      <c r="I2464" s="135"/>
      <c r="J2464" s="135"/>
      <c r="K2464" s="135"/>
      <c r="L2464" s="135"/>
      <c r="M2464" s="135"/>
      <c r="N2464" s="135"/>
      <c r="O2464" s="135"/>
      <c r="P2464" s="135"/>
      <c r="Q2464" s="135"/>
      <c r="R2464" s="135"/>
    </row>
    <row r="2465" spans="1:18" s="289" customFormat="1">
      <c r="A2465" s="136"/>
      <c r="B2465" s="137"/>
      <c r="C2465" s="288"/>
      <c r="D2465" s="176"/>
      <c r="E2465" s="156"/>
      <c r="F2465" s="156"/>
      <c r="G2465" s="135"/>
      <c r="H2465" s="135"/>
      <c r="I2465" s="135"/>
      <c r="J2465" s="135"/>
      <c r="K2465" s="135"/>
      <c r="L2465" s="135"/>
      <c r="M2465" s="135"/>
      <c r="N2465" s="135"/>
      <c r="O2465" s="135"/>
      <c r="P2465" s="135"/>
      <c r="Q2465" s="135"/>
      <c r="R2465" s="135"/>
    </row>
    <row r="2466" spans="1:18" s="289" customFormat="1">
      <c r="A2466" s="136"/>
      <c r="B2466" s="137"/>
      <c r="C2466" s="288"/>
      <c r="D2466" s="176"/>
      <c r="E2466" s="156"/>
      <c r="F2466" s="156"/>
      <c r="G2466" s="135"/>
      <c r="H2466" s="135"/>
      <c r="I2466" s="135"/>
      <c r="J2466" s="135"/>
      <c r="K2466" s="135"/>
      <c r="L2466" s="135"/>
      <c r="M2466" s="135"/>
      <c r="N2466" s="135"/>
      <c r="O2466" s="135"/>
      <c r="P2466" s="135"/>
      <c r="Q2466" s="135"/>
      <c r="R2466" s="135"/>
    </row>
    <row r="2467" spans="1:18" s="289" customFormat="1">
      <c r="A2467" s="136"/>
      <c r="B2467" s="137"/>
      <c r="C2467" s="288"/>
      <c r="D2467" s="176"/>
      <c r="E2467" s="156"/>
      <c r="F2467" s="156"/>
      <c r="G2467" s="135"/>
      <c r="H2467" s="135"/>
      <c r="I2467" s="135"/>
      <c r="J2467" s="135"/>
      <c r="K2467" s="135"/>
      <c r="L2467" s="135"/>
      <c r="M2467" s="135"/>
      <c r="N2467" s="135"/>
      <c r="O2467" s="135"/>
      <c r="P2467" s="135"/>
      <c r="Q2467" s="135"/>
      <c r="R2467" s="135"/>
    </row>
    <row r="2468" spans="1:18" s="289" customFormat="1">
      <c r="A2468" s="136"/>
      <c r="B2468" s="137"/>
      <c r="C2468" s="288"/>
      <c r="D2468" s="176"/>
      <c r="E2468" s="156"/>
      <c r="F2468" s="156"/>
      <c r="G2468" s="135"/>
      <c r="H2468" s="135"/>
      <c r="I2468" s="135"/>
      <c r="J2468" s="135"/>
      <c r="K2468" s="135"/>
      <c r="L2468" s="135"/>
      <c r="M2468" s="135"/>
      <c r="N2468" s="135"/>
      <c r="O2468" s="135"/>
      <c r="P2468" s="135"/>
      <c r="Q2468" s="135"/>
      <c r="R2468" s="135"/>
    </row>
    <row r="2469" spans="1:18" s="289" customFormat="1">
      <c r="A2469" s="136"/>
      <c r="B2469" s="137"/>
      <c r="C2469" s="288"/>
      <c r="D2469" s="176"/>
      <c r="E2469" s="156"/>
      <c r="F2469" s="156"/>
      <c r="G2469" s="135"/>
      <c r="H2469" s="135"/>
      <c r="I2469" s="135"/>
      <c r="J2469" s="135"/>
      <c r="K2469" s="135"/>
      <c r="L2469" s="135"/>
      <c r="M2469" s="135"/>
      <c r="N2469" s="135"/>
      <c r="O2469" s="135"/>
      <c r="P2469" s="135"/>
      <c r="Q2469" s="135"/>
      <c r="R2469" s="135"/>
    </row>
    <row r="2470" spans="1:18" s="289" customFormat="1">
      <c r="A2470" s="136"/>
      <c r="B2470" s="137"/>
      <c r="C2470" s="288"/>
      <c r="D2470" s="176"/>
      <c r="E2470" s="156"/>
      <c r="F2470" s="156"/>
      <c r="G2470" s="135"/>
      <c r="H2470" s="135"/>
      <c r="I2470" s="135"/>
      <c r="J2470" s="135"/>
      <c r="K2470" s="135"/>
      <c r="L2470" s="135"/>
      <c r="M2470" s="135"/>
      <c r="N2470" s="135"/>
      <c r="O2470" s="135"/>
      <c r="P2470" s="135"/>
      <c r="Q2470" s="135"/>
      <c r="R2470" s="135"/>
    </row>
    <row r="2471" spans="1:18" s="289" customFormat="1">
      <c r="A2471" s="136"/>
      <c r="B2471" s="137"/>
      <c r="C2471" s="288"/>
      <c r="D2471" s="176"/>
      <c r="E2471" s="156"/>
      <c r="F2471" s="156"/>
      <c r="G2471" s="135"/>
      <c r="H2471" s="135"/>
      <c r="I2471" s="135"/>
      <c r="J2471" s="135"/>
      <c r="K2471" s="135"/>
      <c r="L2471" s="135"/>
      <c r="M2471" s="135"/>
      <c r="N2471" s="135"/>
      <c r="O2471" s="135"/>
      <c r="P2471" s="135"/>
      <c r="Q2471" s="135"/>
      <c r="R2471" s="135"/>
    </row>
    <row r="2472" spans="1:18" s="289" customFormat="1">
      <c r="A2472" s="136"/>
      <c r="B2472" s="137"/>
      <c r="C2472" s="288"/>
      <c r="D2472" s="176"/>
      <c r="E2472" s="156"/>
      <c r="F2472" s="156"/>
      <c r="G2472" s="135"/>
      <c r="H2472" s="135"/>
      <c r="I2472" s="135"/>
      <c r="J2472" s="135"/>
      <c r="K2472" s="135"/>
      <c r="L2472" s="135"/>
      <c r="M2472" s="135"/>
      <c r="N2472" s="135"/>
      <c r="O2472" s="135"/>
      <c r="P2472" s="135"/>
      <c r="Q2472" s="135"/>
      <c r="R2472" s="135"/>
    </row>
    <row r="2473" spans="1:18" s="289" customFormat="1">
      <c r="A2473" s="136"/>
      <c r="B2473" s="137"/>
      <c r="C2473" s="288"/>
      <c r="D2473" s="176"/>
      <c r="E2473" s="156"/>
      <c r="F2473" s="156"/>
      <c r="G2473" s="135"/>
      <c r="H2473" s="135"/>
      <c r="I2473" s="135"/>
      <c r="J2473" s="135"/>
      <c r="K2473" s="135"/>
      <c r="L2473" s="135"/>
      <c r="M2473" s="135"/>
      <c r="N2473" s="135"/>
      <c r="O2473" s="135"/>
      <c r="P2473" s="135"/>
      <c r="Q2473" s="135"/>
      <c r="R2473" s="135"/>
    </row>
    <row r="2474" spans="1:18" s="289" customFormat="1">
      <c r="A2474" s="136"/>
      <c r="B2474" s="137"/>
      <c r="C2474" s="288"/>
      <c r="D2474" s="176"/>
      <c r="E2474" s="156"/>
      <c r="F2474" s="156"/>
      <c r="G2474" s="135"/>
      <c r="H2474" s="135"/>
      <c r="I2474" s="135"/>
      <c r="J2474" s="135"/>
      <c r="K2474" s="135"/>
      <c r="L2474" s="135"/>
      <c r="M2474" s="135"/>
      <c r="N2474" s="135"/>
      <c r="O2474" s="135"/>
      <c r="P2474" s="135"/>
      <c r="Q2474" s="135"/>
      <c r="R2474" s="135"/>
    </row>
    <row r="2475" spans="1:18" s="289" customFormat="1">
      <c r="A2475" s="136"/>
      <c r="B2475" s="137"/>
      <c r="C2475" s="288"/>
      <c r="D2475" s="176"/>
      <c r="E2475" s="156"/>
      <c r="F2475" s="156"/>
      <c r="G2475" s="135"/>
      <c r="H2475" s="135"/>
      <c r="I2475" s="135"/>
      <c r="J2475" s="135"/>
      <c r="K2475" s="135"/>
      <c r="L2475" s="135"/>
      <c r="M2475" s="135"/>
      <c r="N2475" s="135"/>
      <c r="O2475" s="135"/>
      <c r="P2475" s="135"/>
      <c r="Q2475" s="135"/>
      <c r="R2475" s="135"/>
    </row>
    <row r="2476" spans="1:18" s="289" customFormat="1">
      <c r="A2476" s="136"/>
      <c r="B2476" s="137"/>
      <c r="C2476" s="288"/>
      <c r="D2476" s="176"/>
      <c r="E2476" s="156"/>
      <c r="F2476" s="156"/>
      <c r="G2476" s="135"/>
      <c r="H2476" s="135"/>
      <c r="I2476" s="135"/>
      <c r="J2476" s="135"/>
      <c r="K2476" s="135"/>
      <c r="L2476" s="135"/>
      <c r="M2476" s="135"/>
      <c r="N2476" s="135"/>
      <c r="O2476" s="135"/>
      <c r="P2476" s="135"/>
      <c r="Q2476" s="135"/>
      <c r="R2476" s="135"/>
    </row>
    <row r="2477" spans="1:18" s="289" customFormat="1">
      <c r="A2477" s="136"/>
      <c r="B2477" s="137"/>
      <c r="C2477" s="288"/>
      <c r="D2477" s="176"/>
      <c r="E2477" s="156"/>
      <c r="F2477" s="156"/>
      <c r="G2477" s="135"/>
      <c r="H2477" s="135"/>
      <c r="I2477" s="135"/>
      <c r="J2477" s="135"/>
      <c r="K2477" s="135"/>
      <c r="L2477" s="135"/>
      <c r="M2477" s="135"/>
      <c r="N2477" s="135"/>
      <c r="O2477" s="135"/>
      <c r="P2477" s="135"/>
      <c r="Q2477" s="135"/>
      <c r="R2477" s="135"/>
    </row>
    <row r="2478" spans="1:18" s="289" customFormat="1">
      <c r="A2478" s="136"/>
      <c r="B2478" s="137"/>
      <c r="C2478" s="288"/>
      <c r="D2478" s="176"/>
      <c r="E2478" s="156"/>
      <c r="F2478" s="156"/>
      <c r="G2478" s="135"/>
      <c r="H2478" s="135"/>
      <c r="I2478" s="135"/>
      <c r="J2478" s="135"/>
      <c r="K2478" s="135"/>
      <c r="L2478" s="135"/>
      <c r="M2478" s="135"/>
      <c r="N2478" s="135"/>
      <c r="O2478" s="135"/>
      <c r="P2478" s="135"/>
      <c r="Q2478" s="135"/>
      <c r="R2478" s="135"/>
    </row>
    <row r="2479" spans="1:18" s="289" customFormat="1">
      <c r="A2479" s="136"/>
      <c r="B2479" s="137"/>
      <c r="C2479" s="288"/>
      <c r="D2479" s="176"/>
      <c r="E2479" s="156"/>
      <c r="F2479" s="156"/>
      <c r="G2479" s="135"/>
      <c r="H2479" s="135"/>
      <c r="I2479" s="135"/>
      <c r="J2479" s="135"/>
      <c r="K2479" s="135"/>
      <c r="L2479" s="135"/>
      <c r="M2479" s="135"/>
      <c r="N2479" s="135"/>
      <c r="O2479" s="135"/>
      <c r="P2479" s="135"/>
      <c r="Q2479" s="135"/>
      <c r="R2479" s="135"/>
    </row>
    <row r="2480" spans="1:18" s="289" customFormat="1">
      <c r="A2480" s="136"/>
      <c r="B2480" s="137"/>
      <c r="C2480" s="288"/>
      <c r="D2480" s="176"/>
      <c r="E2480" s="156"/>
      <c r="F2480" s="156"/>
      <c r="G2480" s="135"/>
      <c r="H2480" s="135"/>
      <c r="I2480" s="135"/>
      <c r="J2480" s="135"/>
      <c r="K2480" s="135"/>
      <c r="L2480" s="135"/>
      <c r="M2480" s="135"/>
      <c r="N2480" s="135"/>
      <c r="O2480" s="135"/>
      <c r="P2480" s="135"/>
      <c r="Q2480" s="135"/>
      <c r="R2480" s="135"/>
    </row>
    <row r="2481" spans="1:18" s="289" customFormat="1">
      <c r="A2481" s="136"/>
      <c r="B2481" s="137"/>
      <c r="C2481" s="288"/>
      <c r="D2481" s="176"/>
      <c r="E2481" s="156"/>
      <c r="F2481" s="156"/>
      <c r="G2481" s="135"/>
      <c r="H2481" s="135"/>
      <c r="I2481" s="135"/>
      <c r="J2481" s="135"/>
      <c r="K2481" s="135"/>
      <c r="L2481" s="135"/>
      <c r="M2481" s="135"/>
      <c r="N2481" s="135"/>
      <c r="O2481" s="135"/>
      <c r="P2481" s="135"/>
      <c r="Q2481" s="135"/>
      <c r="R2481" s="135"/>
    </row>
    <row r="2482" spans="1:18" s="289" customFormat="1">
      <c r="A2482" s="136"/>
      <c r="B2482" s="137"/>
      <c r="C2482" s="288"/>
      <c r="D2482" s="176"/>
      <c r="E2482" s="156"/>
      <c r="F2482" s="156"/>
      <c r="G2482" s="135"/>
      <c r="H2482" s="135"/>
      <c r="I2482" s="135"/>
      <c r="J2482" s="135"/>
      <c r="K2482" s="135"/>
      <c r="L2482" s="135"/>
      <c r="M2482" s="135"/>
      <c r="N2482" s="135"/>
      <c r="O2482" s="135"/>
      <c r="P2482" s="135"/>
      <c r="Q2482" s="135"/>
      <c r="R2482" s="135"/>
    </row>
    <row r="2483" spans="1:18" s="289" customFormat="1">
      <c r="A2483" s="136"/>
      <c r="B2483" s="137"/>
      <c r="C2483" s="288"/>
      <c r="D2483" s="176"/>
      <c r="E2483" s="156"/>
      <c r="F2483" s="156"/>
      <c r="G2483" s="135"/>
      <c r="H2483" s="135"/>
      <c r="I2483" s="135"/>
      <c r="J2483" s="135"/>
      <c r="K2483" s="135"/>
      <c r="L2483" s="135"/>
      <c r="M2483" s="135"/>
      <c r="N2483" s="135"/>
      <c r="O2483" s="135"/>
      <c r="P2483" s="135"/>
      <c r="Q2483" s="135"/>
      <c r="R2483" s="135"/>
    </row>
    <row r="2484" spans="1:18" s="289" customFormat="1">
      <c r="A2484" s="136"/>
      <c r="B2484" s="137"/>
      <c r="C2484" s="288"/>
      <c r="D2484" s="176"/>
      <c r="E2484" s="156"/>
      <c r="F2484" s="156"/>
      <c r="G2484" s="135"/>
      <c r="H2484" s="135"/>
      <c r="I2484" s="135"/>
      <c r="J2484" s="135"/>
      <c r="K2484" s="135"/>
      <c r="L2484" s="135"/>
      <c r="M2484" s="135"/>
      <c r="N2484" s="135"/>
      <c r="O2484" s="135"/>
      <c r="P2484" s="135"/>
      <c r="Q2484" s="135"/>
      <c r="R2484" s="135"/>
    </row>
    <row r="2485" spans="1:18" s="289" customFormat="1">
      <c r="A2485" s="136"/>
      <c r="B2485" s="137"/>
      <c r="C2485" s="288"/>
      <c r="D2485" s="176"/>
      <c r="E2485" s="156"/>
      <c r="F2485" s="156"/>
      <c r="G2485" s="135"/>
      <c r="H2485" s="135"/>
      <c r="I2485" s="135"/>
      <c r="J2485" s="135"/>
      <c r="K2485" s="135"/>
      <c r="L2485" s="135"/>
      <c r="M2485" s="135"/>
      <c r="N2485" s="135"/>
      <c r="O2485" s="135"/>
      <c r="P2485" s="135"/>
      <c r="Q2485" s="135"/>
      <c r="R2485" s="135"/>
    </row>
    <row r="2486" spans="1:18" s="289" customFormat="1">
      <c r="A2486" s="136"/>
      <c r="B2486" s="137"/>
      <c r="C2486" s="288"/>
      <c r="D2486" s="176"/>
      <c r="E2486" s="156"/>
      <c r="F2486" s="156"/>
      <c r="G2486" s="135"/>
      <c r="H2486" s="135"/>
      <c r="I2486" s="135"/>
      <c r="J2486" s="135"/>
      <c r="K2486" s="135"/>
      <c r="L2486" s="135"/>
      <c r="M2486" s="135"/>
      <c r="N2486" s="135"/>
      <c r="O2486" s="135"/>
      <c r="P2486" s="135"/>
      <c r="Q2486" s="135"/>
      <c r="R2486" s="135"/>
    </row>
    <row r="2487" spans="1:18" s="289" customFormat="1">
      <c r="A2487" s="136"/>
      <c r="B2487" s="137"/>
      <c r="C2487" s="288"/>
      <c r="D2487" s="176"/>
      <c r="E2487" s="156"/>
      <c r="F2487" s="156"/>
      <c r="G2487" s="135"/>
      <c r="H2487" s="135"/>
      <c r="I2487" s="135"/>
      <c r="J2487" s="135"/>
      <c r="K2487" s="135"/>
      <c r="L2487" s="135"/>
      <c r="M2487" s="135"/>
      <c r="N2487" s="135"/>
      <c r="O2487" s="135"/>
      <c r="P2487" s="135"/>
      <c r="Q2487" s="135"/>
      <c r="R2487" s="135"/>
    </row>
    <row r="2488" spans="1:18" s="289" customFormat="1">
      <c r="A2488" s="136"/>
      <c r="B2488" s="137"/>
      <c r="C2488" s="288"/>
      <c r="D2488" s="176"/>
      <c r="E2488" s="156"/>
      <c r="F2488" s="156"/>
      <c r="G2488" s="135"/>
      <c r="H2488" s="135"/>
      <c r="I2488" s="135"/>
      <c r="J2488" s="135"/>
      <c r="K2488" s="135"/>
      <c r="L2488" s="135"/>
      <c r="M2488" s="135"/>
      <c r="N2488" s="135"/>
      <c r="O2488" s="135"/>
      <c r="P2488" s="135"/>
      <c r="Q2488" s="135"/>
      <c r="R2488" s="135"/>
    </row>
    <row r="2489" spans="1:18" s="289" customFormat="1">
      <c r="A2489" s="136"/>
      <c r="B2489" s="137"/>
      <c r="C2489" s="288"/>
      <c r="D2489" s="176"/>
      <c r="E2489" s="156"/>
      <c r="F2489" s="156"/>
      <c r="G2489" s="135"/>
      <c r="H2489" s="135"/>
      <c r="I2489" s="135"/>
      <c r="J2489" s="135"/>
      <c r="K2489" s="135"/>
      <c r="L2489" s="135"/>
      <c r="M2489" s="135"/>
      <c r="N2489" s="135"/>
      <c r="O2489" s="135"/>
      <c r="P2489" s="135"/>
      <c r="Q2489" s="135"/>
      <c r="R2489" s="135"/>
    </row>
    <row r="2490" spans="1:18" s="289" customFormat="1">
      <c r="A2490" s="136"/>
      <c r="B2490" s="137"/>
      <c r="C2490" s="288"/>
      <c r="D2490" s="176"/>
      <c r="E2490" s="156"/>
      <c r="F2490" s="156"/>
      <c r="G2490" s="135"/>
      <c r="H2490" s="135"/>
      <c r="I2490" s="135"/>
      <c r="J2490" s="135"/>
      <c r="K2490" s="135"/>
      <c r="L2490" s="135"/>
      <c r="M2490" s="135"/>
      <c r="N2490" s="135"/>
      <c r="O2490" s="135"/>
      <c r="P2490" s="135"/>
      <c r="Q2490" s="135"/>
      <c r="R2490" s="135"/>
    </row>
    <row r="2491" spans="1:18" s="289" customFormat="1">
      <c r="A2491" s="136"/>
      <c r="B2491" s="137"/>
      <c r="C2491" s="288"/>
      <c r="D2491" s="176"/>
      <c r="E2491" s="156"/>
      <c r="F2491" s="156"/>
      <c r="G2491" s="135"/>
      <c r="H2491" s="135"/>
      <c r="I2491" s="135"/>
      <c r="J2491" s="135"/>
      <c r="K2491" s="135"/>
      <c r="L2491" s="135"/>
      <c r="M2491" s="135"/>
      <c r="N2491" s="135"/>
      <c r="O2491" s="135"/>
      <c r="P2491" s="135"/>
      <c r="Q2491" s="135"/>
      <c r="R2491" s="135"/>
    </row>
    <row r="2492" spans="1:18" s="289" customFormat="1">
      <c r="A2492" s="136"/>
      <c r="B2492" s="137"/>
      <c r="C2492" s="288"/>
      <c r="D2492" s="176"/>
      <c r="E2492" s="156"/>
      <c r="F2492" s="156"/>
      <c r="G2492" s="135"/>
      <c r="H2492" s="135"/>
      <c r="I2492" s="135"/>
      <c r="J2492" s="135"/>
      <c r="K2492" s="135"/>
      <c r="L2492" s="135"/>
      <c r="M2492" s="135"/>
      <c r="N2492" s="135"/>
      <c r="O2492" s="135"/>
      <c r="P2492" s="135"/>
      <c r="Q2492" s="135"/>
      <c r="R2492" s="135"/>
    </row>
    <row r="2493" spans="1:18" s="289" customFormat="1">
      <c r="A2493" s="136"/>
      <c r="B2493" s="137"/>
      <c r="C2493" s="288"/>
      <c r="D2493" s="176"/>
      <c r="E2493" s="156"/>
      <c r="F2493" s="156"/>
      <c r="G2493" s="135"/>
      <c r="H2493" s="135"/>
      <c r="I2493" s="135"/>
      <c r="J2493" s="135"/>
      <c r="K2493" s="135"/>
      <c r="L2493" s="135"/>
      <c r="M2493" s="135"/>
      <c r="N2493" s="135"/>
      <c r="O2493" s="135"/>
      <c r="P2493" s="135"/>
      <c r="Q2493" s="135"/>
      <c r="R2493" s="135"/>
    </row>
    <row r="2494" spans="1:18" s="289" customFormat="1">
      <c r="A2494" s="136"/>
      <c r="B2494" s="137"/>
      <c r="C2494" s="288"/>
      <c r="D2494" s="176"/>
      <c r="E2494" s="156"/>
      <c r="F2494" s="156"/>
      <c r="G2494" s="135"/>
      <c r="H2494" s="135"/>
      <c r="I2494" s="135"/>
      <c r="J2494" s="135"/>
      <c r="K2494" s="135"/>
      <c r="L2494" s="135"/>
      <c r="M2494" s="135"/>
      <c r="N2494" s="135"/>
      <c r="O2494" s="135"/>
      <c r="P2494" s="135"/>
      <c r="Q2494" s="135"/>
      <c r="R2494" s="135"/>
    </row>
    <row r="2495" spans="1:18" s="289" customFormat="1">
      <c r="A2495" s="136"/>
      <c r="B2495" s="137"/>
      <c r="C2495" s="288"/>
      <c r="D2495" s="176"/>
      <c r="E2495" s="156"/>
      <c r="F2495" s="156"/>
      <c r="G2495" s="135"/>
      <c r="H2495" s="135"/>
      <c r="I2495" s="135"/>
      <c r="J2495" s="135"/>
      <c r="K2495" s="135"/>
      <c r="L2495" s="135"/>
      <c r="M2495" s="135"/>
      <c r="N2495" s="135"/>
      <c r="O2495" s="135"/>
      <c r="P2495" s="135"/>
      <c r="Q2495" s="135"/>
      <c r="R2495" s="135"/>
    </row>
    <row r="2496" spans="1:18" s="289" customFormat="1">
      <c r="A2496" s="136"/>
      <c r="B2496" s="137"/>
      <c r="C2496" s="288"/>
      <c r="D2496" s="176"/>
      <c r="E2496" s="156"/>
      <c r="F2496" s="156"/>
      <c r="G2496" s="135"/>
      <c r="H2496" s="135"/>
      <c r="I2496" s="135"/>
      <c r="J2496" s="135"/>
      <c r="K2496" s="135"/>
      <c r="L2496" s="135"/>
      <c r="M2496" s="135"/>
      <c r="N2496" s="135"/>
      <c r="O2496" s="135"/>
      <c r="P2496" s="135"/>
      <c r="Q2496" s="135"/>
      <c r="R2496" s="135"/>
    </row>
    <row r="2497" spans="1:18" s="289" customFormat="1">
      <c r="A2497" s="136"/>
      <c r="B2497" s="137"/>
      <c r="C2497" s="288"/>
      <c r="D2497" s="176"/>
      <c r="E2497" s="156"/>
      <c r="F2497" s="156"/>
      <c r="G2497" s="135"/>
      <c r="H2497" s="135"/>
      <c r="I2497" s="135"/>
      <c r="J2497" s="135"/>
      <c r="K2497" s="135"/>
      <c r="L2497" s="135"/>
      <c r="M2497" s="135"/>
      <c r="N2497" s="135"/>
      <c r="O2497" s="135"/>
      <c r="P2497" s="135"/>
      <c r="Q2497" s="135"/>
      <c r="R2497" s="135"/>
    </row>
    <row r="2498" spans="1:18" s="289" customFormat="1">
      <c r="A2498" s="136"/>
      <c r="B2498" s="137"/>
      <c r="C2498" s="288"/>
      <c r="D2498" s="176"/>
      <c r="E2498" s="156"/>
      <c r="F2498" s="156"/>
      <c r="G2498" s="135"/>
      <c r="H2498" s="135"/>
      <c r="I2498" s="135"/>
      <c r="J2498" s="135"/>
      <c r="K2498" s="135"/>
      <c r="L2498" s="135"/>
      <c r="M2498" s="135"/>
      <c r="N2498" s="135"/>
      <c r="O2498" s="135"/>
      <c r="P2498" s="135"/>
      <c r="Q2498" s="135"/>
      <c r="R2498" s="135"/>
    </row>
    <row r="2499" spans="1:18" s="289" customFormat="1">
      <c r="A2499" s="136"/>
      <c r="B2499" s="137"/>
      <c r="C2499" s="288"/>
      <c r="D2499" s="176"/>
      <c r="E2499" s="156"/>
      <c r="F2499" s="156"/>
      <c r="G2499" s="135"/>
      <c r="H2499" s="135"/>
      <c r="I2499" s="135"/>
      <c r="J2499" s="135"/>
      <c r="K2499" s="135"/>
      <c r="L2499" s="135"/>
      <c r="M2499" s="135"/>
      <c r="N2499" s="135"/>
      <c r="O2499" s="135"/>
      <c r="P2499" s="135"/>
      <c r="Q2499" s="135"/>
      <c r="R2499" s="135"/>
    </row>
    <row r="2500" spans="1:18" s="289" customFormat="1">
      <c r="A2500" s="136"/>
      <c r="B2500" s="137"/>
      <c r="C2500" s="288"/>
      <c r="D2500" s="176"/>
      <c r="E2500" s="156"/>
      <c r="F2500" s="156"/>
      <c r="G2500" s="135"/>
      <c r="H2500" s="135"/>
      <c r="I2500" s="135"/>
      <c r="J2500" s="135"/>
      <c r="K2500" s="135"/>
      <c r="L2500" s="135"/>
      <c r="M2500" s="135"/>
      <c r="N2500" s="135"/>
      <c r="O2500" s="135"/>
      <c r="P2500" s="135"/>
      <c r="Q2500" s="135"/>
      <c r="R2500" s="135"/>
    </row>
    <row r="2501" spans="1:18" s="289" customFormat="1">
      <c r="A2501" s="136"/>
      <c r="B2501" s="137"/>
      <c r="C2501" s="288"/>
      <c r="D2501" s="176"/>
      <c r="E2501" s="156"/>
      <c r="F2501" s="156"/>
      <c r="G2501" s="135"/>
      <c r="H2501" s="135"/>
      <c r="I2501" s="135"/>
      <c r="J2501" s="135"/>
      <c r="K2501" s="135"/>
      <c r="L2501" s="135"/>
      <c r="M2501" s="135"/>
      <c r="N2501" s="135"/>
      <c r="O2501" s="135"/>
      <c r="P2501" s="135"/>
      <c r="Q2501" s="135"/>
      <c r="R2501" s="135"/>
    </row>
    <row r="2502" spans="1:18" s="289" customFormat="1">
      <c r="A2502" s="136"/>
      <c r="B2502" s="137"/>
      <c r="C2502" s="288"/>
      <c r="D2502" s="176"/>
      <c r="E2502" s="156"/>
      <c r="F2502" s="156"/>
      <c r="G2502" s="135"/>
      <c r="H2502" s="135"/>
      <c r="I2502" s="135"/>
      <c r="J2502" s="135"/>
      <c r="K2502" s="135"/>
      <c r="L2502" s="135"/>
      <c r="M2502" s="135"/>
      <c r="N2502" s="135"/>
      <c r="O2502" s="135"/>
      <c r="P2502" s="135"/>
      <c r="Q2502" s="135"/>
      <c r="R2502" s="135"/>
    </row>
    <row r="2503" spans="1:18" s="289" customFormat="1">
      <c r="A2503" s="136"/>
      <c r="B2503" s="137"/>
      <c r="C2503" s="288"/>
      <c r="D2503" s="176"/>
      <c r="E2503" s="156"/>
      <c r="F2503" s="156"/>
      <c r="G2503" s="135"/>
      <c r="H2503" s="135"/>
      <c r="I2503" s="135"/>
      <c r="J2503" s="135"/>
      <c r="K2503" s="135"/>
      <c r="L2503" s="135"/>
      <c r="M2503" s="135"/>
      <c r="N2503" s="135"/>
      <c r="O2503" s="135"/>
      <c r="P2503" s="135"/>
      <c r="Q2503" s="135"/>
      <c r="R2503" s="135"/>
    </row>
    <row r="2504" spans="1:18" s="289" customFormat="1">
      <c r="A2504" s="136"/>
      <c r="B2504" s="137"/>
      <c r="C2504" s="288"/>
      <c r="D2504" s="176"/>
      <c r="E2504" s="156"/>
      <c r="F2504" s="156"/>
      <c r="G2504" s="135"/>
      <c r="H2504" s="135"/>
      <c r="I2504" s="135"/>
      <c r="J2504" s="135"/>
      <c r="K2504" s="135"/>
      <c r="L2504" s="135"/>
      <c r="M2504" s="135"/>
      <c r="N2504" s="135"/>
      <c r="O2504" s="135"/>
      <c r="P2504" s="135"/>
      <c r="Q2504" s="135"/>
      <c r="R2504" s="135"/>
    </row>
    <row r="2505" spans="1:18" s="289" customFormat="1">
      <c r="A2505" s="136"/>
      <c r="B2505" s="137"/>
      <c r="C2505" s="288"/>
      <c r="D2505" s="176"/>
      <c r="E2505" s="156"/>
      <c r="F2505" s="156"/>
      <c r="G2505" s="135"/>
      <c r="H2505" s="135"/>
      <c r="I2505" s="135"/>
      <c r="J2505" s="135"/>
      <c r="K2505" s="135"/>
      <c r="L2505" s="135"/>
      <c r="M2505" s="135"/>
      <c r="N2505" s="135"/>
      <c r="O2505" s="135"/>
      <c r="P2505" s="135"/>
      <c r="Q2505" s="135"/>
      <c r="R2505" s="135"/>
    </row>
    <row r="2506" spans="1:18" s="289" customFormat="1">
      <c r="A2506" s="136"/>
      <c r="B2506" s="137"/>
      <c r="C2506" s="288"/>
      <c r="D2506" s="176"/>
      <c r="E2506" s="156"/>
      <c r="F2506" s="156"/>
      <c r="G2506" s="135"/>
      <c r="H2506" s="135"/>
      <c r="I2506" s="135"/>
      <c r="J2506" s="135"/>
      <c r="K2506" s="135"/>
      <c r="L2506" s="135"/>
      <c r="M2506" s="135"/>
      <c r="N2506" s="135"/>
      <c r="O2506" s="135"/>
      <c r="P2506" s="135"/>
      <c r="Q2506" s="135"/>
      <c r="R2506" s="135"/>
    </row>
    <row r="2507" spans="1:18" s="289" customFormat="1">
      <c r="A2507" s="136"/>
      <c r="B2507" s="137"/>
      <c r="C2507" s="288"/>
      <c r="D2507" s="176"/>
      <c r="E2507" s="156"/>
      <c r="F2507" s="156"/>
      <c r="G2507" s="135"/>
      <c r="H2507" s="135"/>
      <c r="I2507" s="135"/>
      <c r="J2507" s="135"/>
      <c r="K2507" s="135"/>
      <c r="L2507" s="135"/>
      <c r="M2507" s="135"/>
      <c r="N2507" s="135"/>
      <c r="O2507" s="135"/>
      <c r="P2507" s="135"/>
      <c r="Q2507" s="135"/>
      <c r="R2507" s="135"/>
    </row>
    <row r="2508" spans="1:18" s="289" customFormat="1">
      <c r="A2508" s="136"/>
      <c r="B2508" s="137"/>
      <c r="C2508" s="288"/>
      <c r="D2508" s="176"/>
      <c r="E2508" s="156"/>
      <c r="F2508" s="156"/>
      <c r="G2508" s="135"/>
      <c r="H2508" s="135"/>
      <c r="I2508" s="135"/>
      <c r="J2508" s="135"/>
      <c r="K2508" s="135"/>
      <c r="L2508" s="135"/>
      <c r="M2508" s="135"/>
      <c r="N2508" s="135"/>
      <c r="O2508" s="135"/>
      <c r="P2508" s="135"/>
      <c r="Q2508" s="135"/>
      <c r="R2508" s="135"/>
    </row>
    <row r="2509" spans="1:18" s="289" customFormat="1">
      <c r="A2509" s="136"/>
      <c r="B2509" s="137"/>
      <c r="C2509" s="288"/>
      <c r="D2509" s="176"/>
      <c r="E2509" s="156"/>
      <c r="F2509" s="156"/>
      <c r="G2509" s="135"/>
      <c r="H2509" s="135"/>
      <c r="I2509" s="135"/>
      <c r="J2509" s="135"/>
      <c r="K2509" s="135"/>
      <c r="L2509" s="135"/>
      <c r="M2509" s="135"/>
      <c r="N2509" s="135"/>
      <c r="O2509" s="135"/>
      <c r="P2509" s="135"/>
      <c r="Q2509" s="135"/>
      <c r="R2509" s="135"/>
    </row>
    <row r="2510" spans="1:18" s="289" customFormat="1">
      <c r="A2510" s="136"/>
      <c r="B2510" s="137"/>
      <c r="C2510" s="288"/>
      <c r="D2510" s="176"/>
      <c r="E2510" s="156"/>
      <c r="F2510" s="156"/>
      <c r="G2510" s="135"/>
      <c r="H2510" s="135"/>
      <c r="I2510" s="135"/>
      <c r="J2510" s="135"/>
      <c r="K2510" s="135"/>
      <c r="L2510" s="135"/>
      <c r="M2510" s="135"/>
      <c r="N2510" s="135"/>
      <c r="O2510" s="135"/>
      <c r="P2510" s="135"/>
      <c r="Q2510" s="135"/>
      <c r="R2510" s="135"/>
    </row>
    <row r="2511" spans="1:18" s="289" customFormat="1">
      <c r="A2511" s="136"/>
      <c r="B2511" s="137"/>
      <c r="C2511" s="288"/>
      <c r="D2511" s="176"/>
      <c r="E2511" s="156"/>
      <c r="F2511" s="156"/>
      <c r="G2511" s="135"/>
      <c r="H2511" s="135"/>
      <c r="I2511" s="135"/>
      <c r="J2511" s="135"/>
      <c r="K2511" s="135"/>
      <c r="L2511" s="135"/>
      <c r="M2511" s="135"/>
      <c r="N2511" s="135"/>
      <c r="O2511" s="135"/>
      <c r="P2511" s="135"/>
      <c r="Q2511" s="135"/>
      <c r="R2511" s="135"/>
    </row>
    <row r="2512" spans="1:18" s="289" customFormat="1">
      <c r="A2512" s="136"/>
      <c r="B2512" s="137"/>
      <c r="C2512" s="288"/>
      <c r="D2512" s="176"/>
      <c r="E2512" s="156"/>
      <c r="F2512" s="156"/>
      <c r="G2512" s="135"/>
      <c r="H2512" s="135"/>
      <c r="I2512" s="135"/>
      <c r="J2512" s="135"/>
      <c r="K2512" s="135"/>
      <c r="L2512" s="135"/>
      <c r="M2512" s="135"/>
      <c r="N2512" s="135"/>
      <c r="O2512" s="135"/>
      <c r="P2512" s="135"/>
      <c r="Q2512" s="135"/>
      <c r="R2512" s="135"/>
    </row>
    <row r="2513" spans="1:18" s="289" customFormat="1">
      <c r="A2513" s="136"/>
      <c r="B2513" s="137"/>
      <c r="C2513" s="288"/>
      <c r="D2513" s="176"/>
      <c r="E2513" s="156"/>
      <c r="F2513" s="156"/>
      <c r="G2513" s="135"/>
      <c r="H2513" s="135"/>
      <c r="I2513" s="135"/>
      <c r="J2513" s="135"/>
      <c r="K2513" s="135"/>
      <c r="L2513" s="135"/>
      <c r="M2513" s="135"/>
      <c r="N2513" s="135"/>
      <c r="O2513" s="135"/>
      <c r="P2513" s="135"/>
      <c r="Q2513" s="135"/>
      <c r="R2513" s="135"/>
    </row>
    <row r="2514" spans="1:18" s="289" customFormat="1">
      <c r="A2514" s="136"/>
      <c r="B2514" s="137"/>
      <c r="C2514" s="288"/>
      <c r="D2514" s="176"/>
      <c r="E2514" s="156"/>
      <c r="F2514" s="156"/>
      <c r="G2514" s="135"/>
      <c r="H2514" s="135"/>
      <c r="I2514" s="135"/>
      <c r="J2514" s="135"/>
      <c r="K2514" s="135"/>
      <c r="L2514" s="135"/>
      <c r="M2514" s="135"/>
      <c r="N2514" s="135"/>
      <c r="O2514" s="135"/>
      <c r="P2514" s="135"/>
      <c r="Q2514" s="135"/>
      <c r="R2514" s="135"/>
    </row>
    <row r="2515" spans="1:18" s="289" customFormat="1">
      <c r="A2515" s="136"/>
      <c r="B2515" s="137"/>
      <c r="C2515" s="288"/>
      <c r="D2515" s="176"/>
      <c r="E2515" s="156"/>
      <c r="F2515" s="156"/>
      <c r="G2515" s="135"/>
      <c r="H2515" s="135"/>
      <c r="I2515" s="135"/>
      <c r="J2515" s="135"/>
      <c r="K2515" s="135"/>
      <c r="L2515" s="135"/>
      <c r="M2515" s="135"/>
      <c r="N2515" s="135"/>
      <c r="O2515" s="135"/>
      <c r="P2515" s="135"/>
      <c r="Q2515" s="135"/>
      <c r="R2515" s="135"/>
    </row>
    <row r="2516" spans="1:18" s="289" customFormat="1">
      <c r="A2516" s="136"/>
      <c r="B2516" s="137"/>
      <c r="C2516" s="288"/>
      <c r="D2516" s="176"/>
      <c r="E2516" s="156"/>
      <c r="F2516" s="156"/>
      <c r="G2516" s="135"/>
      <c r="H2516" s="135"/>
      <c r="I2516" s="135"/>
      <c r="J2516" s="135"/>
      <c r="K2516" s="135"/>
      <c r="L2516" s="135"/>
      <c r="M2516" s="135"/>
      <c r="N2516" s="135"/>
      <c r="O2516" s="135"/>
      <c r="P2516" s="135"/>
      <c r="Q2516" s="135"/>
      <c r="R2516" s="135"/>
    </row>
    <row r="2517" spans="1:18" s="289" customFormat="1">
      <c r="A2517" s="136"/>
      <c r="B2517" s="137"/>
      <c r="C2517" s="288"/>
      <c r="D2517" s="176"/>
      <c r="E2517" s="156"/>
      <c r="F2517" s="156"/>
      <c r="G2517" s="135"/>
      <c r="H2517" s="135"/>
      <c r="I2517" s="135"/>
      <c r="J2517" s="135"/>
      <c r="K2517" s="135"/>
      <c r="L2517" s="135"/>
      <c r="M2517" s="135"/>
      <c r="N2517" s="135"/>
      <c r="O2517" s="135"/>
      <c r="P2517" s="135"/>
      <c r="Q2517" s="135"/>
      <c r="R2517" s="135"/>
    </row>
    <row r="2518" spans="1:18" s="289" customFormat="1">
      <c r="A2518" s="136"/>
      <c r="B2518" s="137"/>
      <c r="C2518" s="288"/>
      <c r="D2518" s="176"/>
      <c r="E2518" s="156"/>
      <c r="F2518" s="156"/>
      <c r="G2518" s="135"/>
      <c r="H2518" s="135"/>
      <c r="I2518" s="135"/>
      <c r="J2518" s="135"/>
      <c r="K2518" s="135"/>
      <c r="L2518" s="135"/>
      <c r="M2518" s="135"/>
      <c r="N2518" s="135"/>
      <c r="O2518" s="135"/>
      <c r="P2518" s="135"/>
      <c r="Q2518" s="135"/>
      <c r="R2518" s="135"/>
    </row>
    <row r="2519" spans="1:18" s="289" customFormat="1">
      <c r="A2519" s="136"/>
      <c r="B2519" s="137"/>
      <c r="C2519" s="288"/>
      <c r="D2519" s="176"/>
      <c r="E2519" s="156"/>
      <c r="F2519" s="156"/>
      <c r="G2519" s="135"/>
      <c r="H2519" s="135"/>
      <c r="I2519" s="135"/>
      <c r="J2519" s="135"/>
      <c r="K2519" s="135"/>
      <c r="L2519" s="135"/>
      <c r="M2519" s="135"/>
      <c r="N2519" s="135"/>
      <c r="O2519" s="135"/>
      <c r="P2519" s="135"/>
      <c r="Q2519" s="135"/>
      <c r="R2519" s="135"/>
    </row>
    <row r="2520" spans="1:18" s="289" customFormat="1">
      <c r="A2520" s="136"/>
      <c r="B2520" s="137"/>
      <c r="C2520" s="288"/>
      <c r="D2520" s="176"/>
      <c r="E2520" s="156"/>
      <c r="F2520" s="156"/>
      <c r="G2520" s="135"/>
      <c r="H2520" s="135"/>
      <c r="I2520" s="135"/>
      <c r="J2520" s="135"/>
      <c r="K2520" s="135"/>
      <c r="L2520" s="135"/>
      <c r="M2520" s="135"/>
      <c r="N2520" s="135"/>
      <c r="O2520" s="135"/>
      <c r="P2520" s="135"/>
      <c r="Q2520" s="135"/>
      <c r="R2520" s="135"/>
    </row>
    <row r="2521" spans="1:18" s="289" customFormat="1">
      <c r="A2521" s="136"/>
      <c r="B2521" s="137"/>
      <c r="C2521" s="288"/>
      <c r="D2521" s="176"/>
      <c r="E2521" s="156"/>
      <c r="F2521" s="156"/>
      <c r="G2521" s="135"/>
      <c r="H2521" s="135"/>
      <c r="I2521" s="135"/>
      <c r="J2521" s="135"/>
      <c r="K2521" s="135"/>
      <c r="L2521" s="135"/>
      <c r="M2521" s="135"/>
      <c r="N2521" s="135"/>
      <c r="O2521" s="135"/>
      <c r="P2521" s="135"/>
      <c r="Q2521" s="135"/>
      <c r="R2521" s="135"/>
    </row>
    <row r="2522" spans="1:18" s="289" customFormat="1">
      <c r="A2522" s="136"/>
      <c r="B2522" s="137"/>
      <c r="C2522" s="288"/>
      <c r="D2522" s="176"/>
      <c r="E2522" s="156"/>
      <c r="F2522" s="156"/>
      <c r="G2522" s="135"/>
      <c r="H2522" s="135"/>
      <c r="I2522" s="135"/>
      <c r="J2522" s="135"/>
      <c r="K2522" s="135"/>
      <c r="L2522" s="135"/>
      <c r="M2522" s="135"/>
      <c r="N2522" s="135"/>
      <c r="O2522" s="135"/>
      <c r="P2522" s="135"/>
      <c r="Q2522" s="135"/>
      <c r="R2522" s="135"/>
    </row>
    <row r="2523" spans="1:18" s="289" customFormat="1">
      <c r="A2523" s="136"/>
      <c r="B2523" s="137"/>
      <c r="C2523" s="288"/>
      <c r="D2523" s="176"/>
      <c r="E2523" s="156"/>
      <c r="F2523" s="156"/>
      <c r="G2523" s="135"/>
      <c r="H2523" s="135"/>
      <c r="I2523" s="135"/>
      <c r="J2523" s="135"/>
      <c r="K2523" s="135"/>
      <c r="L2523" s="135"/>
      <c r="M2523" s="135"/>
      <c r="N2523" s="135"/>
      <c r="O2523" s="135"/>
      <c r="P2523" s="135"/>
      <c r="Q2523" s="135"/>
      <c r="R2523" s="135"/>
    </row>
    <row r="2524" spans="1:18" s="289" customFormat="1">
      <c r="A2524" s="136"/>
      <c r="B2524" s="137"/>
      <c r="C2524" s="288"/>
      <c r="D2524" s="176"/>
      <c r="E2524" s="156"/>
      <c r="F2524" s="156"/>
      <c r="G2524" s="135"/>
      <c r="H2524" s="135"/>
      <c r="I2524" s="135"/>
      <c r="J2524" s="135"/>
      <c r="K2524" s="135"/>
      <c r="L2524" s="135"/>
      <c r="M2524" s="135"/>
      <c r="N2524" s="135"/>
      <c r="O2524" s="135"/>
      <c r="P2524" s="135"/>
      <c r="Q2524" s="135"/>
      <c r="R2524" s="135"/>
    </row>
    <row r="2525" spans="1:18" s="289" customFormat="1">
      <c r="A2525" s="136"/>
      <c r="B2525" s="137"/>
      <c r="C2525" s="288"/>
      <c r="D2525" s="176"/>
      <c r="E2525" s="156"/>
      <c r="F2525" s="156"/>
      <c r="G2525" s="135"/>
      <c r="H2525" s="135"/>
      <c r="I2525" s="135"/>
      <c r="J2525" s="135"/>
      <c r="K2525" s="135"/>
      <c r="L2525" s="135"/>
      <c r="M2525" s="135"/>
      <c r="N2525" s="135"/>
      <c r="O2525" s="135"/>
      <c r="P2525" s="135"/>
      <c r="Q2525" s="135"/>
      <c r="R2525" s="135"/>
    </row>
    <row r="2526" spans="1:18" s="289" customFormat="1">
      <c r="A2526" s="136"/>
      <c r="B2526" s="137"/>
      <c r="C2526" s="288"/>
      <c r="D2526" s="176"/>
      <c r="E2526" s="156"/>
      <c r="F2526" s="156"/>
      <c r="G2526" s="135"/>
      <c r="H2526" s="135"/>
      <c r="I2526" s="135"/>
      <c r="J2526" s="135"/>
      <c r="K2526" s="135"/>
      <c r="L2526" s="135"/>
      <c r="M2526" s="135"/>
      <c r="N2526" s="135"/>
      <c r="O2526" s="135"/>
      <c r="P2526" s="135"/>
      <c r="Q2526" s="135"/>
      <c r="R2526" s="135"/>
    </row>
    <row r="2527" spans="1:18" s="289" customFormat="1">
      <c r="A2527" s="136"/>
      <c r="B2527" s="137"/>
      <c r="C2527" s="288"/>
      <c r="D2527" s="176"/>
      <c r="E2527" s="156"/>
      <c r="F2527" s="156"/>
      <c r="G2527" s="135"/>
      <c r="H2527" s="135"/>
      <c r="I2527" s="135"/>
      <c r="J2527" s="135"/>
      <c r="K2527" s="135"/>
      <c r="L2527" s="135"/>
      <c r="M2527" s="135"/>
      <c r="N2527" s="135"/>
      <c r="O2527" s="135"/>
      <c r="P2527" s="135"/>
      <c r="Q2527" s="135"/>
      <c r="R2527" s="135"/>
    </row>
    <row r="2528" spans="1:18" s="289" customFormat="1">
      <c r="A2528" s="136"/>
      <c r="B2528" s="137"/>
      <c r="C2528" s="288"/>
      <c r="D2528" s="176"/>
      <c r="E2528" s="156"/>
      <c r="F2528" s="156"/>
      <c r="G2528" s="135"/>
      <c r="H2528" s="135"/>
      <c r="I2528" s="135"/>
      <c r="J2528" s="135"/>
      <c r="K2528" s="135"/>
      <c r="L2528" s="135"/>
      <c r="M2528" s="135"/>
      <c r="N2528" s="135"/>
      <c r="O2528" s="135"/>
      <c r="P2528" s="135"/>
      <c r="Q2528" s="135"/>
      <c r="R2528" s="135"/>
    </row>
    <row r="2529" spans="1:18" s="289" customFormat="1">
      <c r="A2529" s="136"/>
      <c r="B2529" s="137"/>
      <c r="C2529" s="288"/>
      <c r="D2529" s="176"/>
      <c r="E2529" s="156"/>
      <c r="F2529" s="156"/>
      <c r="G2529" s="135"/>
      <c r="H2529" s="135"/>
      <c r="I2529" s="135"/>
      <c r="J2529" s="135"/>
      <c r="K2529" s="135"/>
      <c r="L2529" s="135"/>
      <c r="M2529" s="135"/>
      <c r="N2529" s="135"/>
      <c r="O2529" s="135"/>
      <c r="P2529" s="135"/>
      <c r="Q2529" s="135"/>
      <c r="R2529" s="135"/>
    </row>
    <row r="2530" spans="1:18" s="289" customFormat="1">
      <c r="A2530" s="136"/>
      <c r="B2530" s="137"/>
      <c r="C2530" s="288"/>
      <c r="D2530" s="176"/>
      <c r="E2530" s="156"/>
      <c r="F2530" s="156"/>
      <c r="G2530" s="135"/>
      <c r="H2530" s="135"/>
      <c r="I2530" s="135"/>
      <c r="J2530" s="135"/>
      <c r="K2530" s="135"/>
      <c r="L2530" s="135"/>
      <c r="M2530" s="135"/>
      <c r="N2530" s="135"/>
      <c r="O2530" s="135"/>
      <c r="P2530" s="135"/>
      <c r="Q2530" s="135"/>
      <c r="R2530" s="135"/>
    </row>
    <row r="2531" spans="1:18" s="289" customFormat="1">
      <c r="A2531" s="136"/>
      <c r="B2531" s="137"/>
      <c r="C2531" s="288"/>
      <c r="D2531" s="176"/>
      <c r="E2531" s="156"/>
      <c r="F2531" s="156"/>
      <c r="G2531" s="135"/>
      <c r="H2531" s="135"/>
      <c r="I2531" s="135"/>
      <c r="J2531" s="135"/>
      <c r="K2531" s="135"/>
      <c r="L2531" s="135"/>
      <c r="M2531" s="135"/>
      <c r="N2531" s="135"/>
      <c r="O2531" s="135"/>
      <c r="P2531" s="135"/>
      <c r="Q2531" s="135"/>
      <c r="R2531" s="135"/>
    </row>
    <row r="2532" spans="1:18" s="289" customFormat="1">
      <c r="A2532" s="136"/>
      <c r="B2532" s="137"/>
      <c r="C2532" s="288"/>
      <c r="D2532" s="176"/>
      <c r="E2532" s="156"/>
      <c r="F2532" s="156"/>
      <c r="G2532" s="135"/>
      <c r="H2532" s="135"/>
      <c r="I2532" s="135"/>
      <c r="J2532" s="135"/>
      <c r="K2532" s="135"/>
      <c r="L2532" s="135"/>
      <c r="M2532" s="135"/>
      <c r="N2532" s="135"/>
      <c r="O2532" s="135"/>
      <c r="P2532" s="135"/>
      <c r="Q2532" s="135"/>
      <c r="R2532" s="135"/>
    </row>
    <row r="2533" spans="1:18" s="289" customFormat="1">
      <c r="A2533" s="136"/>
      <c r="B2533" s="137"/>
      <c r="C2533" s="288"/>
      <c r="D2533" s="176"/>
      <c r="E2533" s="156"/>
      <c r="F2533" s="156"/>
      <c r="G2533" s="135"/>
      <c r="H2533" s="135"/>
      <c r="I2533" s="135"/>
      <c r="J2533" s="135"/>
      <c r="K2533" s="135"/>
      <c r="L2533" s="135"/>
      <c r="M2533" s="135"/>
      <c r="N2533" s="135"/>
      <c r="O2533" s="135"/>
      <c r="P2533" s="135"/>
      <c r="Q2533" s="135"/>
      <c r="R2533" s="135"/>
    </row>
    <row r="2534" spans="1:18" s="289" customFormat="1">
      <c r="A2534" s="136"/>
      <c r="B2534" s="137"/>
      <c r="C2534" s="288"/>
      <c r="D2534" s="176"/>
      <c r="E2534" s="156"/>
      <c r="F2534" s="156"/>
      <c r="G2534" s="135"/>
      <c r="H2534" s="135"/>
      <c r="I2534" s="135"/>
      <c r="J2534" s="135"/>
      <c r="K2534" s="135"/>
      <c r="L2534" s="135"/>
      <c r="M2534" s="135"/>
      <c r="N2534" s="135"/>
      <c r="O2534" s="135"/>
      <c r="P2534" s="135"/>
      <c r="Q2534" s="135"/>
      <c r="R2534" s="135"/>
    </row>
    <row r="2535" spans="1:18" s="289" customFormat="1">
      <c r="A2535" s="136"/>
      <c r="B2535" s="137"/>
      <c r="C2535" s="288"/>
      <c r="D2535" s="176"/>
      <c r="E2535" s="156"/>
      <c r="F2535" s="156"/>
      <c r="G2535" s="135"/>
      <c r="H2535" s="135"/>
      <c r="I2535" s="135"/>
      <c r="J2535" s="135"/>
      <c r="K2535" s="135"/>
      <c r="L2535" s="135"/>
      <c r="M2535" s="135"/>
      <c r="N2535" s="135"/>
      <c r="O2535" s="135"/>
      <c r="P2535" s="135"/>
      <c r="Q2535" s="135"/>
      <c r="R2535" s="135"/>
    </row>
    <row r="2536" spans="1:18" s="289" customFormat="1">
      <c r="A2536" s="136"/>
      <c r="B2536" s="137"/>
      <c r="C2536" s="288"/>
      <c r="D2536" s="176"/>
      <c r="E2536" s="156"/>
      <c r="F2536" s="156"/>
      <c r="G2536" s="135"/>
      <c r="H2536" s="135"/>
      <c r="I2536" s="135"/>
      <c r="J2536" s="135"/>
      <c r="K2536" s="135"/>
      <c r="L2536" s="135"/>
      <c r="M2536" s="135"/>
      <c r="N2536" s="135"/>
      <c r="O2536" s="135"/>
      <c r="P2536" s="135"/>
      <c r="Q2536" s="135"/>
      <c r="R2536" s="135"/>
    </row>
    <row r="2537" spans="1:18" s="289" customFormat="1">
      <c r="A2537" s="136"/>
      <c r="B2537" s="137"/>
      <c r="C2537" s="288"/>
      <c r="D2537" s="176"/>
      <c r="E2537" s="156"/>
      <c r="F2537" s="156"/>
      <c r="G2537" s="135"/>
      <c r="H2537" s="135"/>
      <c r="I2537" s="135"/>
      <c r="J2537" s="135"/>
      <c r="K2537" s="135"/>
      <c r="L2537" s="135"/>
      <c r="M2537" s="135"/>
      <c r="N2537" s="135"/>
      <c r="O2537" s="135"/>
      <c r="P2537" s="135"/>
      <c r="Q2537" s="135"/>
      <c r="R2537" s="135"/>
    </row>
    <row r="2538" spans="1:18" s="289" customFormat="1">
      <c r="A2538" s="136"/>
      <c r="B2538" s="137"/>
      <c r="C2538" s="288"/>
      <c r="D2538" s="176"/>
      <c r="E2538" s="156"/>
      <c r="F2538" s="156"/>
      <c r="G2538" s="135"/>
      <c r="H2538" s="135"/>
      <c r="I2538" s="135"/>
      <c r="J2538" s="135"/>
      <c r="K2538" s="135"/>
      <c r="L2538" s="135"/>
      <c r="M2538" s="135"/>
      <c r="N2538" s="135"/>
      <c r="O2538" s="135"/>
      <c r="P2538" s="135"/>
      <c r="Q2538" s="135"/>
      <c r="R2538" s="135"/>
    </row>
    <row r="2539" spans="1:18" s="289" customFormat="1">
      <c r="A2539" s="136"/>
      <c r="B2539" s="137"/>
      <c r="C2539" s="288"/>
      <c r="D2539" s="176"/>
      <c r="E2539" s="156"/>
      <c r="F2539" s="156"/>
      <c r="G2539" s="135"/>
      <c r="H2539" s="135"/>
      <c r="I2539" s="135"/>
      <c r="J2539" s="135"/>
      <c r="K2539" s="135"/>
      <c r="L2539" s="135"/>
      <c r="M2539" s="135"/>
      <c r="N2539" s="135"/>
      <c r="O2539" s="135"/>
      <c r="P2539" s="135"/>
      <c r="Q2539" s="135"/>
      <c r="R2539" s="135"/>
    </row>
    <row r="2540" spans="1:18" s="289" customFormat="1">
      <c r="A2540" s="136"/>
      <c r="B2540" s="137"/>
      <c r="C2540" s="288"/>
      <c r="D2540" s="176"/>
      <c r="E2540" s="156"/>
      <c r="F2540" s="156"/>
      <c r="G2540" s="135"/>
      <c r="H2540" s="135"/>
      <c r="I2540" s="135"/>
      <c r="J2540" s="135"/>
      <c r="K2540" s="135"/>
      <c r="L2540" s="135"/>
      <c r="M2540" s="135"/>
      <c r="N2540" s="135"/>
      <c r="O2540" s="135"/>
      <c r="P2540" s="135"/>
      <c r="Q2540" s="135"/>
      <c r="R2540" s="135"/>
    </row>
    <row r="2541" spans="1:18" s="289" customFormat="1">
      <c r="A2541" s="136"/>
      <c r="B2541" s="137"/>
      <c r="C2541" s="288"/>
      <c r="D2541" s="176"/>
      <c r="E2541" s="156"/>
      <c r="F2541" s="156"/>
      <c r="G2541" s="135"/>
      <c r="H2541" s="135"/>
      <c r="I2541" s="135"/>
      <c r="J2541" s="135"/>
      <c r="K2541" s="135"/>
      <c r="L2541" s="135"/>
      <c r="M2541" s="135"/>
      <c r="N2541" s="135"/>
      <c r="O2541" s="135"/>
      <c r="P2541" s="135"/>
      <c r="Q2541" s="135"/>
      <c r="R2541" s="135"/>
    </row>
    <row r="2542" spans="1:18" s="289" customFormat="1">
      <c r="A2542" s="136"/>
      <c r="B2542" s="137"/>
      <c r="C2542" s="288"/>
      <c r="D2542" s="176"/>
      <c r="E2542" s="156"/>
      <c r="F2542" s="156"/>
      <c r="G2542" s="135"/>
      <c r="H2542" s="135"/>
      <c r="I2542" s="135"/>
      <c r="J2542" s="135"/>
      <c r="K2542" s="135"/>
      <c r="L2542" s="135"/>
      <c r="M2542" s="135"/>
      <c r="N2542" s="135"/>
      <c r="O2542" s="135"/>
      <c r="P2542" s="135"/>
      <c r="Q2542" s="135"/>
      <c r="R2542" s="135"/>
    </row>
    <row r="2543" spans="1:18" s="289" customFormat="1">
      <c r="A2543" s="136"/>
      <c r="B2543" s="137"/>
      <c r="C2543" s="288"/>
      <c r="D2543" s="176"/>
      <c r="E2543" s="156"/>
      <c r="F2543" s="156"/>
      <c r="G2543" s="135"/>
      <c r="H2543" s="135"/>
      <c r="I2543" s="135"/>
      <c r="J2543" s="135"/>
      <c r="K2543" s="135"/>
      <c r="L2543" s="135"/>
      <c r="M2543" s="135"/>
      <c r="N2543" s="135"/>
      <c r="O2543" s="135"/>
      <c r="P2543" s="135"/>
      <c r="Q2543" s="135"/>
      <c r="R2543" s="135"/>
    </row>
    <row r="2544" spans="1:18" s="289" customFormat="1">
      <c r="A2544" s="136"/>
      <c r="B2544" s="137"/>
      <c r="C2544" s="288"/>
      <c r="D2544" s="176"/>
      <c r="E2544" s="156"/>
      <c r="F2544" s="156"/>
      <c r="G2544" s="135"/>
      <c r="H2544" s="135"/>
      <c r="I2544" s="135"/>
      <c r="J2544" s="135"/>
      <c r="K2544" s="135"/>
      <c r="L2544" s="135"/>
      <c r="M2544" s="135"/>
      <c r="N2544" s="135"/>
      <c r="O2544" s="135"/>
      <c r="P2544" s="135"/>
      <c r="Q2544" s="135"/>
      <c r="R2544" s="135"/>
    </row>
    <row r="2545" spans="1:18" s="289" customFormat="1">
      <c r="A2545" s="136"/>
      <c r="B2545" s="137"/>
      <c r="C2545" s="288"/>
      <c r="D2545" s="176"/>
      <c r="E2545" s="156"/>
      <c r="F2545" s="156"/>
      <c r="G2545" s="135"/>
      <c r="H2545" s="135"/>
      <c r="I2545" s="135"/>
      <c r="J2545" s="135"/>
      <c r="K2545" s="135"/>
      <c r="L2545" s="135"/>
      <c r="M2545" s="135"/>
      <c r="N2545" s="135"/>
      <c r="O2545" s="135"/>
      <c r="P2545" s="135"/>
      <c r="Q2545" s="135"/>
      <c r="R2545" s="135"/>
    </row>
    <row r="2546" spans="1:18" s="289" customFormat="1">
      <c r="A2546" s="136"/>
      <c r="B2546" s="137"/>
      <c r="C2546" s="288"/>
      <c r="D2546" s="176"/>
      <c r="E2546" s="156"/>
      <c r="F2546" s="156"/>
      <c r="G2546" s="135"/>
      <c r="H2546" s="135"/>
      <c r="I2546" s="135"/>
      <c r="J2546" s="135"/>
      <c r="K2546" s="135"/>
      <c r="L2546" s="135"/>
      <c r="M2546" s="135"/>
      <c r="N2546" s="135"/>
      <c r="O2546" s="135"/>
      <c r="P2546" s="135"/>
      <c r="Q2546" s="135"/>
      <c r="R2546" s="135"/>
    </row>
    <row r="2547" spans="1:18" s="289" customFormat="1">
      <c r="A2547" s="136"/>
      <c r="B2547" s="137"/>
      <c r="C2547" s="288"/>
      <c r="D2547" s="176"/>
      <c r="E2547" s="156"/>
      <c r="F2547" s="156"/>
      <c r="G2547" s="135"/>
      <c r="H2547" s="135"/>
      <c r="I2547" s="135"/>
      <c r="J2547" s="135"/>
      <c r="K2547" s="135"/>
      <c r="L2547" s="135"/>
      <c r="M2547" s="135"/>
      <c r="N2547" s="135"/>
      <c r="O2547" s="135"/>
      <c r="P2547" s="135"/>
      <c r="Q2547" s="135"/>
      <c r="R2547" s="135"/>
    </row>
    <row r="2548" spans="1:18" s="289" customFormat="1">
      <c r="A2548" s="136"/>
      <c r="B2548" s="137"/>
      <c r="C2548" s="288"/>
      <c r="D2548" s="176"/>
      <c r="E2548" s="156"/>
      <c r="F2548" s="156"/>
      <c r="G2548" s="135"/>
      <c r="H2548" s="135"/>
      <c r="I2548" s="135"/>
      <c r="J2548" s="135"/>
      <c r="K2548" s="135"/>
      <c r="L2548" s="135"/>
      <c r="M2548" s="135"/>
      <c r="N2548" s="135"/>
      <c r="O2548" s="135"/>
      <c r="P2548" s="135"/>
      <c r="Q2548" s="135"/>
      <c r="R2548" s="135"/>
    </row>
    <row r="2549" spans="1:18" s="289" customFormat="1">
      <c r="A2549" s="136"/>
      <c r="B2549" s="137"/>
      <c r="C2549" s="288"/>
      <c r="D2549" s="176"/>
      <c r="E2549" s="156"/>
      <c r="F2549" s="156"/>
      <c r="G2549" s="135"/>
      <c r="H2549" s="135"/>
      <c r="I2549" s="135"/>
      <c r="J2549" s="135"/>
      <c r="K2549" s="135"/>
      <c r="L2549" s="135"/>
      <c r="M2549" s="135"/>
      <c r="N2549" s="135"/>
      <c r="O2549" s="135"/>
      <c r="P2549" s="135"/>
      <c r="Q2549" s="135"/>
      <c r="R2549" s="135"/>
    </row>
    <row r="2550" spans="1:18" s="289" customFormat="1">
      <c r="A2550" s="136"/>
      <c r="B2550" s="137"/>
      <c r="C2550" s="288"/>
      <c r="D2550" s="176"/>
      <c r="E2550" s="156"/>
      <c r="F2550" s="156"/>
      <c r="G2550" s="135"/>
      <c r="H2550" s="135"/>
      <c r="I2550" s="135"/>
      <c r="J2550" s="135"/>
      <c r="K2550" s="135"/>
      <c r="L2550" s="135"/>
      <c r="M2550" s="135"/>
      <c r="N2550" s="135"/>
      <c r="O2550" s="135"/>
      <c r="P2550" s="135"/>
      <c r="Q2550" s="135"/>
      <c r="R2550" s="135"/>
    </row>
    <row r="2551" spans="1:18" s="289" customFormat="1">
      <c r="A2551" s="136"/>
      <c r="B2551" s="137"/>
      <c r="C2551" s="288"/>
      <c r="D2551" s="176"/>
      <c r="E2551" s="156"/>
      <c r="F2551" s="156"/>
      <c r="G2551" s="135"/>
      <c r="H2551" s="135"/>
      <c r="I2551" s="135"/>
      <c r="J2551" s="135"/>
      <c r="K2551" s="135"/>
      <c r="L2551" s="135"/>
      <c r="M2551" s="135"/>
      <c r="N2551" s="135"/>
      <c r="O2551" s="135"/>
      <c r="P2551" s="135"/>
      <c r="Q2551" s="135"/>
      <c r="R2551" s="135"/>
    </row>
    <row r="2552" spans="1:18" s="289" customFormat="1">
      <c r="A2552" s="136"/>
      <c r="B2552" s="137"/>
      <c r="C2552" s="288"/>
      <c r="D2552" s="176"/>
      <c r="E2552" s="156"/>
      <c r="F2552" s="156"/>
      <c r="G2552" s="135"/>
      <c r="H2552" s="135"/>
      <c r="I2552" s="135"/>
      <c r="J2552" s="135"/>
      <c r="K2552" s="135"/>
      <c r="L2552" s="135"/>
      <c r="M2552" s="135"/>
      <c r="N2552" s="135"/>
      <c r="O2552" s="135"/>
      <c r="P2552" s="135"/>
      <c r="Q2552" s="135"/>
      <c r="R2552" s="135"/>
    </row>
    <row r="2553" spans="1:18" s="289" customFormat="1">
      <c r="A2553" s="136"/>
      <c r="B2553" s="137"/>
      <c r="C2553" s="288"/>
      <c r="D2553" s="176"/>
      <c r="E2553" s="156"/>
      <c r="F2553" s="156"/>
      <c r="G2553" s="135"/>
      <c r="H2553" s="135"/>
      <c r="I2553" s="135"/>
      <c r="J2553" s="135"/>
      <c r="K2553" s="135"/>
      <c r="L2553" s="135"/>
      <c r="M2553" s="135"/>
      <c r="N2553" s="135"/>
      <c r="O2553" s="135"/>
      <c r="P2553" s="135"/>
      <c r="Q2553" s="135"/>
      <c r="R2553" s="135"/>
    </row>
    <row r="2554" spans="1:18" s="289" customFormat="1">
      <c r="A2554" s="136"/>
      <c r="B2554" s="137"/>
      <c r="C2554" s="288"/>
      <c r="D2554" s="176"/>
      <c r="E2554" s="156"/>
      <c r="F2554" s="156"/>
      <c r="G2554" s="135"/>
      <c r="H2554" s="135"/>
      <c r="I2554" s="135"/>
      <c r="J2554" s="135"/>
      <c r="K2554" s="135"/>
      <c r="L2554" s="135"/>
      <c r="M2554" s="135"/>
      <c r="N2554" s="135"/>
      <c r="O2554" s="135"/>
      <c r="P2554" s="135"/>
      <c r="Q2554" s="135"/>
      <c r="R2554" s="135"/>
    </row>
    <row r="2555" spans="1:18" s="289" customFormat="1">
      <c r="A2555" s="136"/>
      <c r="B2555" s="137"/>
      <c r="C2555" s="288"/>
      <c r="D2555" s="176"/>
      <c r="E2555" s="156"/>
      <c r="F2555" s="156"/>
      <c r="G2555" s="135"/>
      <c r="H2555" s="135"/>
      <c r="I2555" s="135"/>
      <c r="J2555" s="135"/>
      <c r="K2555" s="135"/>
      <c r="L2555" s="135"/>
      <c r="M2555" s="135"/>
      <c r="N2555" s="135"/>
      <c r="O2555" s="135"/>
      <c r="P2555" s="135"/>
      <c r="Q2555" s="135"/>
      <c r="R2555" s="135"/>
    </row>
    <row r="2556" spans="1:18" s="289" customFormat="1">
      <c r="A2556" s="136"/>
      <c r="B2556" s="137"/>
      <c r="C2556" s="288"/>
      <c r="D2556" s="176"/>
      <c r="E2556" s="156"/>
      <c r="F2556" s="156"/>
      <c r="G2556" s="135"/>
      <c r="H2556" s="135"/>
      <c r="I2556" s="135"/>
      <c r="J2556" s="135"/>
      <c r="K2556" s="135"/>
      <c r="L2556" s="135"/>
      <c r="M2556" s="135"/>
      <c r="N2556" s="135"/>
      <c r="O2556" s="135"/>
      <c r="P2556" s="135"/>
      <c r="Q2556" s="135"/>
      <c r="R2556" s="135"/>
    </row>
    <row r="2557" spans="1:18" s="289" customFormat="1">
      <c r="A2557" s="136"/>
      <c r="B2557" s="137"/>
      <c r="C2557" s="288"/>
      <c r="D2557" s="176"/>
      <c r="E2557" s="156"/>
      <c r="F2557" s="156"/>
      <c r="G2557" s="135"/>
      <c r="H2557" s="135"/>
      <c r="I2557" s="135"/>
      <c r="J2557" s="135"/>
      <c r="K2557" s="135"/>
      <c r="L2557" s="135"/>
      <c r="M2557" s="135"/>
      <c r="N2557" s="135"/>
      <c r="O2557" s="135"/>
      <c r="P2557" s="135"/>
      <c r="Q2557" s="135"/>
      <c r="R2557" s="135"/>
    </row>
    <row r="2558" spans="1:18" s="289" customFormat="1">
      <c r="A2558" s="136"/>
      <c r="B2558" s="137"/>
      <c r="C2558" s="288"/>
      <c r="D2558" s="176"/>
      <c r="E2558" s="156"/>
      <c r="F2558" s="156"/>
      <c r="G2558" s="135"/>
      <c r="H2558" s="135"/>
      <c r="I2558" s="135"/>
      <c r="J2558" s="135"/>
      <c r="K2558" s="135"/>
      <c r="L2558" s="135"/>
      <c r="M2558" s="135"/>
      <c r="N2558" s="135"/>
      <c r="O2558" s="135"/>
      <c r="P2558" s="135"/>
      <c r="Q2558" s="135"/>
      <c r="R2558" s="135"/>
    </row>
    <row r="2559" spans="1:18" s="289" customFormat="1">
      <c r="A2559" s="136"/>
      <c r="B2559" s="137"/>
      <c r="C2559" s="288"/>
      <c r="D2559" s="176"/>
      <c r="E2559" s="156"/>
      <c r="F2559" s="156"/>
      <c r="G2559" s="135"/>
      <c r="H2559" s="135"/>
      <c r="I2559" s="135"/>
      <c r="J2559" s="135"/>
      <c r="K2559" s="135"/>
      <c r="L2559" s="135"/>
      <c r="M2559" s="135"/>
      <c r="N2559" s="135"/>
      <c r="O2559" s="135"/>
      <c r="P2559" s="135"/>
      <c r="Q2559" s="135"/>
      <c r="R2559" s="135"/>
    </row>
    <row r="2560" spans="1:18" s="289" customFormat="1">
      <c r="A2560" s="136"/>
      <c r="B2560" s="137"/>
      <c r="C2560" s="288"/>
      <c r="D2560" s="176"/>
      <c r="E2560" s="156"/>
      <c r="F2560" s="156"/>
      <c r="G2560" s="135"/>
      <c r="H2560" s="135"/>
      <c r="I2560" s="135"/>
      <c r="J2560" s="135"/>
      <c r="K2560" s="135"/>
      <c r="L2560" s="135"/>
      <c r="M2560" s="135"/>
      <c r="N2560" s="135"/>
      <c r="O2560" s="135"/>
      <c r="P2560" s="135"/>
      <c r="Q2560" s="135"/>
      <c r="R2560" s="135"/>
    </row>
    <row r="2561" spans="1:18" s="289" customFormat="1">
      <c r="A2561" s="136"/>
      <c r="B2561" s="137"/>
      <c r="C2561" s="288"/>
      <c r="D2561" s="176"/>
      <c r="E2561" s="156"/>
      <c r="F2561" s="156"/>
      <c r="G2561" s="135"/>
      <c r="H2561" s="135"/>
      <c r="I2561" s="135"/>
      <c r="J2561" s="135"/>
      <c r="K2561" s="135"/>
      <c r="L2561" s="135"/>
      <c r="M2561" s="135"/>
      <c r="N2561" s="135"/>
      <c r="O2561" s="135"/>
      <c r="P2561" s="135"/>
      <c r="Q2561" s="135"/>
      <c r="R2561" s="135"/>
    </row>
    <row r="2562" spans="1:18" s="289" customFormat="1">
      <c r="A2562" s="136"/>
      <c r="B2562" s="137"/>
      <c r="C2562" s="288"/>
      <c r="D2562" s="176"/>
      <c r="E2562" s="156"/>
      <c r="F2562" s="156"/>
      <c r="G2562" s="135"/>
      <c r="H2562" s="135"/>
      <c r="I2562" s="135"/>
      <c r="J2562" s="135"/>
      <c r="K2562" s="135"/>
      <c r="L2562" s="135"/>
      <c r="M2562" s="135"/>
      <c r="N2562" s="135"/>
      <c r="O2562" s="135"/>
      <c r="P2562" s="135"/>
      <c r="Q2562" s="135"/>
      <c r="R2562" s="135"/>
    </row>
    <row r="2563" spans="1:18" s="289" customFormat="1">
      <c r="A2563" s="136"/>
      <c r="B2563" s="137"/>
      <c r="C2563" s="288"/>
      <c r="D2563" s="176"/>
      <c r="E2563" s="156"/>
      <c r="F2563" s="156"/>
      <c r="G2563" s="135"/>
      <c r="H2563" s="135"/>
      <c r="I2563" s="135"/>
      <c r="J2563" s="135"/>
      <c r="K2563" s="135"/>
      <c r="L2563" s="135"/>
      <c r="M2563" s="135"/>
      <c r="N2563" s="135"/>
      <c r="O2563" s="135"/>
      <c r="P2563" s="135"/>
      <c r="Q2563" s="135"/>
      <c r="R2563" s="135"/>
    </row>
    <row r="2564" spans="1:18" s="289" customFormat="1">
      <c r="A2564" s="136"/>
      <c r="B2564" s="137"/>
      <c r="C2564" s="288"/>
      <c r="D2564" s="176"/>
      <c r="E2564" s="156"/>
      <c r="F2564" s="156"/>
      <c r="G2564" s="135"/>
      <c r="H2564" s="135"/>
      <c r="I2564" s="135"/>
      <c r="J2564" s="135"/>
      <c r="K2564" s="135"/>
      <c r="L2564" s="135"/>
      <c r="M2564" s="135"/>
      <c r="N2564" s="135"/>
      <c r="O2564" s="135"/>
      <c r="P2564" s="135"/>
      <c r="Q2564" s="135"/>
      <c r="R2564" s="135"/>
    </row>
    <row r="2565" spans="1:18" s="289" customFormat="1">
      <c r="A2565" s="136"/>
      <c r="B2565" s="137"/>
      <c r="C2565" s="288"/>
      <c r="D2565" s="176"/>
      <c r="E2565" s="156"/>
      <c r="F2565" s="156"/>
      <c r="G2565" s="135"/>
      <c r="H2565" s="135"/>
      <c r="I2565" s="135"/>
      <c r="J2565" s="135"/>
      <c r="K2565" s="135"/>
      <c r="L2565" s="135"/>
      <c r="M2565" s="135"/>
      <c r="N2565" s="135"/>
      <c r="O2565" s="135"/>
      <c r="P2565" s="135"/>
      <c r="Q2565" s="135"/>
      <c r="R2565" s="135"/>
    </row>
    <row r="2566" spans="1:18" s="289" customFormat="1">
      <c r="A2566" s="136"/>
      <c r="B2566" s="137"/>
      <c r="C2566" s="288"/>
      <c r="D2566" s="176"/>
      <c r="E2566" s="156"/>
      <c r="F2566" s="156"/>
      <c r="G2566" s="135"/>
      <c r="H2566" s="135"/>
      <c r="I2566" s="135"/>
      <c r="J2566" s="135"/>
      <c r="K2566" s="135"/>
      <c r="L2566" s="135"/>
      <c r="M2566" s="135"/>
      <c r="N2566" s="135"/>
      <c r="O2566" s="135"/>
      <c r="P2566" s="135"/>
      <c r="Q2566" s="135"/>
      <c r="R2566" s="135"/>
    </row>
    <row r="2567" spans="1:18" s="289" customFormat="1">
      <c r="A2567" s="136"/>
      <c r="B2567" s="137"/>
      <c r="C2567" s="288"/>
      <c r="D2567" s="176"/>
      <c r="E2567" s="156"/>
      <c r="F2567" s="156"/>
      <c r="G2567" s="135"/>
      <c r="H2567" s="135"/>
      <c r="I2567" s="135"/>
      <c r="J2567" s="135"/>
      <c r="K2567" s="135"/>
      <c r="L2567" s="135"/>
      <c r="M2567" s="135"/>
      <c r="N2567" s="135"/>
      <c r="O2567" s="135"/>
      <c r="P2567" s="135"/>
      <c r="Q2567" s="135"/>
      <c r="R2567" s="135"/>
    </row>
    <row r="2568" spans="1:18" s="289" customFormat="1">
      <c r="A2568" s="136"/>
      <c r="B2568" s="137"/>
      <c r="C2568" s="288"/>
      <c r="D2568" s="176"/>
      <c r="E2568" s="156"/>
      <c r="F2568" s="156"/>
      <c r="G2568" s="135"/>
      <c r="H2568" s="135"/>
      <c r="I2568" s="135"/>
      <c r="J2568" s="135"/>
      <c r="K2568" s="135"/>
      <c r="L2568" s="135"/>
      <c r="M2568" s="135"/>
      <c r="N2568" s="135"/>
      <c r="O2568" s="135"/>
      <c r="P2568" s="135"/>
      <c r="Q2568" s="135"/>
      <c r="R2568" s="135"/>
    </row>
    <row r="2569" spans="1:18" s="289" customFormat="1">
      <c r="A2569" s="136"/>
      <c r="B2569" s="137"/>
      <c r="C2569" s="288"/>
      <c r="D2569" s="176"/>
      <c r="E2569" s="156"/>
      <c r="F2569" s="156"/>
      <c r="G2569" s="135"/>
      <c r="H2569" s="135"/>
      <c r="I2569" s="135"/>
      <c r="J2569" s="135"/>
      <c r="K2569" s="135"/>
      <c r="L2569" s="135"/>
      <c r="M2569" s="135"/>
      <c r="N2569" s="135"/>
      <c r="O2569" s="135"/>
      <c r="P2569" s="135"/>
      <c r="Q2569" s="135"/>
      <c r="R2569" s="135"/>
    </row>
    <row r="2570" spans="1:18" s="289" customFormat="1">
      <c r="A2570" s="136"/>
      <c r="B2570" s="137"/>
      <c r="C2570" s="288"/>
      <c r="D2570" s="176"/>
      <c r="E2570" s="156"/>
      <c r="F2570" s="156"/>
      <c r="G2570" s="135"/>
      <c r="H2570" s="135"/>
      <c r="I2570" s="135"/>
      <c r="J2570" s="135"/>
      <c r="K2570" s="135"/>
      <c r="L2570" s="135"/>
      <c r="M2570" s="135"/>
      <c r="N2570" s="135"/>
      <c r="O2570" s="135"/>
      <c r="P2570" s="135"/>
      <c r="Q2570" s="135"/>
      <c r="R2570" s="135"/>
    </row>
    <row r="2571" spans="1:18" s="289" customFormat="1">
      <c r="A2571" s="136"/>
      <c r="B2571" s="137"/>
      <c r="C2571" s="288"/>
      <c r="D2571" s="176"/>
      <c r="E2571" s="156"/>
      <c r="F2571" s="156"/>
      <c r="G2571" s="135"/>
      <c r="H2571" s="135"/>
      <c r="I2571" s="135"/>
      <c r="J2571" s="135"/>
      <c r="K2571" s="135"/>
      <c r="L2571" s="135"/>
      <c r="M2571" s="135"/>
      <c r="N2571" s="135"/>
      <c r="O2571" s="135"/>
      <c r="P2571" s="135"/>
      <c r="Q2571" s="135"/>
      <c r="R2571" s="135"/>
    </row>
    <row r="2572" spans="1:18" s="289" customFormat="1">
      <c r="A2572" s="136"/>
      <c r="B2572" s="137"/>
      <c r="C2572" s="288"/>
      <c r="D2572" s="176"/>
      <c r="E2572" s="156"/>
      <c r="F2572" s="156"/>
      <c r="G2572" s="135"/>
      <c r="H2572" s="135"/>
      <c r="I2572" s="135"/>
      <c r="J2572" s="135"/>
      <c r="K2572" s="135"/>
      <c r="L2572" s="135"/>
      <c r="M2572" s="135"/>
      <c r="N2572" s="135"/>
      <c r="O2572" s="135"/>
      <c r="P2572" s="135"/>
      <c r="Q2572" s="135"/>
      <c r="R2572" s="135"/>
    </row>
    <row r="2573" spans="1:18" s="289" customFormat="1">
      <c r="A2573" s="136"/>
      <c r="B2573" s="137"/>
      <c r="C2573" s="288"/>
      <c r="D2573" s="176"/>
      <c r="E2573" s="156"/>
      <c r="F2573" s="156"/>
      <c r="G2573" s="135"/>
      <c r="H2573" s="135"/>
      <c r="I2573" s="135"/>
      <c r="J2573" s="135"/>
      <c r="K2573" s="135"/>
      <c r="L2573" s="135"/>
      <c r="M2573" s="135"/>
      <c r="N2573" s="135"/>
      <c r="O2573" s="135"/>
      <c r="P2573" s="135"/>
      <c r="Q2573" s="135"/>
      <c r="R2573" s="135"/>
    </row>
    <row r="2574" spans="1:18" s="289" customFormat="1">
      <c r="A2574" s="136"/>
      <c r="B2574" s="137"/>
      <c r="C2574" s="288"/>
      <c r="D2574" s="176"/>
      <c r="E2574" s="156"/>
      <c r="F2574" s="156"/>
      <c r="G2574" s="135"/>
      <c r="H2574" s="135"/>
      <c r="I2574" s="135"/>
      <c r="J2574" s="135"/>
      <c r="K2574" s="135"/>
      <c r="L2574" s="135"/>
      <c r="M2574" s="135"/>
      <c r="N2574" s="135"/>
      <c r="O2574" s="135"/>
      <c r="P2574" s="135"/>
      <c r="Q2574" s="135"/>
      <c r="R2574" s="135"/>
    </row>
    <row r="2575" spans="1:18" s="289" customFormat="1">
      <c r="A2575" s="136"/>
      <c r="B2575" s="137"/>
      <c r="C2575" s="288"/>
      <c r="D2575" s="176"/>
      <c r="E2575" s="156"/>
      <c r="F2575" s="156"/>
      <c r="G2575" s="135"/>
      <c r="H2575" s="135"/>
      <c r="I2575" s="135"/>
      <c r="J2575" s="135"/>
      <c r="K2575" s="135"/>
      <c r="L2575" s="135"/>
      <c r="M2575" s="135"/>
      <c r="N2575" s="135"/>
      <c r="O2575" s="135"/>
      <c r="P2575" s="135"/>
      <c r="Q2575" s="135"/>
      <c r="R2575" s="135"/>
    </row>
    <row r="2576" spans="1:18" s="289" customFormat="1">
      <c r="A2576" s="136"/>
      <c r="B2576" s="137"/>
      <c r="C2576" s="288"/>
      <c r="D2576" s="176"/>
      <c r="E2576" s="156"/>
      <c r="F2576" s="156"/>
      <c r="G2576" s="135"/>
      <c r="H2576" s="135"/>
      <c r="I2576" s="135"/>
      <c r="J2576" s="135"/>
      <c r="K2576" s="135"/>
      <c r="L2576" s="135"/>
      <c r="M2576" s="135"/>
      <c r="N2576" s="135"/>
      <c r="O2576" s="135"/>
      <c r="P2576" s="135"/>
      <c r="Q2576" s="135"/>
      <c r="R2576" s="135"/>
    </row>
    <row r="2577" spans="1:18" s="289" customFormat="1">
      <c r="A2577" s="136"/>
      <c r="B2577" s="137"/>
      <c r="C2577" s="288"/>
      <c r="D2577" s="176"/>
      <c r="E2577" s="156"/>
      <c r="F2577" s="156"/>
      <c r="G2577" s="135"/>
      <c r="H2577" s="135"/>
      <c r="I2577" s="135"/>
      <c r="J2577" s="135"/>
      <c r="K2577" s="135"/>
      <c r="L2577" s="135"/>
      <c r="M2577" s="135"/>
      <c r="N2577" s="135"/>
      <c r="O2577" s="135"/>
      <c r="P2577" s="135"/>
      <c r="Q2577" s="135"/>
      <c r="R2577" s="135"/>
    </row>
    <row r="2578" spans="1:18" s="289" customFormat="1">
      <c r="A2578" s="136"/>
      <c r="B2578" s="137"/>
      <c r="C2578" s="288"/>
      <c r="D2578" s="176"/>
      <c r="E2578" s="156"/>
      <c r="F2578" s="156"/>
      <c r="G2578" s="135"/>
      <c r="H2578" s="135"/>
      <c r="I2578" s="135"/>
      <c r="J2578" s="135"/>
      <c r="K2578" s="135"/>
      <c r="L2578" s="135"/>
      <c r="M2578" s="135"/>
      <c r="N2578" s="135"/>
      <c r="O2578" s="135"/>
      <c r="P2578" s="135"/>
      <c r="Q2578" s="135"/>
      <c r="R2578" s="135"/>
    </row>
    <row r="2579" spans="1:18" s="289" customFormat="1">
      <c r="A2579" s="136"/>
      <c r="B2579" s="137"/>
      <c r="C2579" s="288"/>
      <c r="D2579" s="176"/>
      <c r="E2579" s="156"/>
      <c r="F2579" s="156"/>
      <c r="G2579" s="135"/>
      <c r="H2579" s="135"/>
      <c r="I2579" s="135"/>
      <c r="J2579" s="135"/>
      <c r="K2579" s="135"/>
      <c r="L2579" s="135"/>
      <c r="M2579" s="135"/>
      <c r="N2579" s="135"/>
      <c r="O2579" s="135"/>
      <c r="P2579" s="135"/>
      <c r="Q2579" s="135"/>
      <c r="R2579" s="135"/>
    </row>
    <row r="2580" spans="1:18" s="289" customFormat="1">
      <c r="A2580" s="136"/>
      <c r="B2580" s="137"/>
      <c r="C2580" s="288"/>
      <c r="D2580" s="176"/>
      <c r="E2580" s="156"/>
      <c r="F2580" s="156"/>
      <c r="G2580" s="135"/>
      <c r="H2580" s="135"/>
      <c r="I2580" s="135"/>
      <c r="J2580" s="135"/>
      <c r="K2580" s="135"/>
      <c r="L2580" s="135"/>
      <c r="M2580" s="135"/>
      <c r="N2580" s="135"/>
      <c r="O2580" s="135"/>
      <c r="P2580" s="135"/>
      <c r="Q2580" s="135"/>
      <c r="R2580" s="135"/>
    </row>
    <row r="2581" spans="1:18" s="289" customFormat="1">
      <c r="A2581" s="136"/>
      <c r="B2581" s="137"/>
      <c r="C2581" s="288"/>
      <c r="D2581" s="176"/>
      <c r="E2581" s="156"/>
      <c r="F2581" s="156"/>
      <c r="G2581" s="135"/>
      <c r="H2581" s="135"/>
      <c r="I2581" s="135"/>
      <c r="J2581" s="135"/>
      <c r="K2581" s="135"/>
      <c r="L2581" s="135"/>
      <c r="M2581" s="135"/>
      <c r="N2581" s="135"/>
      <c r="O2581" s="135"/>
      <c r="P2581" s="135"/>
      <c r="Q2581" s="135"/>
      <c r="R2581" s="135"/>
    </row>
    <row r="2582" spans="1:18" s="289" customFormat="1">
      <c r="A2582" s="136"/>
      <c r="B2582" s="137"/>
      <c r="C2582" s="288"/>
      <c r="D2582" s="176"/>
      <c r="E2582" s="156"/>
      <c r="F2582" s="156"/>
      <c r="G2582" s="135"/>
      <c r="H2582" s="135"/>
      <c r="I2582" s="135"/>
      <c r="J2582" s="135"/>
      <c r="K2582" s="135"/>
      <c r="L2582" s="135"/>
      <c r="M2582" s="135"/>
      <c r="N2582" s="135"/>
      <c r="O2582" s="135"/>
      <c r="P2582" s="135"/>
      <c r="Q2582" s="135"/>
      <c r="R2582" s="135"/>
    </row>
    <row r="2583" spans="1:18" s="289" customFormat="1">
      <c r="A2583" s="136"/>
      <c r="B2583" s="137"/>
      <c r="C2583" s="288"/>
      <c r="D2583" s="176"/>
      <c r="E2583" s="156"/>
      <c r="F2583" s="156"/>
      <c r="G2583" s="135"/>
      <c r="H2583" s="135"/>
      <c r="I2583" s="135"/>
      <c r="J2583" s="135"/>
      <c r="K2583" s="135"/>
      <c r="L2583" s="135"/>
      <c r="M2583" s="135"/>
      <c r="N2583" s="135"/>
      <c r="O2583" s="135"/>
      <c r="P2583" s="135"/>
      <c r="Q2583" s="135"/>
      <c r="R2583" s="135"/>
    </row>
    <row r="2584" spans="1:18" s="289" customFormat="1">
      <c r="A2584" s="136"/>
      <c r="B2584" s="137"/>
      <c r="C2584" s="288"/>
      <c r="D2584" s="176"/>
      <c r="E2584" s="156"/>
      <c r="F2584" s="156"/>
      <c r="G2584" s="135"/>
      <c r="H2584" s="135"/>
      <c r="I2584" s="135"/>
      <c r="J2584" s="135"/>
      <c r="K2584" s="135"/>
      <c r="L2584" s="135"/>
      <c r="M2584" s="135"/>
      <c r="N2584" s="135"/>
      <c r="O2584" s="135"/>
      <c r="P2584" s="135"/>
      <c r="Q2584" s="135"/>
      <c r="R2584" s="135"/>
    </row>
    <row r="2585" spans="1:18" s="289" customFormat="1">
      <c r="A2585" s="136"/>
      <c r="B2585" s="137"/>
      <c r="C2585" s="288"/>
      <c r="D2585" s="176"/>
      <c r="E2585" s="156"/>
      <c r="F2585" s="156"/>
      <c r="G2585" s="135"/>
      <c r="H2585" s="135"/>
      <c r="I2585" s="135"/>
      <c r="J2585" s="135"/>
      <c r="K2585" s="135"/>
      <c r="L2585" s="135"/>
      <c r="M2585" s="135"/>
      <c r="N2585" s="135"/>
      <c r="O2585" s="135"/>
      <c r="P2585" s="135"/>
      <c r="Q2585" s="135"/>
      <c r="R2585" s="135"/>
    </row>
    <row r="2586" spans="1:18" s="289" customFormat="1">
      <c r="A2586" s="136"/>
      <c r="B2586" s="137"/>
      <c r="C2586" s="288"/>
      <c r="D2586" s="176"/>
      <c r="E2586" s="156"/>
      <c r="F2586" s="156"/>
      <c r="G2586" s="135"/>
      <c r="H2586" s="135"/>
      <c r="I2586" s="135"/>
      <c r="J2586" s="135"/>
      <c r="K2586" s="135"/>
      <c r="L2586" s="135"/>
      <c r="M2586" s="135"/>
      <c r="N2586" s="135"/>
      <c r="O2586" s="135"/>
      <c r="P2586" s="135"/>
      <c r="Q2586" s="135"/>
      <c r="R2586" s="135"/>
    </row>
    <row r="2587" spans="1:18" s="289" customFormat="1">
      <c r="A2587" s="136"/>
      <c r="B2587" s="137"/>
      <c r="C2587" s="288"/>
      <c r="D2587" s="176"/>
      <c r="E2587" s="156"/>
      <c r="F2587" s="156"/>
      <c r="G2587" s="135"/>
      <c r="H2587" s="135"/>
      <c r="I2587" s="135"/>
      <c r="J2587" s="135"/>
      <c r="K2587" s="135"/>
      <c r="L2587" s="135"/>
      <c r="M2587" s="135"/>
      <c r="N2587" s="135"/>
      <c r="O2587" s="135"/>
      <c r="P2587" s="135"/>
      <c r="Q2587" s="135"/>
      <c r="R2587" s="135"/>
    </row>
    <row r="2588" spans="1:18" s="289" customFormat="1">
      <c r="A2588" s="136"/>
      <c r="B2588" s="137"/>
      <c r="C2588" s="288"/>
      <c r="D2588" s="176"/>
      <c r="E2588" s="156"/>
      <c r="F2588" s="156"/>
      <c r="G2588" s="135"/>
      <c r="H2588" s="135"/>
      <c r="I2588" s="135"/>
      <c r="J2588" s="135"/>
      <c r="K2588" s="135"/>
      <c r="L2588" s="135"/>
      <c r="M2588" s="135"/>
      <c r="N2588" s="135"/>
      <c r="O2588" s="135"/>
      <c r="P2588" s="135"/>
      <c r="Q2588" s="135"/>
      <c r="R2588" s="135"/>
    </row>
    <row r="2589" spans="1:18" s="289" customFormat="1">
      <c r="A2589" s="136"/>
      <c r="B2589" s="137"/>
      <c r="C2589" s="288"/>
      <c r="D2589" s="176"/>
      <c r="E2589" s="156"/>
      <c r="F2589" s="156"/>
      <c r="G2589" s="135"/>
      <c r="H2589" s="135"/>
      <c r="I2589" s="135"/>
      <c r="J2589" s="135"/>
      <c r="K2589" s="135"/>
      <c r="L2589" s="135"/>
      <c r="M2589" s="135"/>
      <c r="N2589" s="135"/>
      <c r="O2589" s="135"/>
      <c r="P2589" s="135"/>
      <c r="Q2589" s="135"/>
      <c r="R2589" s="135"/>
    </row>
    <row r="2590" spans="1:18" s="289" customFormat="1">
      <c r="A2590" s="136"/>
      <c r="B2590" s="137"/>
      <c r="C2590" s="288"/>
      <c r="D2590" s="176"/>
      <c r="E2590" s="156"/>
      <c r="F2590" s="156"/>
      <c r="G2590" s="135"/>
      <c r="H2590" s="135"/>
      <c r="I2590" s="135"/>
      <c r="J2590" s="135"/>
      <c r="K2590" s="135"/>
      <c r="L2590" s="135"/>
      <c r="M2590" s="135"/>
      <c r="N2590" s="135"/>
      <c r="O2590" s="135"/>
      <c r="P2590" s="135"/>
      <c r="Q2590" s="135"/>
      <c r="R2590" s="135"/>
    </row>
    <row r="2591" spans="1:18" s="289" customFormat="1">
      <c r="A2591" s="136"/>
      <c r="B2591" s="137"/>
      <c r="C2591" s="288"/>
      <c r="D2591" s="176"/>
      <c r="E2591" s="156"/>
      <c r="F2591" s="156"/>
      <c r="G2591" s="135"/>
      <c r="H2591" s="135"/>
      <c r="I2591" s="135"/>
      <c r="J2591" s="135"/>
      <c r="K2591" s="135"/>
      <c r="L2591" s="135"/>
      <c r="M2591" s="135"/>
      <c r="N2591" s="135"/>
      <c r="O2591" s="135"/>
      <c r="P2591" s="135"/>
      <c r="Q2591" s="135"/>
      <c r="R2591" s="135"/>
    </row>
    <row r="2592" spans="1:18" s="289" customFormat="1">
      <c r="A2592" s="136"/>
      <c r="B2592" s="137"/>
      <c r="C2592" s="288"/>
      <c r="D2592" s="176"/>
      <c r="E2592" s="156"/>
      <c r="F2592" s="156"/>
      <c r="G2592" s="135"/>
      <c r="H2592" s="135"/>
      <c r="I2592" s="135"/>
      <c r="J2592" s="135"/>
      <c r="K2592" s="135"/>
      <c r="L2592" s="135"/>
      <c r="M2592" s="135"/>
      <c r="N2592" s="135"/>
      <c r="O2592" s="135"/>
      <c r="P2592" s="135"/>
      <c r="Q2592" s="135"/>
      <c r="R2592" s="135"/>
    </row>
    <row r="2593" spans="1:18" s="289" customFormat="1">
      <c r="A2593" s="136"/>
      <c r="B2593" s="137"/>
      <c r="C2593" s="288"/>
      <c r="D2593" s="176"/>
      <c r="E2593" s="156"/>
      <c r="F2593" s="156"/>
      <c r="G2593" s="135"/>
      <c r="H2593" s="135"/>
      <c r="I2593" s="135"/>
      <c r="J2593" s="135"/>
      <c r="K2593" s="135"/>
      <c r="L2593" s="135"/>
      <c r="M2593" s="135"/>
      <c r="N2593" s="135"/>
      <c r="O2593" s="135"/>
      <c r="P2593" s="135"/>
      <c r="Q2593" s="135"/>
      <c r="R2593" s="135"/>
    </row>
    <row r="2594" spans="1:18" s="289" customFormat="1">
      <c r="A2594" s="136"/>
      <c r="B2594" s="137"/>
      <c r="C2594" s="288"/>
      <c r="D2594" s="176"/>
      <c r="E2594" s="156"/>
      <c r="F2594" s="156"/>
      <c r="G2594" s="135"/>
      <c r="H2594" s="135"/>
      <c r="I2594" s="135"/>
      <c r="J2594" s="135"/>
      <c r="K2594" s="135"/>
      <c r="L2594" s="135"/>
      <c r="M2594" s="135"/>
      <c r="N2594" s="135"/>
      <c r="O2594" s="135"/>
      <c r="P2594" s="135"/>
      <c r="Q2594" s="135"/>
      <c r="R2594" s="135"/>
    </row>
    <row r="2595" spans="1:18" s="289" customFormat="1">
      <c r="A2595" s="136"/>
      <c r="B2595" s="137"/>
      <c r="C2595" s="288"/>
      <c r="D2595" s="176"/>
      <c r="E2595" s="156"/>
      <c r="F2595" s="156"/>
      <c r="G2595" s="135"/>
      <c r="H2595" s="135"/>
      <c r="I2595" s="135"/>
      <c r="J2595" s="135"/>
      <c r="K2595" s="135"/>
      <c r="L2595" s="135"/>
      <c r="M2595" s="135"/>
      <c r="N2595" s="135"/>
      <c r="O2595" s="135"/>
      <c r="P2595" s="135"/>
      <c r="Q2595" s="135"/>
      <c r="R2595" s="135"/>
    </row>
    <row r="2596" spans="1:18" s="289" customFormat="1">
      <c r="A2596" s="136"/>
      <c r="B2596" s="137"/>
      <c r="C2596" s="288"/>
      <c r="D2596" s="176"/>
      <c r="E2596" s="156"/>
      <c r="F2596" s="156"/>
      <c r="G2596" s="135"/>
      <c r="H2596" s="135"/>
      <c r="I2596" s="135"/>
      <c r="J2596" s="135"/>
      <c r="K2596" s="135"/>
      <c r="L2596" s="135"/>
      <c r="M2596" s="135"/>
      <c r="N2596" s="135"/>
      <c r="O2596" s="135"/>
      <c r="P2596" s="135"/>
      <c r="Q2596" s="135"/>
      <c r="R2596" s="135"/>
    </row>
    <row r="2597" spans="1:18" s="289" customFormat="1">
      <c r="A2597" s="136"/>
      <c r="B2597" s="137"/>
      <c r="C2597" s="288"/>
      <c r="D2597" s="176"/>
      <c r="E2597" s="156"/>
      <c r="F2597" s="156"/>
      <c r="G2597" s="135"/>
      <c r="H2597" s="135"/>
      <c r="I2597" s="135"/>
      <c r="J2597" s="135"/>
      <c r="K2597" s="135"/>
      <c r="L2597" s="135"/>
      <c r="M2597" s="135"/>
      <c r="N2597" s="135"/>
      <c r="O2597" s="135"/>
      <c r="P2597" s="135"/>
      <c r="Q2597" s="135"/>
      <c r="R2597" s="135"/>
    </row>
    <row r="2598" spans="1:18" s="289" customFormat="1">
      <c r="A2598" s="136"/>
      <c r="B2598" s="137"/>
      <c r="C2598" s="288"/>
      <c r="D2598" s="176"/>
      <c r="E2598" s="156"/>
      <c r="F2598" s="156"/>
      <c r="G2598" s="135"/>
      <c r="H2598" s="135"/>
      <c r="I2598" s="135"/>
      <c r="J2598" s="135"/>
      <c r="K2598" s="135"/>
      <c r="L2598" s="135"/>
      <c r="M2598" s="135"/>
      <c r="N2598" s="135"/>
      <c r="O2598" s="135"/>
      <c r="P2598" s="135"/>
      <c r="Q2598" s="135"/>
      <c r="R2598" s="135"/>
    </row>
    <row r="2599" spans="1:18" s="289" customFormat="1">
      <c r="A2599" s="136"/>
      <c r="B2599" s="137"/>
      <c r="C2599" s="288"/>
      <c r="D2599" s="176"/>
      <c r="E2599" s="156"/>
      <c r="F2599" s="156"/>
      <c r="G2599" s="135"/>
      <c r="H2599" s="135"/>
      <c r="I2599" s="135"/>
      <c r="J2599" s="135"/>
      <c r="K2599" s="135"/>
      <c r="L2599" s="135"/>
      <c r="M2599" s="135"/>
      <c r="N2599" s="135"/>
      <c r="O2599" s="135"/>
      <c r="P2599" s="135"/>
      <c r="Q2599" s="135"/>
      <c r="R2599" s="135"/>
    </row>
    <row r="2600" spans="1:18" s="289" customFormat="1">
      <c r="A2600" s="136"/>
      <c r="B2600" s="137"/>
      <c r="C2600" s="288"/>
      <c r="D2600" s="176"/>
      <c r="E2600" s="156"/>
      <c r="F2600" s="156"/>
      <c r="G2600" s="135"/>
      <c r="H2600" s="135"/>
      <c r="I2600" s="135"/>
      <c r="J2600" s="135"/>
      <c r="K2600" s="135"/>
      <c r="L2600" s="135"/>
      <c r="M2600" s="135"/>
      <c r="N2600" s="135"/>
      <c r="O2600" s="135"/>
      <c r="P2600" s="135"/>
      <c r="Q2600" s="135"/>
      <c r="R2600" s="135"/>
    </row>
    <row r="2601" spans="1:18" s="289" customFormat="1">
      <c r="A2601" s="136"/>
      <c r="B2601" s="137"/>
      <c r="C2601" s="288"/>
      <c r="D2601" s="176"/>
      <c r="E2601" s="156"/>
      <c r="F2601" s="156"/>
      <c r="G2601" s="135"/>
      <c r="H2601" s="135"/>
      <c r="I2601" s="135"/>
      <c r="J2601" s="135"/>
      <c r="K2601" s="135"/>
      <c r="L2601" s="135"/>
      <c r="M2601" s="135"/>
      <c r="N2601" s="135"/>
      <c r="O2601" s="135"/>
      <c r="P2601" s="135"/>
      <c r="Q2601" s="135"/>
      <c r="R2601" s="135"/>
    </row>
    <row r="2602" spans="1:18" s="289" customFormat="1">
      <c r="A2602" s="136"/>
      <c r="B2602" s="137"/>
      <c r="C2602" s="288"/>
      <c r="D2602" s="176"/>
      <c r="E2602" s="156"/>
      <c r="F2602" s="156"/>
      <c r="G2602" s="135"/>
      <c r="H2602" s="135"/>
      <c r="I2602" s="135"/>
      <c r="J2602" s="135"/>
      <c r="K2602" s="135"/>
      <c r="L2602" s="135"/>
      <c r="M2602" s="135"/>
      <c r="N2602" s="135"/>
      <c r="O2602" s="135"/>
      <c r="P2602" s="135"/>
      <c r="Q2602" s="135"/>
      <c r="R2602" s="135"/>
    </row>
    <row r="2603" spans="1:18" s="289" customFormat="1">
      <c r="A2603" s="136"/>
      <c r="B2603" s="137"/>
      <c r="C2603" s="288"/>
      <c r="D2603" s="176"/>
      <c r="E2603" s="156"/>
      <c r="F2603" s="156"/>
      <c r="G2603" s="135"/>
      <c r="H2603" s="135"/>
      <c r="I2603" s="135"/>
      <c r="J2603" s="135"/>
      <c r="K2603" s="135"/>
      <c r="L2603" s="135"/>
      <c r="M2603" s="135"/>
      <c r="N2603" s="135"/>
      <c r="O2603" s="135"/>
      <c r="P2603" s="135"/>
      <c r="Q2603" s="135"/>
      <c r="R2603" s="135"/>
    </row>
    <row r="2604" spans="1:18" s="289" customFormat="1">
      <c r="A2604" s="136"/>
      <c r="B2604" s="137"/>
      <c r="C2604" s="288"/>
      <c r="D2604" s="176"/>
      <c r="E2604" s="156"/>
      <c r="F2604" s="156"/>
      <c r="G2604" s="135"/>
      <c r="H2604" s="135"/>
      <c r="I2604" s="135"/>
      <c r="J2604" s="135"/>
      <c r="K2604" s="135"/>
      <c r="L2604" s="135"/>
      <c r="M2604" s="135"/>
      <c r="N2604" s="135"/>
      <c r="O2604" s="135"/>
      <c r="P2604" s="135"/>
      <c r="Q2604" s="135"/>
      <c r="R2604" s="135"/>
    </row>
    <row r="2605" spans="1:18" s="289" customFormat="1">
      <c r="A2605" s="136"/>
      <c r="B2605" s="137"/>
      <c r="C2605" s="288"/>
      <c r="D2605" s="176"/>
      <c r="E2605" s="156"/>
      <c r="F2605" s="156"/>
      <c r="G2605" s="135"/>
      <c r="H2605" s="135"/>
      <c r="I2605" s="135"/>
      <c r="J2605" s="135"/>
      <c r="K2605" s="135"/>
      <c r="L2605" s="135"/>
      <c r="M2605" s="135"/>
      <c r="N2605" s="135"/>
      <c r="O2605" s="135"/>
      <c r="P2605" s="135"/>
      <c r="Q2605" s="135"/>
      <c r="R2605" s="135"/>
    </row>
    <row r="2606" spans="1:18" s="289" customFormat="1">
      <c r="A2606" s="136"/>
      <c r="B2606" s="137"/>
      <c r="C2606" s="288"/>
      <c r="D2606" s="176"/>
      <c r="E2606" s="156"/>
      <c r="F2606" s="156"/>
      <c r="G2606" s="135"/>
      <c r="H2606" s="135"/>
      <c r="I2606" s="135"/>
      <c r="J2606" s="135"/>
      <c r="K2606" s="135"/>
      <c r="L2606" s="135"/>
      <c r="M2606" s="135"/>
      <c r="N2606" s="135"/>
      <c r="O2606" s="135"/>
      <c r="P2606" s="135"/>
      <c r="Q2606" s="135"/>
      <c r="R2606" s="135"/>
    </row>
    <row r="2607" spans="1:18" s="289" customFormat="1">
      <c r="A2607" s="136"/>
      <c r="B2607" s="137"/>
      <c r="C2607" s="288"/>
      <c r="D2607" s="176"/>
      <c r="E2607" s="156"/>
      <c r="F2607" s="156"/>
      <c r="G2607" s="135"/>
      <c r="H2607" s="135"/>
      <c r="I2607" s="135"/>
      <c r="J2607" s="135"/>
      <c r="K2607" s="135"/>
      <c r="L2607" s="135"/>
      <c r="M2607" s="135"/>
      <c r="N2607" s="135"/>
      <c r="O2607" s="135"/>
      <c r="P2607" s="135"/>
      <c r="Q2607" s="135"/>
      <c r="R2607" s="135"/>
    </row>
    <row r="2608" spans="1:18" s="289" customFormat="1">
      <c r="A2608" s="136"/>
      <c r="B2608" s="137"/>
      <c r="C2608" s="288"/>
      <c r="D2608" s="176"/>
      <c r="E2608" s="156"/>
      <c r="F2608" s="156"/>
      <c r="G2608" s="135"/>
      <c r="H2608" s="135"/>
      <c r="I2608" s="135"/>
      <c r="J2608" s="135"/>
      <c r="K2608" s="135"/>
      <c r="L2608" s="135"/>
      <c r="M2608" s="135"/>
      <c r="N2608" s="135"/>
      <c r="O2608" s="135"/>
      <c r="P2608" s="135"/>
      <c r="Q2608" s="135"/>
      <c r="R2608" s="135"/>
    </row>
    <row r="2609" spans="1:18" s="289" customFormat="1">
      <c r="A2609" s="136"/>
      <c r="B2609" s="137"/>
      <c r="C2609" s="288"/>
      <c r="D2609" s="176"/>
      <c r="E2609" s="156"/>
      <c r="F2609" s="156"/>
      <c r="G2609" s="135"/>
      <c r="H2609" s="135"/>
      <c r="I2609" s="135"/>
      <c r="J2609" s="135"/>
      <c r="K2609" s="135"/>
      <c r="L2609" s="135"/>
      <c r="M2609" s="135"/>
      <c r="N2609" s="135"/>
      <c r="O2609" s="135"/>
      <c r="P2609" s="135"/>
      <c r="Q2609" s="135"/>
      <c r="R2609" s="135"/>
    </row>
    <row r="2610" spans="1:18" s="289" customFormat="1">
      <c r="A2610" s="136"/>
      <c r="B2610" s="137"/>
      <c r="C2610" s="288"/>
      <c r="D2610" s="176"/>
      <c r="E2610" s="156"/>
      <c r="F2610" s="156"/>
      <c r="G2610" s="135"/>
      <c r="H2610" s="135"/>
      <c r="I2610" s="135"/>
      <c r="J2610" s="135"/>
      <c r="K2610" s="135"/>
      <c r="L2610" s="135"/>
      <c r="M2610" s="135"/>
      <c r="N2610" s="135"/>
      <c r="O2610" s="135"/>
      <c r="P2610" s="135"/>
      <c r="Q2610" s="135"/>
      <c r="R2610" s="135"/>
    </row>
    <row r="2611" spans="1:18" s="289" customFormat="1">
      <c r="A2611" s="136"/>
      <c r="B2611" s="137"/>
      <c r="C2611" s="288"/>
      <c r="D2611" s="176"/>
      <c r="E2611" s="156"/>
      <c r="F2611" s="156"/>
      <c r="G2611" s="135"/>
      <c r="H2611" s="135"/>
      <c r="I2611" s="135"/>
      <c r="J2611" s="135"/>
      <c r="K2611" s="135"/>
      <c r="L2611" s="135"/>
      <c r="M2611" s="135"/>
      <c r="N2611" s="135"/>
      <c r="O2611" s="135"/>
      <c r="P2611" s="135"/>
      <c r="Q2611" s="135"/>
      <c r="R2611" s="135"/>
    </row>
    <row r="2612" spans="1:18" s="289" customFormat="1">
      <c r="A2612" s="136"/>
      <c r="B2612" s="137"/>
      <c r="C2612" s="288"/>
      <c r="D2612" s="176"/>
      <c r="E2612" s="156"/>
      <c r="F2612" s="156"/>
      <c r="G2612" s="135"/>
      <c r="H2612" s="135"/>
      <c r="I2612" s="135"/>
      <c r="J2612" s="135"/>
      <c r="K2612" s="135"/>
      <c r="L2612" s="135"/>
      <c r="M2612" s="135"/>
      <c r="N2612" s="135"/>
      <c r="O2612" s="135"/>
      <c r="P2612" s="135"/>
      <c r="Q2612" s="135"/>
      <c r="R2612" s="135"/>
    </row>
    <row r="2613" spans="1:18" s="289" customFormat="1">
      <c r="A2613" s="136"/>
      <c r="B2613" s="137"/>
      <c r="C2613" s="288"/>
      <c r="D2613" s="176"/>
      <c r="E2613" s="156"/>
      <c r="F2613" s="156"/>
      <c r="G2613" s="135"/>
      <c r="H2613" s="135"/>
      <c r="I2613" s="135"/>
      <c r="J2613" s="135"/>
      <c r="K2613" s="135"/>
      <c r="L2613" s="135"/>
      <c r="M2613" s="135"/>
      <c r="N2613" s="135"/>
      <c r="O2613" s="135"/>
      <c r="P2613" s="135"/>
      <c r="Q2613" s="135"/>
      <c r="R2613" s="135"/>
    </row>
    <row r="2614" spans="1:18" s="289" customFormat="1">
      <c r="A2614" s="136"/>
      <c r="B2614" s="137"/>
      <c r="C2614" s="288"/>
      <c r="D2614" s="176"/>
      <c r="E2614" s="156"/>
      <c r="F2614" s="156"/>
      <c r="G2614" s="135"/>
      <c r="H2614" s="135"/>
      <c r="I2614" s="135"/>
      <c r="J2614" s="135"/>
      <c r="K2614" s="135"/>
      <c r="L2614" s="135"/>
      <c r="M2614" s="135"/>
      <c r="N2614" s="135"/>
      <c r="O2614" s="135"/>
      <c r="P2614" s="135"/>
      <c r="Q2614" s="135"/>
      <c r="R2614" s="135"/>
    </row>
    <row r="2615" spans="1:18" s="289" customFormat="1">
      <c r="A2615" s="136"/>
      <c r="B2615" s="137"/>
      <c r="C2615" s="288"/>
      <c r="D2615" s="176"/>
      <c r="E2615" s="156"/>
      <c r="F2615" s="156"/>
      <c r="G2615" s="135"/>
      <c r="H2615" s="135"/>
      <c r="I2615" s="135"/>
      <c r="J2615" s="135"/>
      <c r="K2615" s="135"/>
      <c r="L2615" s="135"/>
      <c r="M2615" s="135"/>
      <c r="N2615" s="135"/>
      <c r="O2615" s="135"/>
      <c r="P2615" s="135"/>
      <c r="Q2615" s="135"/>
      <c r="R2615" s="135"/>
    </row>
    <row r="2616" spans="1:18" s="289" customFormat="1">
      <c r="A2616" s="136"/>
      <c r="B2616" s="137"/>
      <c r="C2616" s="288"/>
      <c r="D2616" s="176"/>
      <c r="E2616" s="156"/>
      <c r="F2616" s="156"/>
      <c r="G2616" s="135"/>
      <c r="H2616" s="135"/>
      <c r="I2616" s="135"/>
      <c r="J2616" s="135"/>
      <c r="K2616" s="135"/>
      <c r="L2616" s="135"/>
      <c r="M2616" s="135"/>
      <c r="N2616" s="135"/>
      <c r="O2616" s="135"/>
      <c r="P2616" s="135"/>
      <c r="Q2616" s="135"/>
      <c r="R2616" s="135"/>
    </row>
    <row r="2617" spans="1:18" s="289" customFormat="1">
      <c r="A2617" s="136"/>
      <c r="B2617" s="137"/>
      <c r="C2617" s="288"/>
      <c r="D2617" s="176"/>
      <c r="E2617" s="156"/>
      <c r="F2617" s="156"/>
      <c r="G2617" s="135"/>
      <c r="H2617" s="135"/>
      <c r="I2617" s="135"/>
      <c r="J2617" s="135"/>
      <c r="K2617" s="135"/>
      <c r="L2617" s="135"/>
      <c r="M2617" s="135"/>
      <c r="N2617" s="135"/>
      <c r="O2617" s="135"/>
      <c r="P2617" s="135"/>
      <c r="Q2617" s="135"/>
      <c r="R2617" s="135"/>
    </row>
    <row r="2618" spans="1:18" s="289" customFormat="1">
      <c r="A2618" s="136"/>
      <c r="B2618" s="137"/>
      <c r="C2618" s="288"/>
      <c r="D2618" s="176"/>
      <c r="E2618" s="156"/>
      <c r="F2618" s="156"/>
      <c r="G2618" s="135"/>
      <c r="H2618" s="135"/>
      <c r="I2618" s="135"/>
      <c r="J2618" s="135"/>
      <c r="K2618" s="135"/>
      <c r="L2618" s="135"/>
      <c r="M2618" s="135"/>
      <c r="N2618" s="135"/>
      <c r="O2618" s="135"/>
      <c r="P2618" s="135"/>
      <c r="Q2618" s="135"/>
      <c r="R2618" s="135"/>
    </row>
    <row r="2619" spans="1:18" s="289" customFormat="1">
      <c r="A2619" s="136"/>
      <c r="B2619" s="137"/>
      <c r="C2619" s="288"/>
      <c r="D2619" s="176"/>
      <c r="E2619" s="156"/>
      <c r="F2619" s="156"/>
      <c r="G2619" s="135"/>
      <c r="H2619" s="135"/>
      <c r="I2619" s="135"/>
      <c r="J2619" s="135"/>
      <c r="K2619" s="135"/>
      <c r="L2619" s="135"/>
      <c r="M2619" s="135"/>
      <c r="N2619" s="135"/>
      <c r="O2619" s="135"/>
      <c r="P2619" s="135"/>
      <c r="Q2619" s="135"/>
      <c r="R2619" s="135"/>
    </row>
    <row r="2620" spans="1:18" s="289" customFormat="1">
      <c r="A2620" s="136"/>
      <c r="B2620" s="137"/>
      <c r="C2620" s="288"/>
      <c r="D2620" s="176"/>
      <c r="E2620" s="156"/>
      <c r="F2620" s="156"/>
      <c r="G2620" s="135"/>
      <c r="H2620" s="135"/>
      <c r="I2620" s="135"/>
      <c r="J2620" s="135"/>
      <c r="K2620" s="135"/>
      <c r="L2620" s="135"/>
      <c r="M2620" s="135"/>
      <c r="N2620" s="135"/>
      <c r="O2620" s="135"/>
      <c r="P2620" s="135"/>
      <c r="Q2620" s="135"/>
      <c r="R2620" s="135"/>
    </row>
    <row r="2621" spans="1:18" s="289" customFormat="1">
      <c r="A2621" s="136"/>
      <c r="B2621" s="137"/>
      <c r="C2621" s="288"/>
      <c r="D2621" s="176"/>
      <c r="E2621" s="156"/>
      <c r="F2621" s="156"/>
      <c r="G2621" s="135"/>
      <c r="H2621" s="135"/>
      <c r="I2621" s="135"/>
      <c r="J2621" s="135"/>
      <c r="K2621" s="135"/>
      <c r="L2621" s="135"/>
      <c r="M2621" s="135"/>
      <c r="N2621" s="135"/>
      <c r="O2621" s="135"/>
      <c r="P2621" s="135"/>
      <c r="Q2621" s="135"/>
      <c r="R2621" s="135"/>
    </row>
    <row r="2622" spans="1:18" s="289" customFormat="1">
      <c r="A2622" s="136"/>
      <c r="B2622" s="137"/>
      <c r="C2622" s="288"/>
      <c r="D2622" s="176"/>
      <c r="E2622" s="156"/>
      <c r="F2622" s="156"/>
      <c r="G2622" s="135"/>
      <c r="H2622" s="135"/>
      <c r="I2622" s="135"/>
      <c r="J2622" s="135"/>
      <c r="K2622" s="135"/>
      <c r="L2622" s="135"/>
      <c r="M2622" s="135"/>
      <c r="N2622" s="135"/>
      <c r="O2622" s="135"/>
      <c r="P2622" s="135"/>
      <c r="Q2622" s="135"/>
      <c r="R2622" s="135"/>
    </row>
    <row r="2623" spans="1:18" s="289" customFormat="1">
      <c r="A2623" s="136"/>
      <c r="B2623" s="137"/>
      <c r="C2623" s="288"/>
      <c r="D2623" s="176"/>
      <c r="E2623" s="156"/>
      <c r="F2623" s="156"/>
      <c r="G2623" s="135"/>
      <c r="H2623" s="135"/>
      <c r="I2623" s="135"/>
      <c r="J2623" s="135"/>
      <c r="K2623" s="135"/>
      <c r="L2623" s="135"/>
      <c r="M2623" s="135"/>
      <c r="N2623" s="135"/>
      <c r="O2623" s="135"/>
      <c r="P2623" s="135"/>
      <c r="Q2623" s="135"/>
      <c r="R2623" s="135"/>
    </row>
    <row r="2624" spans="1:18" s="289" customFormat="1">
      <c r="A2624" s="136"/>
      <c r="B2624" s="137"/>
      <c r="C2624" s="288"/>
      <c r="D2624" s="176"/>
      <c r="E2624" s="156"/>
      <c r="F2624" s="156"/>
      <c r="G2624" s="135"/>
      <c r="H2624" s="135"/>
      <c r="I2624" s="135"/>
      <c r="J2624" s="135"/>
      <c r="K2624" s="135"/>
      <c r="L2624" s="135"/>
      <c r="M2624" s="135"/>
      <c r="N2624" s="135"/>
      <c r="O2624" s="135"/>
      <c r="P2624" s="135"/>
      <c r="Q2624" s="135"/>
      <c r="R2624" s="135"/>
    </row>
    <row r="2625" spans="1:18" s="289" customFormat="1">
      <c r="A2625" s="136"/>
      <c r="B2625" s="137"/>
      <c r="C2625" s="288"/>
      <c r="D2625" s="176"/>
      <c r="E2625" s="156"/>
      <c r="F2625" s="156"/>
      <c r="G2625" s="135"/>
      <c r="H2625" s="135"/>
      <c r="I2625" s="135"/>
      <c r="J2625" s="135"/>
      <c r="K2625" s="135"/>
      <c r="L2625" s="135"/>
      <c r="M2625" s="135"/>
      <c r="N2625" s="135"/>
      <c r="O2625" s="135"/>
      <c r="P2625" s="135"/>
      <c r="Q2625" s="135"/>
      <c r="R2625" s="135"/>
    </row>
    <row r="2626" spans="1:18" s="289" customFormat="1">
      <c r="A2626" s="136"/>
      <c r="B2626" s="137"/>
      <c r="C2626" s="288"/>
      <c r="D2626" s="176"/>
      <c r="E2626" s="156"/>
      <c r="F2626" s="156"/>
      <c r="G2626" s="135"/>
      <c r="H2626" s="135"/>
      <c r="I2626" s="135"/>
      <c r="J2626" s="135"/>
      <c r="K2626" s="135"/>
      <c r="L2626" s="135"/>
      <c r="M2626" s="135"/>
      <c r="N2626" s="135"/>
      <c r="O2626" s="135"/>
      <c r="P2626" s="135"/>
      <c r="Q2626" s="135"/>
      <c r="R2626" s="135"/>
    </row>
    <row r="2627" spans="1:18" s="289" customFormat="1">
      <c r="A2627" s="136"/>
      <c r="B2627" s="137"/>
      <c r="C2627" s="288"/>
      <c r="D2627" s="176"/>
      <c r="E2627" s="156"/>
      <c r="F2627" s="156"/>
      <c r="G2627" s="135"/>
      <c r="H2627" s="135"/>
      <c r="I2627" s="135"/>
      <c r="J2627" s="135"/>
      <c r="K2627" s="135"/>
      <c r="L2627" s="135"/>
      <c r="M2627" s="135"/>
      <c r="N2627" s="135"/>
      <c r="O2627" s="135"/>
      <c r="P2627" s="135"/>
      <c r="Q2627" s="135"/>
      <c r="R2627" s="135"/>
    </row>
    <row r="2628" spans="1:18" s="289" customFormat="1">
      <c r="A2628" s="136"/>
      <c r="B2628" s="137"/>
      <c r="C2628" s="288"/>
      <c r="D2628" s="176"/>
      <c r="E2628" s="156"/>
      <c r="F2628" s="156"/>
      <c r="G2628" s="135"/>
      <c r="H2628" s="135"/>
      <c r="I2628" s="135"/>
      <c r="J2628" s="135"/>
      <c r="K2628" s="135"/>
      <c r="L2628" s="135"/>
      <c r="M2628" s="135"/>
      <c r="N2628" s="135"/>
      <c r="O2628" s="135"/>
      <c r="P2628" s="135"/>
      <c r="Q2628" s="135"/>
      <c r="R2628" s="135"/>
    </row>
    <row r="2629" spans="1:18" s="289" customFormat="1">
      <c r="A2629" s="136"/>
      <c r="B2629" s="137"/>
      <c r="C2629" s="288"/>
      <c r="D2629" s="176"/>
      <c r="E2629" s="156"/>
      <c r="F2629" s="156"/>
      <c r="G2629" s="135"/>
      <c r="H2629" s="135"/>
      <c r="I2629" s="135"/>
      <c r="J2629" s="135"/>
      <c r="K2629" s="135"/>
      <c r="L2629" s="135"/>
      <c r="M2629" s="135"/>
      <c r="N2629" s="135"/>
      <c r="O2629" s="135"/>
      <c r="P2629" s="135"/>
      <c r="Q2629" s="135"/>
      <c r="R2629" s="135"/>
    </row>
    <row r="2630" spans="1:18" s="289" customFormat="1">
      <c r="A2630" s="136"/>
      <c r="B2630" s="137"/>
      <c r="C2630" s="288"/>
      <c r="D2630" s="176"/>
      <c r="E2630" s="156"/>
      <c r="F2630" s="156"/>
      <c r="G2630" s="135"/>
      <c r="H2630" s="135"/>
      <c r="I2630" s="135"/>
      <c r="J2630" s="135"/>
      <c r="K2630" s="135"/>
      <c r="L2630" s="135"/>
      <c r="M2630" s="135"/>
      <c r="N2630" s="135"/>
      <c r="O2630" s="135"/>
      <c r="P2630" s="135"/>
      <c r="Q2630" s="135"/>
      <c r="R2630" s="135"/>
    </row>
    <row r="2631" spans="1:18" s="289" customFormat="1">
      <c r="A2631" s="136"/>
      <c r="B2631" s="137"/>
      <c r="C2631" s="288"/>
      <c r="D2631" s="176"/>
      <c r="E2631" s="156"/>
      <c r="F2631" s="156"/>
      <c r="G2631" s="135"/>
      <c r="H2631" s="135"/>
      <c r="I2631" s="135"/>
      <c r="J2631" s="135"/>
      <c r="K2631" s="135"/>
      <c r="L2631" s="135"/>
      <c r="M2631" s="135"/>
      <c r="N2631" s="135"/>
      <c r="O2631" s="135"/>
      <c r="P2631" s="135"/>
      <c r="Q2631" s="135"/>
      <c r="R2631" s="135"/>
    </row>
    <row r="2632" spans="1:18" s="289" customFormat="1">
      <c r="A2632" s="136"/>
      <c r="B2632" s="137"/>
      <c r="C2632" s="288"/>
      <c r="D2632" s="176"/>
      <c r="E2632" s="156"/>
      <c r="F2632" s="156"/>
      <c r="G2632" s="135"/>
      <c r="H2632" s="135"/>
      <c r="I2632" s="135"/>
      <c r="J2632" s="135"/>
      <c r="K2632" s="135"/>
      <c r="L2632" s="135"/>
      <c r="M2632" s="135"/>
      <c r="N2632" s="135"/>
      <c r="O2632" s="135"/>
      <c r="P2632" s="135"/>
      <c r="Q2632" s="135"/>
      <c r="R2632" s="135"/>
    </row>
    <row r="2633" spans="1:18" s="289" customFormat="1">
      <c r="A2633" s="136"/>
      <c r="B2633" s="137"/>
      <c r="C2633" s="288"/>
      <c r="D2633" s="176"/>
      <c r="E2633" s="156"/>
      <c r="F2633" s="156"/>
      <c r="G2633" s="135"/>
      <c r="H2633" s="135"/>
      <c r="I2633" s="135"/>
      <c r="J2633" s="135"/>
      <c r="K2633" s="135"/>
      <c r="L2633" s="135"/>
      <c r="M2633" s="135"/>
      <c r="N2633" s="135"/>
      <c r="O2633" s="135"/>
      <c r="P2633" s="135"/>
      <c r="Q2633" s="135"/>
      <c r="R2633" s="135"/>
    </row>
    <row r="2634" spans="1:18" s="289" customFormat="1">
      <c r="A2634" s="136"/>
      <c r="B2634" s="137"/>
      <c r="C2634" s="288"/>
      <c r="D2634" s="176"/>
      <c r="E2634" s="156"/>
      <c r="F2634" s="156"/>
      <c r="G2634" s="135"/>
      <c r="H2634" s="135"/>
      <c r="I2634" s="135"/>
      <c r="J2634" s="135"/>
      <c r="K2634" s="135"/>
      <c r="L2634" s="135"/>
      <c r="M2634" s="135"/>
      <c r="N2634" s="135"/>
      <c r="O2634" s="135"/>
      <c r="P2634" s="135"/>
      <c r="Q2634" s="135"/>
      <c r="R2634" s="135"/>
    </row>
    <row r="2635" spans="1:18" s="289" customFormat="1">
      <c r="A2635" s="136"/>
      <c r="B2635" s="137"/>
      <c r="C2635" s="288"/>
      <c r="D2635" s="176"/>
      <c r="E2635" s="156"/>
      <c r="F2635" s="156"/>
      <c r="G2635" s="135"/>
      <c r="H2635" s="135"/>
      <c r="I2635" s="135"/>
      <c r="J2635" s="135"/>
      <c r="K2635" s="135"/>
      <c r="L2635" s="135"/>
      <c r="M2635" s="135"/>
      <c r="N2635" s="135"/>
      <c r="O2635" s="135"/>
      <c r="P2635" s="135"/>
      <c r="Q2635" s="135"/>
      <c r="R2635" s="135"/>
    </row>
    <row r="2636" spans="1:18" s="289" customFormat="1">
      <c r="A2636" s="136"/>
      <c r="B2636" s="137"/>
      <c r="C2636" s="288"/>
      <c r="D2636" s="176"/>
      <c r="E2636" s="156"/>
      <c r="F2636" s="156"/>
      <c r="G2636" s="135"/>
      <c r="H2636" s="135"/>
      <c r="I2636" s="135"/>
      <c r="J2636" s="135"/>
      <c r="K2636" s="135"/>
      <c r="L2636" s="135"/>
      <c r="M2636" s="135"/>
      <c r="N2636" s="135"/>
      <c r="O2636" s="135"/>
      <c r="P2636" s="135"/>
      <c r="Q2636" s="135"/>
      <c r="R2636" s="135"/>
    </row>
    <row r="2637" spans="1:18" s="289" customFormat="1">
      <c r="A2637" s="136"/>
      <c r="B2637" s="137"/>
      <c r="C2637" s="288"/>
      <c r="D2637" s="176"/>
      <c r="E2637" s="156"/>
      <c r="F2637" s="156"/>
      <c r="G2637" s="135"/>
      <c r="H2637" s="135"/>
      <c r="I2637" s="135"/>
      <c r="J2637" s="135"/>
      <c r="K2637" s="135"/>
      <c r="L2637" s="135"/>
      <c r="M2637" s="135"/>
      <c r="N2637" s="135"/>
      <c r="O2637" s="135"/>
      <c r="P2637" s="135"/>
      <c r="Q2637" s="135"/>
      <c r="R2637" s="135"/>
    </row>
    <row r="2638" spans="1:18" s="289" customFormat="1">
      <c r="A2638" s="136"/>
      <c r="B2638" s="137"/>
      <c r="C2638" s="288"/>
      <c r="D2638" s="176"/>
      <c r="E2638" s="156"/>
      <c r="F2638" s="156"/>
      <c r="G2638" s="135"/>
      <c r="H2638" s="135"/>
      <c r="I2638" s="135"/>
      <c r="J2638" s="135"/>
      <c r="K2638" s="135"/>
      <c r="L2638" s="135"/>
      <c r="M2638" s="135"/>
      <c r="N2638" s="135"/>
      <c r="O2638" s="135"/>
      <c r="P2638" s="135"/>
      <c r="Q2638" s="135"/>
      <c r="R2638" s="135"/>
    </row>
    <row r="2639" spans="1:18" s="289" customFormat="1">
      <c r="A2639" s="136"/>
      <c r="B2639" s="137"/>
      <c r="C2639" s="288"/>
      <c r="D2639" s="176"/>
      <c r="E2639" s="156"/>
      <c r="F2639" s="156"/>
      <c r="G2639" s="135"/>
      <c r="H2639" s="135"/>
      <c r="I2639" s="135"/>
      <c r="J2639" s="135"/>
      <c r="K2639" s="135"/>
      <c r="L2639" s="135"/>
      <c r="M2639" s="135"/>
      <c r="N2639" s="135"/>
      <c r="O2639" s="135"/>
      <c r="P2639" s="135"/>
      <c r="Q2639" s="135"/>
      <c r="R2639" s="135"/>
    </row>
    <row r="2640" spans="1:18" s="289" customFormat="1">
      <c r="A2640" s="136"/>
      <c r="B2640" s="137"/>
      <c r="C2640" s="288"/>
      <c r="D2640" s="176"/>
      <c r="E2640" s="156"/>
      <c r="F2640" s="156"/>
      <c r="G2640" s="135"/>
      <c r="H2640" s="135"/>
      <c r="I2640" s="135"/>
      <c r="J2640" s="135"/>
      <c r="K2640" s="135"/>
      <c r="L2640" s="135"/>
      <c r="M2640" s="135"/>
      <c r="N2640" s="135"/>
      <c r="O2640" s="135"/>
      <c r="P2640" s="135"/>
      <c r="Q2640" s="135"/>
      <c r="R2640" s="135"/>
    </row>
    <row r="2641" spans="1:18" s="289" customFormat="1">
      <c r="A2641" s="136"/>
      <c r="B2641" s="137"/>
      <c r="C2641" s="288"/>
      <c r="D2641" s="176"/>
      <c r="E2641" s="156"/>
      <c r="F2641" s="156"/>
      <c r="G2641" s="135"/>
      <c r="H2641" s="135"/>
      <c r="I2641" s="135"/>
      <c r="J2641" s="135"/>
      <c r="K2641" s="135"/>
      <c r="L2641" s="135"/>
      <c r="M2641" s="135"/>
      <c r="N2641" s="135"/>
      <c r="O2641" s="135"/>
      <c r="P2641" s="135"/>
      <c r="Q2641" s="135"/>
      <c r="R2641" s="135"/>
    </row>
    <row r="2642" spans="1:18" s="289" customFormat="1">
      <c r="A2642" s="136"/>
      <c r="B2642" s="137"/>
      <c r="C2642" s="288"/>
      <c r="D2642" s="176"/>
      <c r="E2642" s="156"/>
      <c r="F2642" s="156"/>
      <c r="G2642" s="135"/>
      <c r="H2642" s="135"/>
      <c r="I2642" s="135"/>
      <c r="J2642" s="135"/>
      <c r="K2642" s="135"/>
      <c r="L2642" s="135"/>
      <c r="M2642" s="135"/>
      <c r="N2642" s="135"/>
      <c r="O2642" s="135"/>
      <c r="P2642" s="135"/>
      <c r="Q2642" s="135"/>
      <c r="R2642" s="135"/>
    </row>
    <row r="2643" spans="1:18" s="289" customFormat="1">
      <c r="A2643" s="136"/>
      <c r="B2643" s="137"/>
      <c r="C2643" s="288"/>
      <c r="D2643" s="176"/>
      <c r="E2643" s="156"/>
      <c r="F2643" s="156"/>
      <c r="G2643" s="135"/>
      <c r="H2643" s="135"/>
      <c r="I2643" s="135"/>
      <c r="J2643" s="135"/>
      <c r="K2643" s="135"/>
      <c r="L2643" s="135"/>
      <c r="M2643" s="135"/>
      <c r="N2643" s="135"/>
      <c r="O2643" s="135"/>
      <c r="P2643" s="135"/>
      <c r="Q2643" s="135"/>
      <c r="R2643" s="135"/>
    </row>
    <row r="2644" spans="1:18" s="289" customFormat="1">
      <c r="A2644" s="136"/>
      <c r="B2644" s="137"/>
      <c r="C2644" s="288"/>
      <c r="D2644" s="176"/>
      <c r="E2644" s="156"/>
      <c r="F2644" s="156"/>
      <c r="G2644" s="135"/>
      <c r="H2644" s="135"/>
      <c r="I2644" s="135"/>
      <c r="J2644" s="135"/>
      <c r="K2644" s="135"/>
      <c r="L2644" s="135"/>
      <c r="M2644" s="135"/>
      <c r="N2644" s="135"/>
      <c r="O2644" s="135"/>
      <c r="P2644" s="135"/>
      <c r="Q2644" s="135"/>
      <c r="R2644" s="135"/>
    </row>
    <row r="2645" spans="1:18" s="289" customFormat="1">
      <c r="A2645" s="136"/>
      <c r="B2645" s="137"/>
      <c r="C2645" s="288"/>
      <c r="D2645" s="176"/>
      <c r="E2645" s="156"/>
      <c r="F2645" s="156"/>
      <c r="G2645" s="135"/>
      <c r="H2645" s="135"/>
      <c r="I2645" s="135"/>
      <c r="J2645" s="135"/>
      <c r="K2645" s="135"/>
      <c r="L2645" s="135"/>
      <c r="M2645" s="135"/>
      <c r="N2645" s="135"/>
      <c r="O2645" s="135"/>
      <c r="P2645" s="135"/>
      <c r="Q2645" s="135"/>
      <c r="R2645" s="135"/>
    </row>
    <row r="2646" spans="1:18" s="289" customFormat="1">
      <c r="A2646" s="136"/>
      <c r="B2646" s="137"/>
      <c r="C2646" s="288"/>
      <c r="D2646" s="176"/>
      <c r="E2646" s="156"/>
      <c r="F2646" s="156"/>
      <c r="G2646" s="135"/>
      <c r="H2646" s="135"/>
      <c r="I2646" s="135"/>
      <c r="J2646" s="135"/>
      <c r="K2646" s="135"/>
      <c r="L2646" s="135"/>
      <c r="M2646" s="135"/>
      <c r="N2646" s="135"/>
      <c r="O2646" s="135"/>
      <c r="P2646" s="135"/>
      <c r="Q2646" s="135"/>
      <c r="R2646" s="135"/>
    </row>
    <row r="2647" spans="1:18" s="289" customFormat="1">
      <c r="A2647" s="136"/>
      <c r="B2647" s="137"/>
      <c r="C2647" s="288"/>
      <c r="D2647" s="176"/>
      <c r="E2647" s="156"/>
      <c r="F2647" s="156"/>
      <c r="G2647" s="135"/>
      <c r="H2647" s="135"/>
      <c r="I2647" s="135"/>
      <c r="J2647" s="135"/>
      <c r="K2647" s="135"/>
      <c r="L2647" s="135"/>
      <c r="M2647" s="135"/>
      <c r="N2647" s="135"/>
      <c r="O2647" s="135"/>
      <c r="P2647" s="135"/>
      <c r="Q2647" s="135"/>
      <c r="R2647" s="135"/>
    </row>
    <row r="2648" spans="1:18" s="289" customFormat="1">
      <c r="A2648" s="136"/>
      <c r="B2648" s="137"/>
      <c r="C2648" s="288"/>
      <c r="D2648" s="176"/>
      <c r="E2648" s="156"/>
      <c r="F2648" s="156"/>
      <c r="G2648" s="135"/>
      <c r="H2648" s="135"/>
      <c r="I2648" s="135"/>
      <c r="J2648" s="135"/>
      <c r="K2648" s="135"/>
      <c r="L2648" s="135"/>
      <c r="M2648" s="135"/>
      <c r="N2648" s="135"/>
      <c r="O2648" s="135"/>
      <c r="P2648" s="135"/>
      <c r="Q2648" s="135"/>
      <c r="R2648" s="135"/>
    </row>
    <row r="2649" spans="1:18" s="289" customFormat="1">
      <c r="A2649" s="136"/>
      <c r="B2649" s="137"/>
      <c r="C2649" s="288"/>
      <c r="D2649" s="176"/>
      <c r="E2649" s="156"/>
      <c r="F2649" s="156"/>
      <c r="G2649" s="135"/>
      <c r="H2649" s="135"/>
      <c r="I2649" s="135"/>
      <c r="J2649" s="135"/>
      <c r="K2649" s="135"/>
      <c r="L2649" s="135"/>
      <c r="M2649" s="135"/>
      <c r="N2649" s="135"/>
      <c r="O2649" s="135"/>
      <c r="P2649" s="135"/>
      <c r="Q2649" s="135"/>
      <c r="R2649" s="135"/>
    </row>
    <row r="2650" spans="1:18" s="289" customFormat="1">
      <c r="A2650" s="136"/>
      <c r="B2650" s="137"/>
      <c r="C2650" s="288"/>
      <c r="D2650" s="176"/>
      <c r="E2650" s="156"/>
      <c r="F2650" s="156"/>
      <c r="G2650" s="135"/>
      <c r="H2650" s="135"/>
      <c r="I2650" s="135"/>
      <c r="J2650" s="135"/>
      <c r="K2650" s="135"/>
      <c r="L2650" s="135"/>
      <c r="M2650" s="135"/>
      <c r="N2650" s="135"/>
      <c r="O2650" s="135"/>
      <c r="P2650" s="135"/>
      <c r="Q2650" s="135"/>
      <c r="R2650" s="135"/>
    </row>
    <row r="2651" spans="1:18" s="289" customFormat="1">
      <c r="A2651" s="136"/>
      <c r="B2651" s="137"/>
      <c r="C2651" s="288"/>
      <c r="D2651" s="176"/>
      <c r="E2651" s="156"/>
      <c r="F2651" s="156"/>
      <c r="G2651" s="135"/>
      <c r="H2651" s="135"/>
      <c r="I2651" s="135"/>
      <c r="J2651" s="135"/>
      <c r="K2651" s="135"/>
      <c r="L2651" s="135"/>
      <c r="M2651" s="135"/>
      <c r="N2651" s="135"/>
      <c r="O2651" s="135"/>
      <c r="P2651" s="135"/>
      <c r="Q2651" s="135"/>
      <c r="R2651" s="135"/>
    </row>
    <row r="2652" spans="1:18" s="289" customFormat="1">
      <c r="A2652" s="136"/>
      <c r="B2652" s="137"/>
      <c r="C2652" s="288"/>
      <c r="D2652" s="176"/>
      <c r="E2652" s="156"/>
      <c r="F2652" s="156"/>
      <c r="G2652" s="135"/>
      <c r="H2652" s="135"/>
      <c r="I2652" s="135"/>
      <c r="J2652" s="135"/>
      <c r="K2652" s="135"/>
      <c r="L2652" s="135"/>
      <c r="M2652" s="135"/>
      <c r="N2652" s="135"/>
      <c r="O2652" s="135"/>
      <c r="P2652" s="135"/>
      <c r="Q2652" s="135"/>
      <c r="R2652" s="135"/>
    </row>
    <row r="2653" spans="1:18" s="289" customFormat="1">
      <c r="A2653" s="136"/>
      <c r="B2653" s="137"/>
      <c r="C2653" s="288"/>
      <c r="D2653" s="176"/>
      <c r="E2653" s="156"/>
      <c r="F2653" s="156"/>
      <c r="G2653" s="135"/>
      <c r="H2653" s="135"/>
      <c r="I2653" s="135"/>
      <c r="J2653" s="135"/>
      <c r="K2653" s="135"/>
      <c r="L2653" s="135"/>
      <c r="M2653" s="135"/>
      <c r="N2653" s="135"/>
      <c r="O2653" s="135"/>
      <c r="P2653" s="135"/>
      <c r="Q2653" s="135"/>
      <c r="R2653" s="135"/>
    </row>
    <row r="2654" spans="1:18" s="289" customFormat="1">
      <c r="A2654" s="136"/>
      <c r="B2654" s="137"/>
      <c r="C2654" s="288"/>
      <c r="D2654" s="176"/>
      <c r="E2654" s="156"/>
      <c r="F2654" s="156"/>
      <c r="G2654" s="135"/>
      <c r="H2654" s="135"/>
      <c r="I2654" s="135"/>
      <c r="J2654" s="135"/>
      <c r="K2654" s="135"/>
      <c r="L2654" s="135"/>
      <c r="M2654" s="135"/>
      <c r="N2654" s="135"/>
      <c r="O2654" s="135"/>
      <c r="P2654" s="135"/>
      <c r="Q2654" s="135"/>
      <c r="R2654" s="135"/>
    </row>
    <row r="2655" spans="1:18" s="289" customFormat="1">
      <c r="A2655" s="136"/>
      <c r="B2655" s="137"/>
      <c r="C2655" s="288"/>
      <c r="D2655" s="176"/>
      <c r="E2655" s="156"/>
      <c r="F2655" s="156"/>
      <c r="G2655" s="135"/>
      <c r="H2655" s="135"/>
      <c r="I2655" s="135"/>
      <c r="J2655" s="135"/>
      <c r="K2655" s="135"/>
      <c r="L2655" s="135"/>
      <c r="M2655" s="135"/>
      <c r="N2655" s="135"/>
      <c r="O2655" s="135"/>
      <c r="P2655" s="135"/>
      <c r="Q2655" s="135"/>
      <c r="R2655" s="135"/>
    </row>
    <row r="2656" spans="1:18" s="289" customFormat="1">
      <c r="A2656" s="136"/>
      <c r="B2656" s="137"/>
      <c r="C2656" s="288"/>
      <c r="D2656" s="176"/>
      <c r="E2656" s="156"/>
      <c r="F2656" s="156"/>
      <c r="G2656" s="135"/>
      <c r="H2656" s="135"/>
      <c r="I2656" s="135"/>
      <c r="J2656" s="135"/>
      <c r="K2656" s="135"/>
      <c r="L2656" s="135"/>
      <c r="M2656" s="135"/>
      <c r="N2656" s="135"/>
      <c r="O2656" s="135"/>
      <c r="P2656" s="135"/>
      <c r="Q2656" s="135"/>
      <c r="R2656" s="135"/>
    </row>
    <row r="2657" spans="1:18" s="289" customFormat="1">
      <c r="A2657" s="136"/>
      <c r="B2657" s="137"/>
      <c r="C2657" s="288"/>
      <c r="D2657" s="176"/>
      <c r="E2657" s="156"/>
      <c r="F2657" s="156"/>
      <c r="G2657" s="135"/>
      <c r="H2657" s="135"/>
      <c r="I2657" s="135"/>
      <c r="J2657" s="135"/>
      <c r="K2657" s="135"/>
      <c r="L2657" s="135"/>
      <c r="M2657" s="135"/>
      <c r="N2657" s="135"/>
      <c r="O2657" s="135"/>
      <c r="P2657" s="135"/>
      <c r="Q2657" s="135"/>
      <c r="R2657" s="135"/>
    </row>
    <row r="2658" spans="1:18" s="289" customFormat="1">
      <c r="A2658" s="136"/>
      <c r="B2658" s="137"/>
      <c r="C2658" s="288"/>
      <c r="D2658" s="176"/>
      <c r="E2658" s="156"/>
      <c r="F2658" s="156"/>
      <c r="G2658" s="135"/>
      <c r="H2658" s="135"/>
      <c r="I2658" s="135"/>
      <c r="J2658" s="135"/>
      <c r="K2658" s="135"/>
      <c r="L2658" s="135"/>
      <c r="M2658" s="135"/>
      <c r="N2658" s="135"/>
      <c r="O2658" s="135"/>
      <c r="P2658" s="135"/>
      <c r="Q2658" s="135"/>
      <c r="R2658" s="135"/>
    </row>
    <row r="2659" spans="1:18" s="289" customFormat="1">
      <c r="A2659" s="136"/>
      <c r="B2659" s="137"/>
      <c r="C2659" s="288"/>
      <c r="D2659" s="176"/>
      <c r="E2659" s="156"/>
      <c r="F2659" s="156"/>
      <c r="G2659" s="135"/>
      <c r="H2659" s="135"/>
      <c r="I2659" s="135"/>
      <c r="J2659" s="135"/>
      <c r="K2659" s="135"/>
      <c r="L2659" s="135"/>
      <c r="M2659" s="135"/>
      <c r="N2659" s="135"/>
      <c r="O2659" s="135"/>
      <c r="P2659" s="135"/>
      <c r="Q2659" s="135"/>
      <c r="R2659" s="135"/>
    </row>
    <row r="2660" spans="1:18" s="289" customFormat="1">
      <c r="A2660" s="136"/>
      <c r="B2660" s="137"/>
      <c r="C2660" s="288"/>
      <c r="D2660" s="176"/>
      <c r="E2660" s="156"/>
      <c r="F2660" s="156"/>
      <c r="G2660" s="135"/>
      <c r="H2660" s="135"/>
      <c r="I2660" s="135"/>
      <c r="J2660" s="135"/>
      <c r="K2660" s="135"/>
      <c r="L2660" s="135"/>
      <c r="M2660" s="135"/>
      <c r="N2660" s="135"/>
      <c r="O2660" s="135"/>
      <c r="P2660" s="135"/>
      <c r="Q2660" s="135"/>
      <c r="R2660" s="135"/>
    </row>
    <row r="2661" spans="1:18" s="289" customFormat="1">
      <c r="A2661" s="136"/>
      <c r="B2661" s="137"/>
      <c r="C2661" s="288"/>
      <c r="D2661" s="176"/>
      <c r="E2661" s="156"/>
      <c r="F2661" s="156"/>
      <c r="G2661" s="135"/>
      <c r="H2661" s="135"/>
      <c r="I2661" s="135"/>
      <c r="J2661" s="135"/>
      <c r="K2661" s="135"/>
      <c r="L2661" s="135"/>
      <c r="M2661" s="135"/>
      <c r="N2661" s="135"/>
      <c r="O2661" s="135"/>
      <c r="P2661" s="135"/>
      <c r="Q2661" s="135"/>
      <c r="R2661" s="135"/>
    </row>
    <row r="2662" spans="1:18" s="289" customFormat="1">
      <c r="A2662" s="136"/>
      <c r="B2662" s="137"/>
      <c r="C2662" s="288"/>
      <c r="D2662" s="176"/>
      <c r="E2662" s="156"/>
      <c r="F2662" s="156"/>
      <c r="G2662" s="135"/>
      <c r="H2662" s="135"/>
      <c r="I2662" s="135"/>
      <c r="J2662" s="135"/>
      <c r="K2662" s="135"/>
      <c r="L2662" s="135"/>
      <c r="M2662" s="135"/>
      <c r="N2662" s="135"/>
      <c r="O2662" s="135"/>
      <c r="P2662" s="135"/>
      <c r="Q2662" s="135"/>
      <c r="R2662" s="135"/>
    </row>
    <row r="2663" spans="1:18" s="289" customFormat="1">
      <c r="A2663" s="136"/>
      <c r="B2663" s="137"/>
      <c r="C2663" s="288"/>
      <c r="D2663" s="176"/>
      <c r="E2663" s="156"/>
      <c r="F2663" s="156"/>
      <c r="G2663" s="135"/>
      <c r="H2663" s="135"/>
      <c r="I2663" s="135"/>
      <c r="J2663" s="135"/>
      <c r="K2663" s="135"/>
      <c r="L2663" s="135"/>
      <c r="M2663" s="135"/>
      <c r="N2663" s="135"/>
      <c r="O2663" s="135"/>
      <c r="P2663" s="135"/>
      <c r="Q2663" s="135"/>
      <c r="R2663" s="135"/>
    </row>
    <row r="2664" spans="1:18" s="289" customFormat="1">
      <c r="A2664" s="136"/>
      <c r="B2664" s="137"/>
      <c r="C2664" s="288"/>
      <c r="D2664" s="176"/>
      <c r="E2664" s="156"/>
      <c r="F2664" s="156"/>
      <c r="G2664" s="135"/>
      <c r="H2664" s="135"/>
      <c r="I2664" s="135"/>
      <c r="J2664" s="135"/>
      <c r="K2664" s="135"/>
      <c r="L2664" s="135"/>
      <c r="M2664" s="135"/>
      <c r="N2664" s="135"/>
      <c r="O2664" s="135"/>
      <c r="P2664" s="135"/>
      <c r="Q2664" s="135"/>
      <c r="R2664" s="135"/>
    </row>
    <row r="2665" spans="1:18" s="289" customFormat="1">
      <c r="A2665" s="136"/>
      <c r="B2665" s="137"/>
      <c r="C2665" s="288"/>
      <c r="D2665" s="176"/>
      <c r="E2665" s="156"/>
      <c r="F2665" s="156"/>
      <c r="G2665" s="135"/>
      <c r="H2665" s="135"/>
      <c r="I2665" s="135"/>
      <c r="J2665" s="135"/>
      <c r="K2665" s="135"/>
      <c r="L2665" s="135"/>
      <c r="M2665" s="135"/>
      <c r="N2665" s="135"/>
      <c r="O2665" s="135"/>
      <c r="P2665" s="135"/>
      <c r="Q2665" s="135"/>
      <c r="R2665" s="135"/>
    </row>
    <row r="2666" spans="1:18" s="289" customFormat="1">
      <c r="A2666" s="136"/>
      <c r="B2666" s="137"/>
      <c r="C2666" s="288"/>
      <c r="D2666" s="176"/>
      <c r="E2666" s="156"/>
      <c r="F2666" s="156"/>
      <c r="G2666" s="135"/>
      <c r="H2666" s="135"/>
      <c r="I2666" s="135"/>
      <c r="J2666" s="135"/>
      <c r="K2666" s="135"/>
      <c r="L2666" s="135"/>
      <c r="M2666" s="135"/>
      <c r="N2666" s="135"/>
      <c r="O2666" s="135"/>
      <c r="P2666" s="135"/>
      <c r="Q2666" s="135"/>
      <c r="R2666" s="135"/>
    </row>
    <row r="2667" spans="1:18" s="289" customFormat="1">
      <c r="A2667" s="136"/>
      <c r="B2667" s="137"/>
      <c r="C2667" s="288"/>
      <c r="D2667" s="176"/>
      <c r="E2667" s="156"/>
      <c r="F2667" s="156"/>
      <c r="G2667" s="135"/>
      <c r="H2667" s="135"/>
      <c r="I2667" s="135"/>
      <c r="J2667" s="135"/>
      <c r="K2667" s="135"/>
      <c r="L2667" s="135"/>
      <c r="M2667" s="135"/>
      <c r="N2667" s="135"/>
      <c r="O2667" s="135"/>
      <c r="P2667" s="135"/>
      <c r="Q2667" s="135"/>
      <c r="R2667" s="135"/>
    </row>
    <row r="2668" spans="1:18" s="289" customFormat="1">
      <c r="A2668" s="136"/>
      <c r="B2668" s="137"/>
      <c r="C2668" s="288"/>
      <c r="D2668" s="176"/>
      <c r="E2668" s="156"/>
      <c r="F2668" s="156"/>
      <c r="G2668" s="135"/>
      <c r="H2668" s="135"/>
      <c r="I2668" s="135"/>
      <c r="J2668" s="135"/>
      <c r="K2668" s="135"/>
      <c r="L2668" s="135"/>
      <c r="M2668" s="135"/>
      <c r="N2668" s="135"/>
      <c r="O2668" s="135"/>
      <c r="P2668" s="135"/>
      <c r="Q2668" s="135"/>
      <c r="R2668" s="135"/>
    </row>
    <row r="2669" spans="1:18" s="289" customFormat="1">
      <c r="A2669" s="136"/>
      <c r="B2669" s="137"/>
      <c r="C2669" s="288"/>
      <c r="D2669" s="176"/>
      <c r="E2669" s="156"/>
      <c r="F2669" s="156"/>
      <c r="G2669" s="135"/>
      <c r="H2669" s="135"/>
      <c r="I2669" s="135"/>
      <c r="J2669" s="135"/>
      <c r="K2669" s="135"/>
      <c r="L2669" s="135"/>
      <c r="M2669" s="135"/>
      <c r="N2669" s="135"/>
      <c r="O2669" s="135"/>
      <c r="P2669" s="135"/>
      <c r="Q2669" s="135"/>
      <c r="R2669" s="135"/>
    </row>
    <row r="2670" spans="1:18" s="289" customFormat="1">
      <c r="A2670" s="136"/>
      <c r="B2670" s="137"/>
      <c r="C2670" s="288"/>
      <c r="D2670" s="176"/>
      <c r="E2670" s="156"/>
      <c r="F2670" s="156"/>
      <c r="G2670" s="135"/>
      <c r="H2670" s="135"/>
      <c r="I2670" s="135"/>
      <c r="J2670" s="135"/>
      <c r="K2670" s="135"/>
      <c r="L2670" s="135"/>
      <c r="M2670" s="135"/>
      <c r="N2670" s="135"/>
      <c r="O2670" s="135"/>
      <c r="P2670" s="135"/>
      <c r="Q2670" s="135"/>
      <c r="R2670" s="135"/>
    </row>
    <row r="2671" spans="1:18" s="289" customFormat="1">
      <c r="A2671" s="136"/>
      <c r="B2671" s="137"/>
      <c r="C2671" s="288"/>
      <c r="D2671" s="176"/>
      <c r="E2671" s="156"/>
      <c r="F2671" s="156"/>
      <c r="G2671" s="135"/>
      <c r="H2671" s="135"/>
      <c r="I2671" s="135"/>
      <c r="J2671" s="135"/>
      <c r="K2671" s="135"/>
      <c r="L2671" s="135"/>
      <c r="M2671" s="135"/>
      <c r="N2671" s="135"/>
      <c r="O2671" s="135"/>
      <c r="P2671" s="135"/>
      <c r="Q2671" s="135"/>
      <c r="R2671" s="135"/>
    </row>
    <row r="2672" spans="1:18" s="289" customFormat="1">
      <c r="A2672" s="136"/>
      <c r="B2672" s="137"/>
      <c r="C2672" s="288"/>
      <c r="D2672" s="176"/>
      <c r="E2672" s="156"/>
      <c r="F2672" s="156"/>
      <c r="G2672" s="135"/>
      <c r="H2672" s="135"/>
      <c r="I2672" s="135"/>
      <c r="J2672" s="135"/>
      <c r="K2672" s="135"/>
      <c r="L2672" s="135"/>
      <c r="M2672" s="135"/>
      <c r="N2672" s="135"/>
      <c r="O2672" s="135"/>
      <c r="P2672" s="135"/>
      <c r="Q2672" s="135"/>
      <c r="R2672" s="135"/>
    </row>
    <row r="2673" spans="1:18" s="289" customFormat="1">
      <c r="A2673" s="136"/>
      <c r="B2673" s="137"/>
      <c r="C2673" s="288"/>
      <c r="D2673" s="176"/>
      <c r="E2673" s="156"/>
      <c r="F2673" s="156"/>
      <c r="G2673" s="135"/>
      <c r="H2673" s="135"/>
      <c r="I2673" s="135"/>
      <c r="J2673" s="135"/>
      <c r="K2673" s="135"/>
      <c r="L2673" s="135"/>
      <c r="M2673" s="135"/>
      <c r="N2673" s="135"/>
      <c r="O2673" s="135"/>
      <c r="P2673" s="135"/>
      <c r="Q2673" s="135"/>
      <c r="R2673" s="135"/>
    </row>
    <row r="2674" spans="1:18" s="289" customFormat="1">
      <c r="A2674" s="136"/>
      <c r="B2674" s="137"/>
      <c r="C2674" s="288"/>
      <c r="D2674" s="176"/>
      <c r="E2674" s="156"/>
      <c r="F2674" s="156"/>
      <c r="G2674" s="135"/>
      <c r="H2674" s="135"/>
      <c r="I2674" s="135"/>
      <c r="J2674" s="135"/>
      <c r="K2674" s="135"/>
      <c r="L2674" s="135"/>
      <c r="M2674" s="135"/>
      <c r="N2674" s="135"/>
      <c r="O2674" s="135"/>
      <c r="P2674" s="135"/>
      <c r="Q2674" s="135"/>
      <c r="R2674" s="135"/>
    </row>
    <row r="2675" spans="1:18" s="289" customFormat="1">
      <c r="A2675" s="136"/>
      <c r="B2675" s="137"/>
      <c r="C2675" s="288"/>
      <c r="D2675" s="176"/>
      <c r="E2675" s="156"/>
      <c r="F2675" s="156"/>
      <c r="G2675" s="135"/>
      <c r="H2675" s="135"/>
      <c r="I2675" s="135"/>
      <c r="J2675" s="135"/>
      <c r="K2675" s="135"/>
      <c r="L2675" s="135"/>
      <c r="M2675" s="135"/>
      <c r="N2675" s="135"/>
      <c r="O2675" s="135"/>
      <c r="P2675" s="135"/>
      <c r="Q2675" s="135"/>
      <c r="R2675" s="135"/>
    </row>
    <row r="2676" spans="1:18" s="289" customFormat="1">
      <c r="A2676" s="136"/>
      <c r="B2676" s="137"/>
      <c r="C2676" s="288"/>
      <c r="D2676" s="176"/>
      <c r="E2676" s="156"/>
      <c r="F2676" s="156"/>
      <c r="G2676" s="135"/>
      <c r="H2676" s="135"/>
      <c r="I2676" s="135"/>
      <c r="J2676" s="135"/>
      <c r="K2676" s="135"/>
      <c r="L2676" s="135"/>
      <c r="M2676" s="135"/>
      <c r="N2676" s="135"/>
      <c r="O2676" s="135"/>
      <c r="P2676" s="135"/>
      <c r="Q2676" s="135"/>
      <c r="R2676" s="135"/>
    </row>
    <row r="2677" spans="1:18" s="289" customFormat="1">
      <c r="A2677" s="136"/>
      <c r="B2677" s="137"/>
      <c r="C2677" s="288"/>
      <c r="D2677" s="176"/>
      <c r="E2677" s="156"/>
      <c r="F2677" s="156"/>
      <c r="G2677" s="135"/>
      <c r="H2677" s="135"/>
      <c r="I2677" s="135"/>
      <c r="J2677" s="135"/>
      <c r="K2677" s="135"/>
      <c r="L2677" s="135"/>
      <c r="M2677" s="135"/>
      <c r="N2677" s="135"/>
      <c r="O2677" s="135"/>
      <c r="P2677" s="135"/>
      <c r="Q2677" s="135"/>
      <c r="R2677" s="135"/>
    </row>
    <row r="2678" spans="1:18" s="289" customFormat="1">
      <c r="A2678" s="136"/>
      <c r="B2678" s="137"/>
      <c r="C2678" s="288"/>
      <c r="D2678" s="176"/>
      <c r="E2678" s="156"/>
      <c r="F2678" s="156"/>
      <c r="G2678" s="135"/>
      <c r="H2678" s="135"/>
      <c r="I2678" s="135"/>
      <c r="J2678" s="135"/>
      <c r="K2678" s="135"/>
      <c r="L2678" s="135"/>
      <c r="M2678" s="135"/>
      <c r="N2678" s="135"/>
      <c r="O2678" s="135"/>
      <c r="P2678" s="135"/>
      <c r="Q2678" s="135"/>
      <c r="R2678" s="135"/>
    </row>
    <row r="2679" spans="1:18" s="289" customFormat="1">
      <c r="A2679" s="136"/>
      <c r="B2679" s="137"/>
      <c r="C2679" s="288"/>
      <c r="D2679" s="176"/>
      <c r="E2679" s="156"/>
      <c r="F2679" s="156"/>
      <c r="G2679" s="135"/>
      <c r="H2679" s="135"/>
      <c r="I2679" s="135"/>
      <c r="J2679" s="135"/>
      <c r="K2679" s="135"/>
      <c r="L2679" s="135"/>
      <c r="M2679" s="135"/>
      <c r="N2679" s="135"/>
      <c r="O2679" s="135"/>
      <c r="P2679" s="135"/>
      <c r="Q2679" s="135"/>
      <c r="R2679" s="135"/>
    </row>
    <row r="2680" spans="1:18" s="289" customFormat="1">
      <c r="A2680" s="136"/>
      <c r="B2680" s="137"/>
      <c r="C2680" s="288"/>
      <c r="D2680" s="176"/>
      <c r="E2680" s="156"/>
      <c r="F2680" s="156"/>
      <c r="G2680" s="135"/>
      <c r="H2680" s="135"/>
      <c r="I2680" s="135"/>
      <c r="J2680" s="135"/>
      <c r="K2680" s="135"/>
      <c r="L2680" s="135"/>
      <c r="M2680" s="135"/>
      <c r="N2680" s="135"/>
      <c r="O2680" s="135"/>
      <c r="P2680" s="135"/>
      <c r="Q2680" s="135"/>
      <c r="R2680" s="135"/>
    </row>
    <row r="2681" spans="1:18" s="289" customFormat="1">
      <c r="A2681" s="136"/>
      <c r="B2681" s="137"/>
      <c r="C2681" s="288"/>
      <c r="D2681" s="176"/>
      <c r="E2681" s="156"/>
      <c r="F2681" s="156"/>
      <c r="G2681" s="135"/>
      <c r="H2681" s="135"/>
      <c r="I2681" s="135"/>
      <c r="J2681" s="135"/>
      <c r="K2681" s="135"/>
      <c r="L2681" s="135"/>
      <c r="M2681" s="135"/>
      <c r="N2681" s="135"/>
      <c r="O2681" s="135"/>
      <c r="P2681" s="135"/>
      <c r="Q2681" s="135"/>
      <c r="R2681" s="135"/>
    </row>
    <row r="2682" spans="1:18" s="289" customFormat="1">
      <c r="A2682" s="136"/>
      <c r="B2682" s="137"/>
      <c r="C2682" s="288"/>
      <c r="D2682" s="176"/>
      <c r="E2682" s="156"/>
      <c r="F2682" s="156"/>
      <c r="G2682" s="135"/>
      <c r="H2682" s="135"/>
      <c r="I2682" s="135"/>
      <c r="J2682" s="135"/>
      <c r="K2682" s="135"/>
      <c r="L2682" s="135"/>
      <c r="M2682" s="135"/>
      <c r="N2682" s="135"/>
      <c r="O2682" s="135"/>
      <c r="P2682" s="135"/>
      <c r="Q2682" s="135"/>
      <c r="R2682" s="135"/>
    </row>
    <row r="2683" spans="1:18" s="289" customFormat="1">
      <c r="A2683" s="136"/>
      <c r="B2683" s="137"/>
      <c r="C2683" s="288"/>
      <c r="D2683" s="176"/>
      <c r="E2683" s="156"/>
      <c r="F2683" s="156"/>
      <c r="G2683" s="135"/>
      <c r="H2683" s="135"/>
      <c r="I2683" s="135"/>
      <c r="J2683" s="135"/>
      <c r="K2683" s="135"/>
      <c r="L2683" s="135"/>
      <c r="M2683" s="135"/>
      <c r="N2683" s="135"/>
      <c r="O2683" s="135"/>
      <c r="P2683" s="135"/>
      <c r="Q2683" s="135"/>
      <c r="R2683" s="135"/>
    </row>
    <row r="2684" spans="1:18" s="289" customFormat="1">
      <c r="A2684" s="136"/>
      <c r="B2684" s="137"/>
      <c r="C2684" s="288"/>
      <c r="D2684" s="176"/>
      <c r="E2684" s="156"/>
      <c r="F2684" s="156"/>
      <c r="G2684" s="135"/>
      <c r="H2684" s="135"/>
      <c r="I2684" s="135"/>
      <c r="J2684" s="135"/>
      <c r="K2684" s="135"/>
      <c r="L2684" s="135"/>
      <c r="M2684" s="135"/>
      <c r="N2684" s="135"/>
      <c r="O2684" s="135"/>
      <c r="P2684" s="135"/>
      <c r="Q2684" s="135"/>
      <c r="R2684" s="135"/>
    </row>
    <row r="2685" spans="1:18" s="289" customFormat="1">
      <c r="A2685" s="136"/>
      <c r="B2685" s="137"/>
      <c r="C2685" s="288"/>
      <c r="D2685" s="176"/>
      <c r="E2685" s="156"/>
      <c r="F2685" s="156"/>
      <c r="G2685" s="135"/>
      <c r="H2685" s="135"/>
      <c r="I2685" s="135"/>
      <c r="J2685" s="135"/>
      <c r="K2685" s="135"/>
      <c r="L2685" s="135"/>
      <c r="M2685" s="135"/>
      <c r="N2685" s="135"/>
      <c r="O2685" s="135"/>
      <c r="P2685" s="135"/>
      <c r="Q2685" s="135"/>
      <c r="R2685" s="135"/>
    </row>
    <row r="2686" spans="1:18" s="289" customFormat="1">
      <c r="A2686" s="136"/>
      <c r="B2686" s="137"/>
      <c r="C2686" s="288"/>
      <c r="D2686" s="176"/>
      <c r="E2686" s="156"/>
      <c r="F2686" s="156"/>
      <c r="G2686" s="135"/>
      <c r="H2686" s="135"/>
      <c r="I2686" s="135"/>
      <c r="J2686" s="135"/>
      <c r="K2686" s="135"/>
      <c r="L2686" s="135"/>
      <c r="M2686" s="135"/>
      <c r="N2686" s="135"/>
      <c r="O2686" s="135"/>
      <c r="P2686" s="135"/>
      <c r="Q2686" s="135"/>
      <c r="R2686" s="135"/>
    </row>
    <row r="2687" spans="1:18" s="289" customFormat="1">
      <c r="A2687" s="136"/>
      <c r="B2687" s="137"/>
      <c r="C2687" s="288"/>
      <c r="D2687" s="176"/>
      <c r="E2687" s="156"/>
      <c r="F2687" s="156"/>
      <c r="G2687" s="135"/>
      <c r="H2687" s="135"/>
      <c r="I2687" s="135"/>
      <c r="J2687" s="135"/>
      <c r="K2687" s="135"/>
      <c r="L2687" s="135"/>
      <c r="M2687" s="135"/>
      <c r="N2687" s="135"/>
      <c r="O2687" s="135"/>
      <c r="P2687" s="135"/>
      <c r="Q2687" s="135"/>
      <c r="R2687" s="135"/>
    </row>
    <row r="2688" spans="1:18" s="289" customFormat="1">
      <c r="A2688" s="136"/>
      <c r="B2688" s="137"/>
      <c r="C2688" s="288"/>
      <c r="D2688" s="176"/>
      <c r="E2688" s="156"/>
      <c r="F2688" s="156"/>
      <c r="G2688" s="135"/>
      <c r="H2688" s="135"/>
      <c r="I2688" s="135"/>
      <c r="J2688" s="135"/>
      <c r="K2688" s="135"/>
      <c r="L2688" s="135"/>
      <c r="M2688" s="135"/>
      <c r="N2688" s="135"/>
      <c r="O2688" s="135"/>
      <c r="P2688" s="135"/>
      <c r="Q2688" s="135"/>
      <c r="R2688" s="135"/>
    </row>
    <row r="2689" spans="1:18" s="289" customFormat="1">
      <c r="A2689" s="136"/>
      <c r="B2689" s="137"/>
      <c r="C2689" s="288"/>
      <c r="D2689" s="176"/>
      <c r="E2689" s="156"/>
      <c r="F2689" s="156"/>
      <c r="G2689" s="135"/>
      <c r="H2689" s="135"/>
      <c r="I2689" s="135"/>
      <c r="J2689" s="135"/>
      <c r="K2689" s="135"/>
      <c r="L2689" s="135"/>
      <c r="M2689" s="135"/>
      <c r="N2689" s="135"/>
      <c r="O2689" s="135"/>
      <c r="P2689" s="135"/>
      <c r="Q2689" s="135"/>
      <c r="R2689" s="135"/>
    </row>
    <row r="2690" spans="1:18" s="289" customFormat="1">
      <c r="A2690" s="136"/>
      <c r="B2690" s="137"/>
      <c r="C2690" s="288"/>
      <c r="D2690" s="176"/>
      <c r="E2690" s="156"/>
      <c r="F2690" s="156"/>
      <c r="G2690" s="135"/>
      <c r="H2690" s="135"/>
      <c r="I2690" s="135"/>
      <c r="J2690" s="135"/>
      <c r="K2690" s="135"/>
      <c r="L2690" s="135"/>
      <c r="M2690" s="135"/>
      <c r="N2690" s="135"/>
      <c r="O2690" s="135"/>
      <c r="P2690" s="135"/>
      <c r="Q2690" s="135"/>
      <c r="R2690" s="135"/>
    </row>
    <row r="2691" spans="1:18" s="289" customFormat="1">
      <c r="A2691" s="136"/>
      <c r="B2691" s="137"/>
      <c r="C2691" s="288"/>
      <c r="D2691" s="176"/>
      <c r="E2691" s="156"/>
      <c r="F2691" s="156"/>
      <c r="G2691" s="135"/>
      <c r="H2691" s="135"/>
      <c r="I2691" s="135"/>
      <c r="J2691" s="135"/>
      <c r="K2691" s="135"/>
      <c r="L2691" s="135"/>
      <c r="M2691" s="135"/>
      <c r="N2691" s="135"/>
      <c r="O2691" s="135"/>
      <c r="P2691" s="135"/>
      <c r="Q2691" s="135"/>
      <c r="R2691" s="135"/>
    </row>
    <row r="2692" spans="1:18" s="289" customFormat="1">
      <c r="A2692" s="136"/>
      <c r="B2692" s="137"/>
      <c r="C2692" s="288"/>
      <c r="D2692" s="176"/>
      <c r="E2692" s="156"/>
      <c r="F2692" s="156"/>
      <c r="G2692" s="135"/>
      <c r="H2692" s="135"/>
      <c r="I2692" s="135"/>
      <c r="J2692" s="135"/>
      <c r="K2692" s="135"/>
      <c r="L2692" s="135"/>
      <c r="M2692" s="135"/>
      <c r="N2692" s="135"/>
      <c r="O2692" s="135"/>
      <c r="P2692" s="135"/>
      <c r="Q2692" s="135"/>
      <c r="R2692" s="135"/>
    </row>
    <row r="2693" spans="1:18" s="289" customFormat="1">
      <c r="A2693" s="136"/>
      <c r="B2693" s="137"/>
      <c r="C2693" s="288"/>
      <c r="D2693" s="176"/>
      <c r="E2693" s="156"/>
      <c r="F2693" s="156"/>
      <c r="G2693" s="135"/>
      <c r="H2693" s="135"/>
      <c r="I2693" s="135"/>
      <c r="J2693" s="135"/>
      <c r="K2693" s="135"/>
      <c r="L2693" s="135"/>
      <c r="M2693" s="135"/>
      <c r="N2693" s="135"/>
      <c r="O2693" s="135"/>
      <c r="P2693" s="135"/>
      <c r="Q2693" s="135"/>
      <c r="R2693" s="135"/>
    </row>
    <row r="2694" spans="1:18" s="289" customFormat="1">
      <c r="A2694" s="136"/>
      <c r="B2694" s="137"/>
      <c r="C2694" s="288"/>
      <c r="D2694" s="176"/>
      <c r="E2694" s="156"/>
      <c r="F2694" s="156"/>
      <c r="G2694" s="135"/>
      <c r="H2694" s="135"/>
      <c r="I2694" s="135"/>
      <c r="J2694" s="135"/>
      <c r="K2694" s="135"/>
      <c r="L2694" s="135"/>
      <c r="M2694" s="135"/>
      <c r="N2694" s="135"/>
      <c r="O2694" s="135"/>
      <c r="P2694" s="135"/>
      <c r="Q2694" s="135"/>
      <c r="R2694" s="135"/>
    </row>
    <row r="2695" spans="1:18" s="289" customFormat="1">
      <c r="A2695" s="136"/>
      <c r="B2695" s="137"/>
      <c r="C2695" s="288"/>
      <c r="D2695" s="176"/>
      <c r="E2695" s="156"/>
      <c r="F2695" s="156"/>
      <c r="G2695" s="135"/>
      <c r="H2695" s="135"/>
      <c r="I2695" s="135"/>
      <c r="J2695" s="135"/>
      <c r="K2695" s="135"/>
      <c r="L2695" s="135"/>
      <c r="M2695" s="135"/>
      <c r="N2695" s="135"/>
      <c r="O2695" s="135"/>
      <c r="P2695" s="135"/>
      <c r="Q2695" s="135"/>
      <c r="R2695" s="135"/>
    </row>
    <row r="2696" spans="1:18" s="289" customFormat="1">
      <c r="A2696" s="136"/>
      <c r="B2696" s="137"/>
      <c r="C2696" s="288"/>
      <c r="D2696" s="176"/>
      <c r="E2696" s="156"/>
      <c r="F2696" s="156"/>
      <c r="G2696" s="135"/>
      <c r="H2696" s="135"/>
      <c r="I2696" s="135"/>
      <c r="J2696" s="135"/>
      <c r="K2696" s="135"/>
      <c r="L2696" s="135"/>
      <c r="M2696" s="135"/>
      <c r="N2696" s="135"/>
      <c r="O2696" s="135"/>
      <c r="P2696" s="135"/>
      <c r="Q2696" s="135"/>
      <c r="R2696" s="135"/>
    </row>
    <row r="2697" spans="1:18" s="289" customFormat="1">
      <c r="A2697" s="136"/>
      <c r="B2697" s="137"/>
      <c r="C2697" s="288"/>
      <c r="D2697" s="176"/>
      <c r="E2697" s="156"/>
      <c r="F2697" s="156"/>
      <c r="G2697" s="135"/>
      <c r="H2697" s="135"/>
      <c r="I2697" s="135"/>
      <c r="J2697" s="135"/>
      <c r="K2697" s="135"/>
      <c r="L2697" s="135"/>
      <c r="M2697" s="135"/>
      <c r="N2697" s="135"/>
      <c r="O2697" s="135"/>
      <c r="P2697" s="135"/>
      <c r="Q2697" s="135"/>
      <c r="R2697" s="135"/>
    </row>
    <row r="2698" spans="1:18" s="289" customFormat="1">
      <c r="A2698" s="136"/>
      <c r="B2698" s="137"/>
      <c r="C2698" s="288"/>
      <c r="D2698" s="176"/>
      <c r="E2698" s="156"/>
      <c r="F2698" s="156"/>
      <c r="G2698" s="135"/>
      <c r="H2698" s="135"/>
      <c r="I2698" s="135"/>
      <c r="J2698" s="135"/>
      <c r="K2698" s="135"/>
      <c r="L2698" s="135"/>
      <c r="M2698" s="135"/>
      <c r="N2698" s="135"/>
      <c r="O2698" s="135"/>
      <c r="P2698" s="135"/>
      <c r="Q2698" s="135"/>
      <c r="R2698" s="135"/>
    </row>
    <row r="2699" spans="1:18" s="289" customFormat="1">
      <c r="A2699" s="136"/>
      <c r="B2699" s="137"/>
      <c r="C2699" s="288"/>
      <c r="D2699" s="176"/>
      <c r="E2699" s="156"/>
      <c r="F2699" s="156"/>
      <c r="G2699" s="135"/>
      <c r="H2699" s="135"/>
      <c r="I2699" s="135"/>
      <c r="J2699" s="135"/>
      <c r="K2699" s="135"/>
      <c r="L2699" s="135"/>
      <c r="M2699" s="135"/>
      <c r="N2699" s="135"/>
      <c r="O2699" s="135"/>
      <c r="P2699" s="135"/>
      <c r="Q2699" s="135"/>
      <c r="R2699" s="135"/>
    </row>
    <row r="2700" spans="1:18" s="289" customFormat="1">
      <c r="A2700" s="136"/>
      <c r="B2700" s="137"/>
      <c r="C2700" s="288"/>
      <c r="D2700" s="176"/>
      <c r="E2700" s="156"/>
      <c r="F2700" s="156"/>
      <c r="G2700" s="135"/>
      <c r="H2700" s="135"/>
      <c r="I2700" s="135"/>
      <c r="J2700" s="135"/>
      <c r="K2700" s="135"/>
      <c r="L2700" s="135"/>
      <c r="M2700" s="135"/>
      <c r="N2700" s="135"/>
      <c r="O2700" s="135"/>
      <c r="P2700" s="135"/>
      <c r="Q2700" s="135"/>
      <c r="R2700" s="135"/>
    </row>
    <row r="2701" spans="1:18" s="289" customFormat="1">
      <c r="A2701" s="136"/>
      <c r="B2701" s="137"/>
      <c r="C2701" s="288"/>
      <c r="D2701" s="176"/>
      <c r="E2701" s="156"/>
      <c r="F2701" s="156"/>
      <c r="G2701" s="135"/>
      <c r="H2701" s="135"/>
      <c r="I2701" s="135"/>
      <c r="J2701" s="135"/>
      <c r="K2701" s="135"/>
      <c r="L2701" s="135"/>
      <c r="M2701" s="135"/>
      <c r="N2701" s="135"/>
      <c r="O2701" s="135"/>
      <c r="P2701" s="135"/>
      <c r="Q2701" s="135"/>
      <c r="R2701" s="135"/>
    </row>
    <row r="2702" spans="1:18" s="289" customFormat="1">
      <c r="A2702" s="136"/>
      <c r="B2702" s="137"/>
      <c r="C2702" s="288"/>
      <c r="D2702" s="176"/>
      <c r="E2702" s="156"/>
      <c r="F2702" s="156"/>
      <c r="G2702" s="135"/>
      <c r="H2702" s="135"/>
      <c r="I2702" s="135"/>
      <c r="J2702" s="135"/>
      <c r="K2702" s="135"/>
      <c r="L2702" s="135"/>
      <c r="M2702" s="135"/>
      <c r="N2702" s="135"/>
      <c r="O2702" s="135"/>
      <c r="P2702" s="135"/>
      <c r="Q2702" s="135"/>
      <c r="R2702" s="135"/>
    </row>
    <row r="2703" spans="1:18" s="289" customFormat="1">
      <c r="A2703" s="136"/>
      <c r="B2703" s="137"/>
      <c r="C2703" s="288"/>
      <c r="D2703" s="176"/>
      <c r="E2703" s="156"/>
      <c r="F2703" s="156"/>
      <c r="G2703" s="135"/>
      <c r="H2703" s="135"/>
      <c r="I2703" s="135"/>
      <c r="J2703" s="135"/>
      <c r="K2703" s="135"/>
      <c r="L2703" s="135"/>
      <c r="M2703" s="135"/>
      <c r="N2703" s="135"/>
      <c r="O2703" s="135"/>
      <c r="P2703" s="135"/>
      <c r="Q2703" s="135"/>
      <c r="R2703" s="135"/>
    </row>
    <row r="2704" spans="1:18" s="289" customFormat="1">
      <c r="A2704" s="136"/>
      <c r="B2704" s="137"/>
      <c r="C2704" s="288"/>
      <c r="D2704" s="176"/>
      <c r="E2704" s="156"/>
      <c r="F2704" s="156"/>
      <c r="G2704" s="135"/>
      <c r="H2704" s="135"/>
      <c r="I2704" s="135"/>
      <c r="J2704" s="135"/>
      <c r="K2704" s="135"/>
      <c r="L2704" s="135"/>
      <c r="M2704" s="135"/>
      <c r="N2704" s="135"/>
      <c r="O2704" s="135"/>
      <c r="P2704" s="135"/>
      <c r="Q2704" s="135"/>
      <c r="R2704" s="135"/>
    </row>
    <row r="2705" spans="1:18" s="289" customFormat="1">
      <c r="A2705" s="136"/>
      <c r="B2705" s="137"/>
      <c r="C2705" s="288"/>
      <c r="D2705" s="176"/>
      <c r="E2705" s="156"/>
      <c r="F2705" s="156"/>
      <c r="G2705" s="135"/>
      <c r="H2705" s="135"/>
      <c r="I2705" s="135"/>
      <c r="J2705" s="135"/>
      <c r="K2705" s="135"/>
      <c r="L2705" s="135"/>
      <c r="M2705" s="135"/>
      <c r="N2705" s="135"/>
      <c r="O2705" s="135"/>
      <c r="P2705" s="135"/>
      <c r="Q2705" s="135"/>
      <c r="R2705" s="135"/>
    </row>
    <row r="2706" spans="1:18" s="289" customFormat="1">
      <c r="A2706" s="136"/>
      <c r="B2706" s="137"/>
      <c r="C2706" s="288"/>
      <c r="D2706" s="176"/>
      <c r="E2706" s="156"/>
      <c r="F2706" s="156"/>
      <c r="G2706" s="135"/>
      <c r="H2706" s="135"/>
      <c r="I2706" s="135"/>
      <c r="J2706" s="135"/>
      <c r="K2706" s="135"/>
      <c r="L2706" s="135"/>
      <c r="M2706" s="135"/>
      <c r="N2706" s="135"/>
      <c r="O2706" s="135"/>
      <c r="P2706" s="135"/>
      <c r="Q2706" s="135"/>
      <c r="R2706" s="135"/>
    </row>
    <row r="2707" spans="1:18" s="289" customFormat="1">
      <c r="A2707" s="136"/>
      <c r="B2707" s="137"/>
      <c r="C2707" s="288"/>
      <c r="D2707" s="176"/>
      <c r="E2707" s="156"/>
      <c r="F2707" s="156"/>
      <c r="G2707" s="135"/>
      <c r="H2707" s="135"/>
      <c r="I2707" s="135"/>
      <c r="J2707" s="135"/>
      <c r="K2707" s="135"/>
      <c r="L2707" s="135"/>
      <c r="M2707" s="135"/>
      <c r="N2707" s="135"/>
      <c r="O2707" s="135"/>
      <c r="P2707" s="135"/>
      <c r="Q2707" s="135"/>
      <c r="R2707" s="135"/>
    </row>
    <row r="2708" spans="1:18" s="289" customFormat="1">
      <c r="A2708" s="136"/>
      <c r="B2708" s="137"/>
      <c r="C2708" s="288"/>
      <c r="D2708" s="176"/>
      <c r="E2708" s="156"/>
      <c r="F2708" s="156"/>
      <c r="G2708" s="135"/>
      <c r="H2708" s="135"/>
      <c r="I2708" s="135"/>
      <c r="J2708" s="135"/>
      <c r="K2708" s="135"/>
      <c r="L2708" s="135"/>
      <c r="M2708" s="135"/>
      <c r="N2708" s="135"/>
      <c r="O2708" s="135"/>
      <c r="P2708" s="135"/>
      <c r="Q2708" s="135"/>
      <c r="R2708" s="135"/>
    </row>
    <row r="2709" spans="1:18" s="289" customFormat="1">
      <c r="A2709" s="136"/>
      <c r="B2709" s="137"/>
      <c r="C2709" s="288"/>
      <c r="D2709" s="176"/>
      <c r="E2709" s="156"/>
      <c r="F2709" s="156"/>
      <c r="G2709" s="135"/>
      <c r="H2709" s="135"/>
      <c r="I2709" s="135"/>
      <c r="J2709" s="135"/>
      <c r="K2709" s="135"/>
      <c r="L2709" s="135"/>
      <c r="M2709" s="135"/>
      <c r="N2709" s="135"/>
      <c r="O2709" s="135"/>
      <c r="P2709" s="135"/>
      <c r="Q2709" s="135"/>
      <c r="R2709" s="135"/>
    </row>
    <row r="2710" spans="1:18" s="289" customFormat="1">
      <c r="A2710" s="136"/>
      <c r="B2710" s="137"/>
      <c r="C2710" s="288"/>
      <c r="D2710" s="176"/>
      <c r="E2710" s="156"/>
      <c r="F2710" s="156"/>
      <c r="G2710" s="135"/>
      <c r="H2710" s="135"/>
      <c r="I2710" s="135"/>
      <c r="J2710" s="135"/>
      <c r="K2710" s="135"/>
      <c r="L2710" s="135"/>
      <c r="M2710" s="135"/>
      <c r="N2710" s="135"/>
      <c r="O2710" s="135"/>
      <c r="P2710" s="135"/>
      <c r="Q2710" s="135"/>
      <c r="R2710" s="135"/>
    </row>
    <row r="2711" spans="1:18" s="289" customFormat="1">
      <c r="A2711" s="136"/>
      <c r="B2711" s="137"/>
      <c r="C2711" s="288"/>
      <c r="D2711" s="176"/>
      <c r="E2711" s="156"/>
      <c r="F2711" s="156"/>
      <c r="G2711" s="135"/>
      <c r="H2711" s="135"/>
      <c r="I2711" s="135"/>
      <c r="J2711" s="135"/>
      <c r="K2711" s="135"/>
      <c r="L2711" s="135"/>
      <c r="M2711" s="135"/>
      <c r="N2711" s="135"/>
      <c r="O2711" s="135"/>
      <c r="P2711" s="135"/>
      <c r="Q2711" s="135"/>
      <c r="R2711" s="135"/>
    </row>
    <row r="2712" spans="1:18" s="289" customFormat="1">
      <c r="A2712" s="136"/>
      <c r="B2712" s="137"/>
      <c r="C2712" s="288"/>
      <c r="D2712" s="176"/>
      <c r="E2712" s="156"/>
      <c r="F2712" s="156"/>
      <c r="G2712" s="135"/>
      <c r="H2712" s="135"/>
      <c r="I2712" s="135"/>
      <c r="J2712" s="135"/>
      <c r="K2712" s="135"/>
      <c r="L2712" s="135"/>
      <c r="M2712" s="135"/>
      <c r="N2712" s="135"/>
      <c r="O2712" s="135"/>
      <c r="P2712" s="135"/>
      <c r="Q2712" s="135"/>
      <c r="R2712" s="135"/>
    </row>
    <row r="2713" spans="1:18" s="289" customFormat="1">
      <c r="A2713" s="136"/>
      <c r="B2713" s="137"/>
      <c r="C2713" s="288"/>
      <c r="D2713" s="176"/>
      <c r="E2713" s="156"/>
      <c r="F2713" s="156"/>
      <c r="G2713" s="135"/>
      <c r="H2713" s="135"/>
      <c r="I2713" s="135"/>
      <c r="J2713" s="135"/>
      <c r="K2713" s="135"/>
      <c r="L2713" s="135"/>
      <c r="M2713" s="135"/>
      <c r="N2713" s="135"/>
      <c r="O2713" s="135"/>
      <c r="P2713" s="135"/>
      <c r="Q2713" s="135"/>
      <c r="R2713" s="135"/>
    </row>
    <row r="2714" spans="1:18" s="289" customFormat="1">
      <c r="A2714" s="136"/>
      <c r="B2714" s="137"/>
      <c r="C2714" s="288"/>
      <c r="D2714" s="176"/>
      <c r="E2714" s="156"/>
      <c r="F2714" s="156"/>
      <c r="G2714" s="135"/>
      <c r="H2714" s="135"/>
      <c r="I2714" s="135"/>
      <c r="J2714" s="135"/>
      <c r="K2714" s="135"/>
      <c r="L2714" s="135"/>
      <c r="M2714" s="135"/>
      <c r="N2714" s="135"/>
      <c r="O2714" s="135"/>
      <c r="P2714" s="135"/>
      <c r="Q2714" s="135"/>
      <c r="R2714" s="135"/>
    </row>
    <row r="2715" spans="1:18" s="289" customFormat="1">
      <c r="A2715" s="136"/>
      <c r="B2715" s="137"/>
      <c r="C2715" s="288"/>
      <c r="D2715" s="176"/>
      <c r="E2715" s="156"/>
      <c r="F2715" s="156"/>
      <c r="G2715" s="135"/>
      <c r="H2715" s="135"/>
      <c r="I2715" s="135"/>
      <c r="J2715" s="135"/>
      <c r="K2715" s="135"/>
      <c r="L2715" s="135"/>
      <c r="M2715" s="135"/>
      <c r="N2715" s="135"/>
      <c r="O2715" s="135"/>
      <c r="P2715" s="135"/>
      <c r="Q2715" s="135"/>
      <c r="R2715" s="135"/>
    </row>
    <row r="2716" spans="1:18" s="289" customFormat="1">
      <c r="A2716" s="136"/>
      <c r="B2716" s="137"/>
      <c r="C2716" s="288"/>
      <c r="D2716" s="176"/>
      <c r="E2716" s="156"/>
      <c r="F2716" s="156"/>
      <c r="G2716" s="135"/>
      <c r="H2716" s="135"/>
      <c r="I2716" s="135"/>
      <c r="J2716" s="135"/>
      <c r="K2716" s="135"/>
      <c r="L2716" s="135"/>
      <c r="M2716" s="135"/>
      <c r="N2716" s="135"/>
      <c r="O2716" s="135"/>
      <c r="P2716" s="135"/>
      <c r="Q2716" s="135"/>
      <c r="R2716" s="135"/>
    </row>
    <row r="2717" spans="1:18" s="289" customFormat="1">
      <c r="A2717" s="136"/>
      <c r="B2717" s="137"/>
      <c r="C2717" s="288"/>
      <c r="D2717" s="176"/>
      <c r="E2717" s="156"/>
      <c r="F2717" s="156"/>
      <c r="G2717" s="135"/>
      <c r="H2717" s="135"/>
      <c r="I2717" s="135"/>
      <c r="J2717" s="135"/>
      <c r="K2717" s="135"/>
      <c r="L2717" s="135"/>
      <c r="M2717" s="135"/>
      <c r="N2717" s="135"/>
      <c r="O2717" s="135"/>
      <c r="P2717" s="135"/>
      <c r="Q2717" s="135"/>
      <c r="R2717" s="135"/>
    </row>
    <row r="2718" spans="1:18" s="289" customFormat="1">
      <c r="A2718" s="136"/>
      <c r="B2718" s="137"/>
      <c r="C2718" s="288"/>
      <c r="D2718" s="176"/>
      <c r="E2718" s="156"/>
      <c r="F2718" s="156"/>
      <c r="G2718" s="135"/>
      <c r="H2718" s="135"/>
      <c r="I2718" s="135"/>
      <c r="J2718" s="135"/>
      <c r="K2718" s="135"/>
      <c r="L2718" s="135"/>
      <c r="M2718" s="135"/>
      <c r="N2718" s="135"/>
      <c r="O2718" s="135"/>
      <c r="P2718" s="135"/>
      <c r="Q2718" s="135"/>
      <c r="R2718" s="135"/>
    </row>
    <row r="2719" spans="1:18" s="289" customFormat="1">
      <c r="A2719" s="136"/>
      <c r="B2719" s="137"/>
      <c r="C2719" s="288"/>
      <c r="D2719" s="176"/>
      <c r="E2719" s="156"/>
      <c r="F2719" s="156"/>
      <c r="G2719" s="135"/>
      <c r="H2719" s="135"/>
      <c r="I2719" s="135"/>
      <c r="J2719" s="135"/>
      <c r="K2719" s="135"/>
      <c r="L2719" s="135"/>
      <c r="M2719" s="135"/>
      <c r="N2719" s="135"/>
      <c r="O2719" s="135"/>
      <c r="P2719" s="135"/>
      <c r="Q2719" s="135"/>
      <c r="R2719" s="135"/>
    </row>
    <row r="2720" spans="1:18" s="289" customFormat="1">
      <c r="A2720" s="136"/>
      <c r="B2720" s="137"/>
      <c r="C2720" s="288"/>
      <c r="D2720" s="176"/>
      <c r="E2720" s="156"/>
      <c r="F2720" s="156"/>
      <c r="G2720" s="135"/>
      <c r="H2720" s="135"/>
      <c r="I2720" s="135"/>
      <c r="J2720" s="135"/>
      <c r="K2720" s="135"/>
      <c r="L2720" s="135"/>
      <c r="M2720" s="135"/>
      <c r="N2720" s="135"/>
      <c r="O2720" s="135"/>
      <c r="P2720" s="135"/>
      <c r="Q2720" s="135"/>
      <c r="R2720" s="135"/>
    </row>
    <row r="2721" spans="1:18" s="289" customFormat="1">
      <c r="A2721" s="136"/>
      <c r="B2721" s="137"/>
      <c r="C2721" s="288"/>
      <c r="D2721" s="176"/>
      <c r="E2721" s="156"/>
      <c r="F2721" s="156"/>
      <c r="G2721" s="135"/>
      <c r="H2721" s="135"/>
      <c r="I2721" s="135"/>
      <c r="J2721" s="135"/>
      <c r="K2721" s="135"/>
      <c r="L2721" s="135"/>
      <c r="M2721" s="135"/>
      <c r="N2721" s="135"/>
      <c r="O2721" s="135"/>
      <c r="P2721" s="135"/>
      <c r="Q2721" s="135"/>
      <c r="R2721" s="135"/>
    </row>
    <row r="2722" spans="1:18" s="289" customFormat="1">
      <c r="A2722" s="136"/>
      <c r="B2722" s="137"/>
      <c r="C2722" s="288"/>
      <c r="D2722" s="176"/>
      <c r="E2722" s="156"/>
      <c r="F2722" s="156"/>
      <c r="G2722" s="135"/>
      <c r="H2722" s="135"/>
      <c r="I2722" s="135"/>
      <c r="J2722" s="135"/>
      <c r="K2722" s="135"/>
      <c r="L2722" s="135"/>
      <c r="M2722" s="135"/>
      <c r="N2722" s="135"/>
      <c r="O2722" s="135"/>
      <c r="P2722" s="135"/>
      <c r="Q2722" s="135"/>
      <c r="R2722" s="135"/>
    </row>
    <row r="2723" spans="1:18" s="289" customFormat="1">
      <c r="A2723" s="136"/>
      <c r="B2723" s="137"/>
      <c r="C2723" s="288"/>
      <c r="D2723" s="176"/>
      <c r="E2723" s="156"/>
      <c r="F2723" s="156"/>
      <c r="G2723" s="135"/>
      <c r="H2723" s="135"/>
      <c r="I2723" s="135"/>
      <c r="J2723" s="135"/>
      <c r="K2723" s="135"/>
      <c r="L2723" s="135"/>
      <c r="M2723" s="135"/>
      <c r="N2723" s="135"/>
      <c r="O2723" s="135"/>
      <c r="P2723" s="135"/>
      <c r="Q2723" s="135"/>
      <c r="R2723" s="135"/>
    </row>
    <row r="2724" spans="1:18" s="289" customFormat="1">
      <c r="A2724" s="136"/>
      <c r="B2724" s="137"/>
      <c r="C2724" s="288"/>
      <c r="D2724" s="176"/>
      <c r="E2724" s="156"/>
      <c r="F2724" s="156"/>
      <c r="G2724" s="135"/>
      <c r="H2724" s="135"/>
      <c r="I2724" s="135"/>
      <c r="J2724" s="135"/>
      <c r="K2724" s="135"/>
      <c r="L2724" s="135"/>
      <c r="M2724" s="135"/>
      <c r="N2724" s="135"/>
      <c r="O2724" s="135"/>
      <c r="P2724" s="135"/>
      <c r="Q2724" s="135"/>
      <c r="R2724" s="135"/>
    </row>
    <row r="2725" spans="1:18" s="289" customFormat="1">
      <c r="A2725" s="136"/>
      <c r="B2725" s="137"/>
      <c r="C2725" s="288"/>
      <c r="D2725" s="176"/>
      <c r="E2725" s="156"/>
      <c r="F2725" s="156"/>
      <c r="G2725" s="135"/>
      <c r="H2725" s="135"/>
      <c r="I2725" s="135"/>
      <c r="J2725" s="135"/>
      <c r="K2725" s="135"/>
      <c r="L2725" s="135"/>
      <c r="M2725" s="135"/>
      <c r="N2725" s="135"/>
      <c r="O2725" s="135"/>
      <c r="P2725" s="135"/>
      <c r="Q2725" s="135"/>
      <c r="R2725" s="135"/>
    </row>
    <row r="2726" spans="1:18" s="289" customFormat="1">
      <c r="A2726" s="136"/>
      <c r="B2726" s="137"/>
      <c r="C2726" s="288"/>
      <c r="D2726" s="176"/>
      <c r="E2726" s="156"/>
      <c r="F2726" s="156"/>
      <c r="G2726" s="135"/>
      <c r="H2726" s="135"/>
      <c r="I2726" s="135"/>
      <c r="J2726" s="135"/>
      <c r="K2726" s="135"/>
      <c r="L2726" s="135"/>
      <c r="M2726" s="135"/>
      <c r="N2726" s="135"/>
      <c r="O2726" s="135"/>
      <c r="P2726" s="135"/>
      <c r="Q2726" s="135"/>
      <c r="R2726" s="135"/>
    </row>
    <row r="2727" spans="1:18" s="289" customFormat="1">
      <c r="A2727" s="136"/>
      <c r="B2727" s="137"/>
      <c r="C2727" s="288"/>
      <c r="D2727" s="176"/>
      <c r="E2727" s="156"/>
      <c r="F2727" s="156"/>
      <c r="G2727" s="135"/>
      <c r="H2727" s="135"/>
      <c r="I2727" s="135"/>
      <c r="J2727" s="135"/>
      <c r="K2727" s="135"/>
      <c r="L2727" s="135"/>
      <c r="M2727" s="135"/>
      <c r="N2727" s="135"/>
      <c r="O2727" s="135"/>
      <c r="P2727" s="135"/>
      <c r="Q2727" s="135"/>
      <c r="R2727" s="135"/>
    </row>
    <row r="2728" spans="1:18" s="289" customFormat="1">
      <c r="A2728" s="136"/>
      <c r="B2728" s="137"/>
      <c r="C2728" s="288"/>
      <c r="D2728" s="176"/>
      <c r="E2728" s="156"/>
      <c r="F2728" s="156"/>
      <c r="G2728" s="135"/>
      <c r="H2728" s="135"/>
      <c r="I2728" s="135"/>
      <c r="J2728" s="135"/>
      <c r="K2728" s="135"/>
      <c r="L2728" s="135"/>
      <c r="M2728" s="135"/>
      <c r="N2728" s="135"/>
      <c r="O2728" s="135"/>
      <c r="P2728" s="135"/>
      <c r="Q2728" s="135"/>
      <c r="R2728" s="135"/>
    </row>
    <row r="2729" spans="1:18" s="289" customFormat="1">
      <c r="A2729" s="136"/>
      <c r="B2729" s="137"/>
      <c r="C2729" s="288"/>
      <c r="D2729" s="176"/>
      <c r="E2729" s="156"/>
      <c r="F2729" s="156"/>
      <c r="G2729" s="135"/>
      <c r="H2729" s="135"/>
      <c r="I2729" s="135"/>
      <c r="J2729" s="135"/>
      <c r="K2729" s="135"/>
      <c r="L2729" s="135"/>
      <c r="M2729" s="135"/>
      <c r="N2729" s="135"/>
      <c r="O2729" s="135"/>
      <c r="P2729" s="135"/>
      <c r="Q2729" s="135"/>
      <c r="R2729" s="135"/>
    </row>
    <row r="2730" spans="1:18" s="289" customFormat="1">
      <c r="A2730" s="136"/>
      <c r="B2730" s="137"/>
      <c r="C2730" s="288"/>
      <c r="D2730" s="176"/>
      <c r="E2730" s="156"/>
      <c r="F2730" s="156"/>
      <c r="G2730" s="135"/>
      <c r="H2730" s="135"/>
      <c r="I2730" s="135"/>
      <c r="J2730" s="135"/>
      <c r="K2730" s="135"/>
      <c r="L2730" s="135"/>
      <c r="M2730" s="135"/>
      <c r="N2730" s="135"/>
      <c r="O2730" s="135"/>
      <c r="P2730" s="135"/>
      <c r="Q2730" s="135"/>
      <c r="R2730" s="135"/>
    </row>
    <row r="2731" spans="1:18" s="289" customFormat="1">
      <c r="A2731" s="136"/>
      <c r="B2731" s="137"/>
      <c r="C2731" s="288"/>
      <c r="D2731" s="176"/>
      <c r="E2731" s="156"/>
      <c r="F2731" s="156"/>
      <c r="G2731" s="135"/>
      <c r="H2731" s="135"/>
      <c r="I2731" s="135"/>
      <c r="J2731" s="135"/>
      <c r="K2731" s="135"/>
      <c r="L2731" s="135"/>
      <c r="M2731" s="135"/>
      <c r="N2731" s="135"/>
      <c r="O2731" s="135"/>
      <c r="P2731" s="135"/>
      <c r="Q2731" s="135"/>
      <c r="R2731" s="135"/>
    </row>
    <row r="2732" spans="1:18" s="289" customFormat="1">
      <c r="A2732" s="136"/>
      <c r="B2732" s="137"/>
      <c r="C2732" s="288"/>
      <c r="D2732" s="176"/>
      <c r="E2732" s="156"/>
      <c r="F2732" s="156"/>
      <c r="G2732" s="135"/>
      <c r="H2732" s="135"/>
      <c r="I2732" s="135"/>
      <c r="J2732" s="135"/>
      <c r="K2732" s="135"/>
      <c r="L2732" s="135"/>
      <c r="M2732" s="135"/>
      <c r="N2732" s="135"/>
      <c r="O2732" s="135"/>
      <c r="P2732" s="135"/>
      <c r="Q2732" s="135"/>
      <c r="R2732" s="135"/>
    </row>
    <row r="2733" spans="1:18" s="289" customFormat="1">
      <c r="A2733" s="136"/>
      <c r="B2733" s="137"/>
      <c r="C2733" s="288"/>
      <c r="D2733" s="176"/>
      <c r="E2733" s="156"/>
      <c r="F2733" s="156"/>
      <c r="G2733" s="135"/>
      <c r="H2733" s="135"/>
      <c r="I2733" s="135"/>
      <c r="J2733" s="135"/>
      <c r="K2733" s="135"/>
      <c r="L2733" s="135"/>
      <c r="M2733" s="135"/>
      <c r="N2733" s="135"/>
      <c r="O2733" s="135"/>
      <c r="P2733" s="135"/>
      <c r="Q2733" s="135"/>
      <c r="R2733" s="135"/>
    </row>
    <row r="2734" spans="1:18" s="289" customFormat="1">
      <c r="A2734" s="136"/>
      <c r="B2734" s="137"/>
      <c r="C2734" s="288"/>
      <c r="D2734" s="176"/>
      <c r="E2734" s="156"/>
      <c r="F2734" s="156"/>
      <c r="G2734" s="135"/>
      <c r="H2734" s="135"/>
      <c r="I2734" s="135"/>
      <c r="J2734" s="135"/>
      <c r="K2734" s="135"/>
      <c r="L2734" s="135"/>
      <c r="M2734" s="135"/>
      <c r="N2734" s="135"/>
      <c r="O2734" s="135"/>
      <c r="P2734" s="135"/>
      <c r="Q2734" s="135"/>
      <c r="R2734" s="135"/>
    </row>
    <row r="2735" spans="1:18" s="289" customFormat="1">
      <c r="A2735" s="136"/>
      <c r="B2735" s="137"/>
      <c r="C2735" s="288"/>
      <c r="D2735" s="176"/>
      <c r="E2735" s="156"/>
      <c r="F2735" s="156"/>
      <c r="G2735" s="135"/>
      <c r="H2735" s="135"/>
      <c r="I2735" s="135"/>
      <c r="J2735" s="135"/>
      <c r="K2735" s="135"/>
      <c r="L2735" s="135"/>
      <c r="M2735" s="135"/>
      <c r="N2735" s="135"/>
      <c r="O2735" s="135"/>
      <c r="P2735" s="135"/>
      <c r="Q2735" s="135"/>
      <c r="R2735" s="135"/>
    </row>
    <row r="2736" spans="1:18" s="289" customFormat="1">
      <c r="A2736" s="136"/>
      <c r="B2736" s="137"/>
      <c r="C2736" s="288"/>
      <c r="D2736" s="176"/>
      <c r="E2736" s="156"/>
      <c r="F2736" s="156"/>
      <c r="G2736" s="135"/>
      <c r="H2736" s="135"/>
      <c r="I2736" s="135"/>
      <c r="J2736" s="135"/>
      <c r="K2736" s="135"/>
      <c r="L2736" s="135"/>
      <c r="M2736" s="135"/>
      <c r="N2736" s="135"/>
      <c r="O2736" s="135"/>
      <c r="P2736" s="135"/>
      <c r="Q2736" s="135"/>
      <c r="R2736" s="135"/>
    </row>
    <row r="2737" spans="1:18" s="289" customFormat="1">
      <c r="A2737" s="136"/>
      <c r="B2737" s="137"/>
      <c r="C2737" s="288"/>
      <c r="D2737" s="176"/>
      <c r="E2737" s="156"/>
      <c r="F2737" s="156"/>
      <c r="G2737" s="135"/>
      <c r="H2737" s="135"/>
      <c r="I2737" s="135"/>
      <c r="J2737" s="135"/>
      <c r="K2737" s="135"/>
      <c r="L2737" s="135"/>
      <c r="M2737" s="135"/>
      <c r="N2737" s="135"/>
      <c r="O2737" s="135"/>
      <c r="P2737" s="135"/>
      <c r="Q2737" s="135"/>
      <c r="R2737" s="135"/>
    </row>
    <row r="2738" spans="1:18" s="289" customFormat="1">
      <c r="A2738" s="136"/>
      <c r="B2738" s="137"/>
      <c r="C2738" s="288"/>
      <c r="D2738" s="176"/>
      <c r="E2738" s="156"/>
      <c r="F2738" s="156"/>
      <c r="G2738" s="135"/>
      <c r="H2738" s="135"/>
      <c r="I2738" s="135"/>
      <c r="J2738" s="135"/>
      <c r="K2738" s="135"/>
      <c r="L2738" s="135"/>
      <c r="M2738" s="135"/>
      <c r="N2738" s="135"/>
      <c r="O2738" s="135"/>
      <c r="P2738" s="135"/>
      <c r="Q2738" s="135"/>
      <c r="R2738" s="135"/>
    </row>
    <row r="2739" spans="1:18" s="289" customFormat="1">
      <c r="A2739" s="136"/>
      <c r="B2739" s="137"/>
      <c r="C2739" s="288"/>
      <c r="D2739" s="176"/>
      <c r="E2739" s="156"/>
      <c r="F2739" s="156"/>
      <c r="G2739" s="135"/>
      <c r="H2739" s="135"/>
      <c r="I2739" s="135"/>
      <c r="J2739" s="135"/>
      <c r="K2739" s="135"/>
      <c r="L2739" s="135"/>
      <c r="M2739" s="135"/>
      <c r="N2739" s="135"/>
      <c r="O2739" s="135"/>
      <c r="P2739" s="135"/>
      <c r="Q2739" s="135"/>
      <c r="R2739" s="135"/>
    </row>
    <row r="2740" spans="1:18" s="289" customFormat="1">
      <c r="A2740" s="136"/>
      <c r="B2740" s="137"/>
      <c r="C2740" s="288"/>
      <c r="D2740" s="176"/>
      <c r="E2740" s="156"/>
      <c r="F2740" s="156"/>
      <c r="G2740" s="135"/>
      <c r="H2740" s="135"/>
      <c r="I2740" s="135"/>
      <c r="J2740" s="135"/>
      <c r="K2740" s="135"/>
      <c r="L2740" s="135"/>
      <c r="M2740" s="135"/>
      <c r="N2740" s="135"/>
      <c r="O2740" s="135"/>
      <c r="P2740" s="135"/>
      <c r="Q2740" s="135"/>
      <c r="R2740" s="135"/>
    </row>
    <row r="2741" spans="1:18" s="289" customFormat="1">
      <c r="A2741" s="136"/>
      <c r="B2741" s="137"/>
      <c r="C2741" s="288"/>
      <c r="D2741" s="176"/>
      <c r="E2741" s="156"/>
      <c r="F2741" s="156"/>
      <c r="G2741" s="135"/>
      <c r="H2741" s="135"/>
      <c r="I2741" s="135"/>
      <c r="J2741" s="135"/>
      <c r="K2741" s="135"/>
      <c r="L2741" s="135"/>
      <c r="M2741" s="135"/>
      <c r="N2741" s="135"/>
      <c r="O2741" s="135"/>
      <c r="P2741" s="135"/>
      <c r="Q2741" s="135"/>
      <c r="R2741" s="135"/>
    </row>
    <row r="2742" spans="1:18" s="289" customFormat="1">
      <c r="A2742" s="136"/>
      <c r="B2742" s="137"/>
      <c r="C2742" s="288"/>
      <c r="D2742" s="176"/>
      <c r="E2742" s="156"/>
      <c r="F2742" s="156"/>
      <c r="G2742" s="135"/>
      <c r="H2742" s="135"/>
      <c r="I2742" s="135"/>
      <c r="J2742" s="135"/>
      <c r="K2742" s="135"/>
      <c r="L2742" s="135"/>
      <c r="M2742" s="135"/>
      <c r="N2742" s="135"/>
      <c r="O2742" s="135"/>
      <c r="P2742" s="135"/>
      <c r="Q2742" s="135"/>
      <c r="R2742" s="135"/>
    </row>
    <row r="2743" spans="1:18" s="289" customFormat="1">
      <c r="A2743" s="136"/>
      <c r="B2743" s="137"/>
      <c r="C2743" s="288"/>
      <c r="D2743" s="176"/>
      <c r="E2743" s="156"/>
      <c r="F2743" s="156"/>
      <c r="G2743" s="135"/>
      <c r="H2743" s="135"/>
      <c r="I2743" s="135"/>
      <c r="J2743" s="135"/>
      <c r="K2743" s="135"/>
      <c r="L2743" s="135"/>
      <c r="M2743" s="135"/>
      <c r="N2743" s="135"/>
      <c r="O2743" s="135"/>
      <c r="P2743" s="135"/>
      <c r="Q2743" s="135"/>
      <c r="R2743" s="135"/>
    </row>
    <row r="2744" spans="1:18" s="289" customFormat="1">
      <c r="A2744" s="136"/>
      <c r="B2744" s="137"/>
      <c r="C2744" s="288"/>
      <c r="D2744" s="176"/>
      <c r="E2744" s="156"/>
      <c r="F2744" s="156"/>
      <c r="G2744" s="135"/>
      <c r="H2744" s="135"/>
      <c r="I2744" s="135"/>
      <c r="J2744" s="135"/>
      <c r="K2744" s="135"/>
      <c r="L2744" s="135"/>
      <c r="M2744" s="135"/>
      <c r="N2744" s="135"/>
      <c r="O2744" s="135"/>
      <c r="P2744" s="135"/>
      <c r="Q2744" s="135"/>
      <c r="R2744" s="135"/>
    </row>
    <row r="2745" spans="1:18" s="289" customFormat="1">
      <c r="A2745" s="136"/>
      <c r="B2745" s="137"/>
      <c r="C2745" s="288"/>
      <c r="D2745" s="176"/>
      <c r="E2745" s="156"/>
      <c r="F2745" s="156"/>
      <c r="G2745" s="135"/>
      <c r="H2745" s="135"/>
      <c r="I2745" s="135"/>
      <c r="J2745" s="135"/>
      <c r="K2745" s="135"/>
      <c r="L2745" s="135"/>
      <c r="M2745" s="135"/>
      <c r="N2745" s="135"/>
      <c r="O2745" s="135"/>
      <c r="P2745" s="135"/>
      <c r="Q2745" s="135"/>
      <c r="R2745" s="135"/>
    </row>
    <row r="2746" spans="1:18" s="289" customFormat="1">
      <c r="A2746" s="136"/>
      <c r="B2746" s="137"/>
      <c r="C2746" s="288"/>
      <c r="D2746" s="176"/>
      <c r="E2746" s="156"/>
      <c r="F2746" s="156"/>
      <c r="G2746" s="135"/>
      <c r="H2746" s="135"/>
      <c r="I2746" s="135"/>
      <c r="J2746" s="135"/>
      <c r="K2746" s="135"/>
      <c r="L2746" s="135"/>
      <c r="M2746" s="135"/>
      <c r="N2746" s="135"/>
      <c r="O2746" s="135"/>
      <c r="P2746" s="135"/>
      <c r="Q2746" s="135"/>
      <c r="R2746" s="135"/>
    </row>
    <row r="2747" spans="1:18" s="289" customFormat="1">
      <c r="A2747" s="136"/>
      <c r="B2747" s="137"/>
      <c r="C2747" s="288"/>
      <c r="D2747" s="176"/>
      <c r="E2747" s="156"/>
      <c r="F2747" s="156"/>
      <c r="G2747" s="135"/>
      <c r="H2747" s="135"/>
      <c r="I2747" s="135"/>
      <c r="J2747" s="135"/>
      <c r="K2747" s="135"/>
      <c r="L2747" s="135"/>
      <c r="M2747" s="135"/>
      <c r="N2747" s="135"/>
      <c r="O2747" s="135"/>
      <c r="P2747" s="135"/>
      <c r="Q2747" s="135"/>
      <c r="R2747" s="135"/>
    </row>
    <row r="2748" spans="1:18" s="289" customFormat="1">
      <c r="A2748" s="136"/>
      <c r="B2748" s="137"/>
      <c r="C2748" s="288"/>
      <c r="D2748" s="176"/>
      <c r="E2748" s="156"/>
      <c r="F2748" s="156"/>
      <c r="G2748" s="135"/>
      <c r="H2748" s="135"/>
      <c r="I2748" s="135"/>
      <c r="J2748" s="135"/>
      <c r="K2748" s="135"/>
      <c r="L2748" s="135"/>
      <c r="M2748" s="135"/>
      <c r="N2748" s="135"/>
      <c r="O2748" s="135"/>
      <c r="P2748" s="135"/>
      <c r="Q2748" s="135"/>
      <c r="R2748" s="135"/>
    </row>
    <row r="2749" spans="1:18" s="289" customFormat="1">
      <c r="A2749" s="136"/>
      <c r="B2749" s="137"/>
      <c r="C2749" s="288"/>
      <c r="D2749" s="176"/>
      <c r="E2749" s="156"/>
      <c r="F2749" s="156"/>
      <c r="G2749" s="135"/>
      <c r="H2749" s="135"/>
      <c r="I2749" s="135"/>
      <c r="J2749" s="135"/>
      <c r="K2749" s="135"/>
      <c r="L2749" s="135"/>
      <c r="M2749" s="135"/>
      <c r="N2749" s="135"/>
      <c r="O2749" s="135"/>
      <c r="P2749" s="135"/>
      <c r="Q2749" s="135"/>
      <c r="R2749" s="135"/>
    </row>
    <row r="2750" spans="1:18" s="289" customFormat="1">
      <c r="A2750" s="136"/>
      <c r="B2750" s="137"/>
      <c r="C2750" s="288"/>
      <c r="D2750" s="176"/>
      <c r="E2750" s="156"/>
      <c r="F2750" s="156"/>
      <c r="G2750" s="135"/>
      <c r="H2750" s="135"/>
      <c r="I2750" s="135"/>
      <c r="J2750" s="135"/>
      <c r="K2750" s="135"/>
      <c r="L2750" s="135"/>
      <c r="M2750" s="135"/>
      <c r="N2750" s="135"/>
      <c r="O2750" s="135"/>
      <c r="P2750" s="135"/>
      <c r="Q2750" s="135"/>
      <c r="R2750" s="135"/>
    </row>
    <row r="2751" spans="1:18" s="289" customFormat="1">
      <c r="A2751" s="136"/>
      <c r="B2751" s="137"/>
      <c r="C2751" s="288"/>
      <c r="D2751" s="176"/>
      <c r="E2751" s="156"/>
      <c r="F2751" s="156"/>
      <c r="G2751" s="135"/>
      <c r="H2751" s="135"/>
      <c r="I2751" s="135"/>
      <c r="J2751" s="135"/>
      <c r="K2751" s="135"/>
      <c r="L2751" s="135"/>
      <c r="M2751" s="135"/>
      <c r="N2751" s="135"/>
      <c r="O2751" s="135"/>
      <c r="P2751" s="135"/>
      <c r="Q2751" s="135"/>
      <c r="R2751" s="135"/>
    </row>
    <row r="2752" spans="1:18" s="289" customFormat="1">
      <c r="A2752" s="136"/>
      <c r="B2752" s="137"/>
      <c r="C2752" s="288"/>
      <c r="D2752" s="176"/>
      <c r="E2752" s="156"/>
      <c r="F2752" s="156"/>
      <c r="G2752" s="135"/>
      <c r="H2752" s="135"/>
      <c r="I2752" s="135"/>
      <c r="J2752" s="135"/>
      <c r="K2752" s="135"/>
      <c r="L2752" s="135"/>
      <c r="M2752" s="135"/>
      <c r="N2752" s="135"/>
      <c r="O2752" s="135"/>
      <c r="P2752" s="135"/>
      <c r="Q2752" s="135"/>
      <c r="R2752" s="135"/>
    </row>
    <row r="2753" spans="1:18" s="289" customFormat="1">
      <c r="A2753" s="136"/>
      <c r="B2753" s="137"/>
      <c r="C2753" s="288"/>
      <c r="D2753" s="176"/>
      <c r="E2753" s="156"/>
      <c r="F2753" s="156"/>
      <c r="G2753" s="135"/>
      <c r="H2753" s="135"/>
      <c r="I2753" s="135"/>
      <c r="J2753" s="135"/>
      <c r="K2753" s="135"/>
      <c r="L2753" s="135"/>
      <c r="M2753" s="135"/>
      <c r="N2753" s="135"/>
      <c r="O2753" s="135"/>
      <c r="P2753" s="135"/>
      <c r="Q2753" s="135"/>
      <c r="R2753" s="135"/>
    </row>
    <row r="2754" spans="1:18" s="289" customFormat="1">
      <c r="A2754" s="136"/>
      <c r="B2754" s="137"/>
      <c r="C2754" s="288"/>
      <c r="D2754" s="176"/>
      <c r="E2754" s="156"/>
      <c r="F2754" s="156"/>
      <c r="G2754" s="135"/>
      <c r="H2754" s="135"/>
      <c r="I2754" s="135"/>
      <c r="J2754" s="135"/>
      <c r="K2754" s="135"/>
      <c r="L2754" s="135"/>
      <c r="M2754" s="135"/>
      <c r="N2754" s="135"/>
      <c r="O2754" s="135"/>
      <c r="P2754" s="135"/>
      <c r="Q2754" s="135"/>
      <c r="R2754" s="135"/>
    </row>
    <row r="2755" spans="1:18" s="289" customFormat="1">
      <c r="A2755" s="136"/>
      <c r="B2755" s="137"/>
      <c r="C2755" s="288"/>
      <c r="D2755" s="176"/>
      <c r="E2755" s="156"/>
      <c r="F2755" s="156"/>
      <c r="G2755" s="135"/>
      <c r="H2755" s="135"/>
      <c r="I2755" s="135"/>
      <c r="J2755" s="135"/>
      <c r="K2755" s="135"/>
      <c r="L2755" s="135"/>
      <c r="M2755" s="135"/>
      <c r="N2755" s="135"/>
      <c r="O2755" s="135"/>
      <c r="P2755" s="135"/>
      <c r="Q2755" s="135"/>
      <c r="R2755" s="135"/>
    </row>
    <row r="2756" spans="1:18" s="289" customFormat="1">
      <c r="A2756" s="136"/>
      <c r="B2756" s="137"/>
      <c r="C2756" s="288"/>
      <c r="D2756" s="176"/>
      <c r="E2756" s="156"/>
      <c r="F2756" s="156"/>
      <c r="G2756" s="135"/>
      <c r="H2756" s="135"/>
      <c r="I2756" s="135"/>
      <c r="J2756" s="135"/>
      <c r="K2756" s="135"/>
      <c r="L2756" s="135"/>
      <c r="M2756" s="135"/>
      <c r="N2756" s="135"/>
      <c r="O2756" s="135"/>
      <c r="P2756" s="135"/>
      <c r="Q2756" s="135"/>
      <c r="R2756" s="135"/>
    </row>
    <row r="2757" spans="1:18" s="289" customFormat="1">
      <c r="A2757" s="136"/>
      <c r="B2757" s="137"/>
      <c r="C2757" s="288"/>
      <c r="D2757" s="176"/>
      <c r="E2757" s="156"/>
      <c r="F2757" s="156"/>
      <c r="G2757" s="135"/>
      <c r="H2757" s="135"/>
      <c r="I2757" s="135"/>
      <c r="J2757" s="135"/>
      <c r="K2757" s="135"/>
      <c r="L2757" s="135"/>
      <c r="M2757" s="135"/>
      <c r="N2757" s="135"/>
      <c r="O2757" s="135"/>
      <c r="P2757" s="135"/>
      <c r="Q2757" s="135"/>
      <c r="R2757" s="135"/>
    </row>
    <row r="2758" spans="1:18" s="289" customFormat="1">
      <c r="A2758" s="136"/>
      <c r="B2758" s="137"/>
      <c r="C2758" s="288"/>
      <c r="D2758" s="176"/>
      <c r="E2758" s="156"/>
      <c r="F2758" s="156"/>
      <c r="G2758" s="135"/>
      <c r="H2758" s="135"/>
      <c r="I2758" s="135"/>
      <c r="J2758" s="135"/>
      <c r="K2758" s="135"/>
      <c r="L2758" s="135"/>
      <c r="M2758" s="135"/>
      <c r="N2758" s="135"/>
      <c r="O2758" s="135"/>
      <c r="P2758" s="135"/>
      <c r="Q2758" s="135"/>
      <c r="R2758" s="135"/>
    </row>
    <row r="2759" spans="1:18" s="289" customFormat="1">
      <c r="A2759" s="136"/>
      <c r="B2759" s="137"/>
      <c r="C2759" s="288"/>
      <c r="D2759" s="176"/>
      <c r="E2759" s="156"/>
      <c r="F2759" s="156"/>
      <c r="G2759" s="135"/>
      <c r="H2759" s="135"/>
      <c r="I2759" s="135"/>
      <c r="J2759" s="135"/>
      <c r="K2759" s="135"/>
      <c r="L2759" s="135"/>
      <c r="M2759" s="135"/>
      <c r="N2759" s="135"/>
      <c r="O2759" s="135"/>
      <c r="P2759" s="135"/>
      <c r="Q2759" s="135"/>
      <c r="R2759" s="135"/>
    </row>
    <row r="2760" spans="1:18" s="289" customFormat="1">
      <c r="A2760" s="136"/>
      <c r="B2760" s="137"/>
      <c r="C2760" s="288"/>
      <c r="D2760" s="176"/>
      <c r="E2760" s="156"/>
      <c r="F2760" s="156"/>
      <c r="G2760" s="135"/>
      <c r="H2760" s="135"/>
      <c r="I2760" s="135"/>
      <c r="J2760" s="135"/>
      <c r="K2760" s="135"/>
      <c r="L2760" s="135"/>
      <c r="M2760" s="135"/>
      <c r="N2760" s="135"/>
      <c r="O2760" s="135"/>
      <c r="P2760" s="135"/>
      <c r="Q2760" s="135"/>
      <c r="R2760" s="135"/>
    </row>
    <row r="2761" spans="1:18" s="289" customFormat="1">
      <c r="A2761" s="136"/>
      <c r="B2761" s="137"/>
      <c r="C2761" s="288"/>
      <c r="D2761" s="176"/>
      <c r="E2761" s="156"/>
      <c r="F2761" s="156"/>
      <c r="G2761" s="135"/>
      <c r="H2761" s="135"/>
      <c r="I2761" s="135"/>
      <c r="J2761" s="135"/>
      <c r="K2761" s="135"/>
      <c r="L2761" s="135"/>
      <c r="M2761" s="135"/>
      <c r="N2761" s="135"/>
      <c r="O2761" s="135"/>
      <c r="P2761" s="135"/>
      <c r="Q2761" s="135"/>
      <c r="R2761" s="135"/>
    </row>
    <row r="2762" spans="1:18" s="289" customFormat="1">
      <c r="A2762" s="136"/>
      <c r="B2762" s="137"/>
      <c r="C2762" s="288"/>
      <c r="D2762" s="176"/>
      <c r="E2762" s="156"/>
      <c r="F2762" s="156"/>
      <c r="G2762" s="135"/>
      <c r="H2762" s="135"/>
      <c r="I2762" s="135"/>
      <c r="J2762" s="135"/>
      <c r="K2762" s="135"/>
      <c r="L2762" s="135"/>
      <c r="M2762" s="135"/>
      <c r="N2762" s="135"/>
      <c r="O2762" s="135"/>
      <c r="P2762" s="135"/>
      <c r="Q2762" s="135"/>
      <c r="R2762" s="135"/>
    </row>
    <row r="2763" spans="1:18" s="289" customFormat="1">
      <c r="A2763" s="136"/>
      <c r="B2763" s="137"/>
      <c r="C2763" s="288"/>
      <c r="D2763" s="176"/>
      <c r="E2763" s="156"/>
      <c r="F2763" s="156"/>
      <c r="G2763" s="135"/>
      <c r="H2763" s="135"/>
      <c r="I2763" s="135"/>
      <c r="J2763" s="135"/>
      <c r="K2763" s="135"/>
      <c r="L2763" s="135"/>
      <c r="M2763" s="135"/>
      <c r="N2763" s="135"/>
      <c r="O2763" s="135"/>
      <c r="P2763" s="135"/>
      <c r="Q2763" s="135"/>
      <c r="R2763" s="135"/>
    </row>
    <row r="2764" spans="1:18" s="289" customFormat="1">
      <c r="A2764" s="136"/>
      <c r="B2764" s="137"/>
      <c r="C2764" s="288"/>
      <c r="D2764" s="176"/>
      <c r="E2764" s="156"/>
      <c r="F2764" s="156"/>
      <c r="G2764" s="135"/>
      <c r="H2764" s="135"/>
      <c r="I2764" s="135"/>
      <c r="J2764" s="135"/>
      <c r="K2764" s="135"/>
      <c r="L2764" s="135"/>
      <c r="M2764" s="135"/>
      <c r="N2764" s="135"/>
      <c r="O2764" s="135"/>
      <c r="P2764" s="135"/>
      <c r="Q2764" s="135"/>
      <c r="R2764" s="135"/>
    </row>
    <row r="2765" spans="1:18" s="289" customFormat="1">
      <c r="A2765" s="136"/>
      <c r="B2765" s="137"/>
      <c r="C2765" s="288"/>
      <c r="D2765" s="176"/>
      <c r="E2765" s="156"/>
      <c r="F2765" s="156"/>
      <c r="G2765" s="135"/>
      <c r="H2765" s="135"/>
      <c r="I2765" s="135"/>
      <c r="J2765" s="135"/>
      <c r="K2765" s="135"/>
      <c r="L2765" s="135"/>
      <c r="M2765" s="135"/>
      <c r="N2765" s="135"/>
      <c r="O2765" s="135"/>
      <c r="P2765" s="135"/>
      <c r="Q2765" s="135"/>
      <c r="R2765" s="135"/>
    </row>
    <row r="2766" spans="1:18" s="289" customFormat="1">
      <c r="A2766" s="136"/>
      <c r="B2766" s="137"/>
      <c r="C2766" s="288"/>
      <c r="D2766" s="176"/>
      <c r="E2766" s="156"/>
      <c r="F2766" s="156"/>
      <c r="G2766" s="135"/>
      <c r="H2766" s="135"/>
      <c r="I2766" s="135"/>
      <c r="J2766" s="135"/>
      <c r="K2766" s="135"/>
      <c r="L2766" s="135"/>
      <c r="M2766" s="135"/>
      <c r="N2766" s="135"/>
      <c r="O2766" s="135"/>
      <c r="P2766" s="135"/>
      <c r="Q2766" s="135"/>
      <c r="R2766" s="135"/>
    </row>
    <row r="2767" spans="1:18" s="289" customFormat="1">
      <c r="A2767" s="136"/>
      <c r="B2767" s="137"/>
      <c r="C2767" s="288"/>
      <c r="D2767" s="176"/>
      <c r="E2767" s="156"/>
      <c r="F2767" s="156"/>
      <c r="G2767" s="135"/>
      <c r="H2767" s="135"/>
      <c r="I2767" s="135"/>
      <c r="J2767" s="135"/>
      <c r="K2767" s="135"/>
      <c r="L2767" s="135"/>
      <c r="M2767" s="135"/>
      <c r="N2767" s="135"/>
      <c r="O2767" s="135"/>
      <c r="P2767" s="135"/>
      <c r="Q2767" s="135"/>
      <c r="R2767" s="135"/>
    </row>
    <row r="2768" spans="1:18" s="289" customFormat="1">
      <c r="A2768" s="136"/>
      <c r="B2768" s="137"/>
      <c r="C2768" s="288"/>
      <c r="D2768" s="176"/>
      <c r="E2768" s="156"/>
      <c r="F2768" s="156"/>
      <c r="G2768" s="135"/>
      <c r="H2768" s="135"/>
      <c r="I2768" s="135"/>
      <c r="J2768" s="135"/>
      <c r="K2768" s="135"/>
      <c r="L2768" s="135"/>
      <c r="M2768" s="135"/>
      <c r="N2768" s="135"/>
      <c r="O2768" s="135"/>
      <c r="P2768" s="135"/>
      <c r="Q2768" s="135"/>
      <c r="R2768" s="135"/>
    </row>
    <row r="2769" spans="1:18" s="289" customFormat="1">
      <c r="A2769" s="136"/>
      <c r="B2769" s="137"/>
      <c r="C2769" s="288"/>
      <c r="D2769" s="176"/>
      <c r="E2769" s="156"/>
      <c r="F2769" s="156"/>
      <c r="G2769" s="135"/>
      <c r="H2769" s="135"/>
      <c r="I2769" s="135"/>
      <c r="J2769" s="135"/>
      <c r="K2769" s="135"/>
      <c r="L2769" s="135"/>
      <c r="M2769" s="135"/>
      <c r="N2769" s="135"/>
      <c r="O2769" s="135"/>
      <c r="P2769" s="135"/>
      <c r="Q2769" s="135"/>
      <c r="R2769" s="135"/>
    </row>
    <row r="2770" spans="1:18" s="289" customFormat="1">
      <c r="A2770" s="136"/>
      <c r="B2770" s="137"/>
      <c r="C2770" s="288"/>
      <c r="D2770" s="176"/>
      <c r="E2770" s="156"/>
      <c r="F2770" s="156"/>
      <c r="G2770" s="135"/>
      <c r="H2770" s="135"/>
      <c r="I2770" s="135"/>
      <c r="J2770" s="135"/>
      <c r="K2770" s="135"/>
      <c r="L2770" s="135"/>
      <c r="M2770" s="135"/>
      <c r="N2770" s="135"/>
      <c r="O2770" s="135"/>
      <c r="P2770" s="135"/>
      <c r="Q2770" s="135"/>
      <c r="R2770" s="135"/>
    </row>
    <row r="2771" spans="1:18" s="289" customFormat="1">
      <c r="A2771" s="136"/>
      <c r="B2771" s="137"/>
      <c r="C2771" s="288"/>
      <c r="D2771" s="176"/>
      <c r="E2771" s="156"/>
      <c r="F2771" s="156"/>
      <c r="G2771" s="135"/>
      <c r="H2771" s="135"/>
      <c r="I2771" s="135"/>
      <c r="J2771" s="135"/>
      <c r="K2771" s="135"/>
      <c r="L2771" s="135"/>
      <c r="M2771" s="135"/>
      <c r="N2771" s="135"/>
      <c r="O2771" s="135"/>
      <c r="P2771" s="135"/>
      <c r="Q2771" s="135"/>
      <c r="R2771" s="135"/>
    </row>
    <row r="2772" spans="1:18" s="289" customFormat="1">
      <c r="A2772" s="136"/>
      <c r="B2772" s="137"/>
      <c r="C2772" s="288"/>
      <c r="D2772" s="176"/>
      <c r="E2772" s="156"/>
      <c r="F2772" s="156"/>
      <c r="G2772" s="135"/>
      <c r="H2772" s="135"/>
      <c r="I2772" s="135"/>
      <c r="J2772" s="135"/>
      <c r="K2772" s="135"/>
      <c r="L2772" s="135"/>
      <c r="M2772" s="135"/>
      <c r="N2772" s="135"/>
      <c r="O2772" s="135"/>
      <c r="P2772" s="135"/>
      <c r="Q2772" s="135"/>
      <c r="R2772" s="135"/>
    </row>
    <row r="2773" spans="1:18" s="289" customFormat="1">
      <c r="A2773" s="136"/>
      <c r="B2773" s="137"/>
      <c r="C2773" s="288"/>
      <c r="D2773" s="176"/>
      <c r="E2773" s="156"/>
      <c r="F2773" s="156"/>
      <c r="G2773" s="135"/>
      <c r="H2773" s="135"/>
      <c r="I2773" s="135"/>
      <c r="J2773" s="135"/>
      <c r="K2773" s="135"/>
      <c r="L2773" s="135"/>
      <c r="M2773" s="135"/>
      <c r="N2773" s="135"/>
      <c r="O2773" s="135"/>
      <c r="P2773" s="135"/>
      <c r="Q2773" s="135"/>
      <c r="R2773" s="135"/>
    </row>
    <row r="2774" spans="1:18" s="289" customFormat="1">
      <c r="A2774" s="136"/>
      <c r="B2774" s="137"/>
      <c r="C2774" s="288"/>
      <c r="D2774" s="176"/>
      <c r="E2774" s="156"/>
      <c r="F2774" s="156"/>
      <c r="G2774" s="135"/>
      <c r="H2774" s="135"/>
      <c r="I2774" s="135"/>
      <c r="J2774" s="135"/>
      <c r="K2774" s="135"/>
      <c r="L2774" s="135"/>
      <c r="M2774" s="135"/>
      <c r="N2774" s="135"/>
      <c r="O2774" s="135"/>
      <c r="P2774" s="135"/>
      <c r="Q2774" s="135"/>
      <c r="R2774" s="135"/>
    </row>
    <row r="2775" spans="1:18" s="289" customFormat="1">
      <c r="A2775" s="136"/>
      <c r="B2775" s="137"/>
      <c r="C2775" s="288"/>
      <c r="D2775" s="176"/>
      <c r="E2775" s="156"/>
      <c r="F2775" s="156"/>
      <c r="G2775" s="135"/>
      <c r="H2775" s="135"/>
      <c r="I2775" s="135"/>
      <c r="J2775" s="135"/>
      <c r="K2775" s="135"/>
      <c r="L2775" s="135"/>
      <c r="M2775" s="135"/>
      <c r="N2775" s="135"/>
      <c r="O2775" s="135"/>
      <c r="P2775" s="135"/>
      <c r="Q2775" s="135"/>
      <c r="R2775" s="135"/>
    </row>
    <row r="2776" spans="1:18" s="289" customFormat="1">
      <c r="A2776" s="136"/>
      <c r="B2776" s="137"/>
      <c r="C2776" s="288"/>
      <c r="D2776" s="176"/>
      <c r="E2776" s="156"/>
      <c r="F2776" s="156"/>
      <c r="G2776" s="135"/>
      <c r="H2776" s="135"/>
      <c r="I2776" s="135"/>
      <c r="J2776" s="135"/>
      <c r="K2776" s="135"/>
      <c r="L2776" s="135"/>
      <c r="M2776" s="135"/>
      <c r="N2776" s="135"/>
      <c r="O2776" s="135"/>
      <c r="P2776" s="135"/>
      <c r="Q2776" s="135"/>
      <c r="R2776" s="135"/>
    </row>
    <row r="2777" spans="1:18" s="289" customFormat="1">
      <c r="A2777" s="136"/>
      <c r="B2777" s="137"/>
      <c r="C2777" s="288"/>
      <c r="D2777" s="176"/>
      <c r="E2777" s="156"/>
      <c r="F2777" s="156"/>
      <c r="G2777" s="135"/>
      <c r="H2777" s="135"/>
      <c r="I2777" s="135"/>
      <c r="J2777" s="135"/>
      <c r="K2777" s="135"/>
      <c r="L2777" s="135"/>
      <c r="M2777" s="135"/>
      <c r="N2777" s="135"/>
      <c r="O2777" s="135"/>
      <c r="P2777" s="135"/>
      <c r="Q2777" s="135"/>
      <c r="R2777" s="135"/>
    </row>
    <row r="2778" spans="1:18" s="289" customFormat="1">
      <c r="A2778" s="136"/>
      <c r="B2778" s="137"/>
      <c r="C2778" s="288"/>
      <c r="D2778" s="176"/>
      <c r="E2778" s="156"/>
      <c r="F2778" s="156"/>
      <c r="G2778" s="135"/>
      <c r="H2778" s="135"/>
      <c r="I2778" s="135"/>
      <c r="J2778" s="135"/>
      <c r="K2778" s="135"/>
      <c r="L2778" s="135"/>
      <c r="M2778" s="135"/>
      <c r="N2778" s="135"/>
      <c r="O2778" s="135"/>
      <c r="P2778" s="135"/>
      <c r="Q2778" s="135"/>
      <c r="R2778" s="135"/>
    </row>
    <row r="2779" spans="1:18" s="289" customFormat="1">
      <c r="A2779" s="136"/>
      <c r="B2779" s="137"/>
      <c r="C2779" s="288"/>
      <c r="D2779" s="176"/>
      <c r="E2779" s="156"/>
      <c r="F2779" s="156"/>
      <c r="G2779" s="135"/>
      <c r="H2779" s="135"/>
      <c r="I2779" s="135"/>
      <c r="J2779" s="135"/>
      <c r="K2779" s="135"/>
      <c r="L2779" s="135"/>
      <c r="M2779" s="135"/>
      <c r="N2779" s="135"/>
      <c r="O2779" s="135"/>
      <c r="P2779" s="135"/>
      <c r="Q2779" s="135"/>
      <c r="R2779" s="135"/>
    </row>
    <row r="2780" spans="1:18" s="289" customFormat="1">
      <c r="A2780" s="136"/>
      <c r="B2780" s="137"/>
      <c r="C2780" s="288"/>
      <c r="D2780" s="176"/>
      <c r="E2780" s="156"/>
      <c r="F2780" s="156"/>
      <c r="G2780" s="135"/>
      <c r="H2780" s="135"/>
      <c r="I2780" s="135"/>
      <c r="J2780" s="135"/>
      <c r="K2780" s="135"/>
      <c r="L2780" s="135"/>
      <c r="M2780" s="135"/>
      <c r="N2780" s="135"/>
      <c r="O2780" s="135"/>
      <c r="P2780" s="135"/>
      <c r="Q2780" s="135"/>
      <c r="R2780" s="135"/>
    </row>
    <row r="2781" spans="1:18" s="289" customFormat="1">
      <c r="A2781" s="136"/>
      <c r="B2781" s="137"/>
      <c r="C2781" s="288"/>
      <c r="D2781" s="176"/>
      <c r="E2781" s="156"/>
      <c r="F2781" s="156"/>
      <c r="G2781" s="135"/>
      <c r="H2781" s="135"/>
      <c r="I2781" s="135"/>
      <c r="J2781" s="135"/>
      <c r="K2781" s="135"/>
      <c r="L2781" s="135"/>
      <c r="M2781" s="135"/>
      <c r="N2781" s="135"/>
      <c r="O2781" s="135"/>
      <c r="P2781" s="135"/>
      <c r="Q2781" s="135"/>
      <c r="R2781" s="135"/>
    </row>
    <row r="2782" spans="1:18" s="289" customFormat="1">
      <c r="A2782" s="136"/>
      <c r="B2782" s="137"/>
      <c r="C2782" s="288"/>
      <c r="D2782" s="176"/>
      <c r="E2782" s="156"/>
      <c r="F2782" s="156"/>
      <c r="G2782" s="135"/>
      <c r="H2782" s="135"/>
      <c r="I2782" s="135"/>
      <c r="J2782" s="135"/>
      <c r="K2782" s="135"/>
      <c r="L2782" s="135"/>
      <c r="M2782" s="135"/>
      <c r="N2782" s="135"/>
      <c r="O2782" s="135"/>
      <c r="P2782" s="135"/>
      <c r="Q2782" s="135"/>
      <c r="R2782" s="135"/>
    </row>
    <row r="2783" spans="1:18" s="289" customFormat="1">
      <c r="A2783" s="136"/>
      <c r="B2783" s="137"/>
      <c r="C2783" s="288"/>
      <c r="D2783" s="176"/>
      <c r="E2783" s="156"/>
      <c r="F2783" s="156"/>
      <c r="G2783" s="135"/>
      <c r="H2783" s="135"/>
      <c r="I2783" s="135"/>
      <c r="J2783" s="135"/>
      <c r="K2783" s="135"/>
      <c r="L2783" s="135"/>
      <c r="M2783" s="135"/>
      <c r="N2783" s="135"/>
      <c r="O2783" s="135"/>
      <c r="P2783" s="135"/>
      <c r="Q2783" s="135"/>
      <c r="R2783" s="135"/>
    </row>
    <row r="2784" spans="1:18" s="289" customFormat="1">
      <c r="A2784" s="136"/>
      <c r="B2784" s="137"/>
      <c r="C2784" s="288"/>
      <c r="D2784" s="176"/>
      <c r="E2784" s="156"/>
      <c r="F2784" s="156"/>
      <c r="G2784" s="135"/>
      <c r="H2784" s="135"/>
      <c r="I2784" s="135"/>
      <c r="J2784" s="135"/>
      <c r="K2784" s="135"/>
      <c r="L2784" s="135"/>
      <c r="M2784" s="135"/>
      <c r="N2784" s="135"/>
      <c r="O2784" s="135"/>
      <c r="P2784" s="135"/>
      <c r="Q2784" s="135"/>
      <c r="R2784" s="135"/>
    </row>
    <row r="2785" spans="1:18" s="289" customFormat="1">
      <c r="A2785" s="136"/>
      <c r="B2785" s="137"/>
      <c r="C2785" s="288"/>
      <c r="D2785" s="176"/>
      <c r="E2785" s="156"/>
      <c r="F2785" s="156"/>
      <c r="G2785" s="135"/>
      <c r="H2785" s="135"/>
      <c r="I2785" s="135"/>
      <c r="J2785" s="135"/>
      <c r="K2785" s="135"/>
      <c r="L2785" s="135"/>
      <c r="M2785" s="135"/>
      <c r="N2785" s="135"/>
      <c r="O2785" s="135"/>
      <c r="P2785" s="135"/>
      <c r="Q2785" s="135"/>
      <c r="R2785" s="135"/>
    </row>
    <row r="2786" spans="1:18" s="289" customFormat="1">
      <c r="A2786" s="136"/>
      <c r="B2786" s="137"/>
      <c r="C2786" s="288"/>
      <c r="D2786" s="176"/>
      <c r="E2786" s="156"/>
      <c r="F2786" s="156"/>
      <c r="G2786" s="135"/>
      <c r="H2786" s="135"/>
      <c r="I2786" s="135"/>
      <c r="J2786" s="135"/>
      <c r="K2786" s="135"/>
      <c r="L2786" s="135"/>
      <c r="M2786" s="135"/>
      <c r="N2786" s="135"/>
      <c r="O2786" s="135"/>
      <c r="P2786" s="135"/>
      <c r="Q2786" s="135"/>
      <c r="R2786" s="135"/>
    </row>
    <row r="2787" spans="1:18" s="289" customFormat="1">
      <c r="A2787" s="136"/>
      <c r="B2787" s="137"/>
      <c r="C2787" s="288"/>
      <c r="D2787" s="176"/>
      <c r="E2787" s="156"/>
      <c r="F2787" s="156"/>
      <c r="G2787" s="135"/>
      <c r="H2787" s="135"/>
      <c r="I2787" s="135"/>
      <c r="J2787" s="135"/>
      <c r="K2787" s="135"/>
      <c r="L2787" s="135"/>
      <c r="M2787" s="135"/>
      <c r="N2787" s="135"/>
      <c r="O2787" s="135"/>
      <c r="P2787" s="135"/>
      <c r="Q2787" s="135"/>
      <c r="R2787" s="135"/>
    </row>
    <row r="2788" spans="1:18" s="289" customFormat="1">
      <c r="A2788" s="136"/>
      <c r="B2788" s="137"/>
      <c r="C2788" s="288"/>
      <c r="D2788" s="176"/>
      <c r="E2788" s="156"/>
      <c r="F2788" s="156"/>
      <c r="G2788" s="135"/>
      <c r="H2788" s="135"/>
      <c r="I2788" s="135"/>
      <c r="J2788" s="135"/>
      <c r="K2788" s="135"/>
      <c r="L2788" s="135"/>
      <c r="M2788" s="135"/>
      <c r="N2788" s="135"/>
      <c r="O2788" s="135"/>
      <c r="P2788" s="135"/>
      <c r="Q2788" s="135"/>
      <c r="R2788" s="135"/>
    </row>
    <row r="2789" spans="1:18" s="289" customFormat="1">
      <c r="A2789" s="136"/>
      <c r="B2789" s="137"/>
      <c r="C2789" s="288"/>
      <c r="D2789" s="176"/>
      <c r="E2789" s="156"/>
      <c r="F2789" s="156"/>
      <c r="G2789" s="135"/>
      <c r="H2789" s="135"/>
      <c r="I2789" s="135"/>
      <c r="J2789" s="135"/>
      <c r="K2789" s="135"/>
      <c r="L2789" s="135"/>
      <c r="M2789" s="135"/>
      <c r="N2789" s="135"/>
      <c r="O2789" s="135"/>
      <c r="P2789" s="135"/>
      <c r="Q2789" s="135"/>
      <c r="R2789" s="135"/>
    </row>
    <row r="2790" spans="1:18" s="289" customFormat="1">
      <c r="A2790" s="136"/>
      <c r="B2790" s="137"/>
      <c r="C2790" s="288"/>
      <c r="D2790" s="176"/>
      <c r="E2790" s="156"/>
      <c r="F2790" s="156"/>
      <c r="G2790" s="135"/>
      <c r="H2790" s="135"/>
      <c r="I2790" s="135"/>
      <c r="J2790" s="135"/>
      <c r="K2790" s="135"/>
      <c r="L2790" s="135"/>
      <c r="M2790" s="135"/>
      <c r="N2790" s="135"/>
      <c r="O2790" s="135"/>
      <c r="P2790" s="135"/>
      <c r="Q2790" s="135"/>
      <c r="R2790" s="135"/>
    </row>
    <row r="2791" spans="1:18" s="289" customFormat="1">
      <c r="A2791" s="136"/>
      <c r="B2791" s="137"/>
      <c r="C2791" s="288"/>
      <c r="D2791" s="176"/>
      <c r="E2791" s="156"/>
      <c r="F2791" s="156"/>
      <c r="G2791" s="135"/>
      <c r="H2791" s="135"/>
      <c r="I2791" s="135"/>
      <c r="J2791" s="135"/>
      <c r="K2791" s="135"/>
      <c r="L2791" s="135"/>
      <c r="M2791" s="135"/>
      <c r="N2791" s="135"/>
      <c r="O2791" s="135"/>
      <c r="P2791" s="135"/>
      <c r="Q2791" s="135"/>
      <c r="R2791" s="135"/>
    </row>
    <row r="2792" spans="1:18" s="289" customFormat="1">
      <c r="A2792" s="136"/>
      <c r="B2792" s="137"/>
      <c r="C2792" s="288"/>
      <c r="D2792" s="176"/>
      <c r="E2792" s="156"/>
      <c r="F2792" s="156"/>
      <c r="G2792" s="135"/>
      <c r="H2792" s="135"/>
      <c r="I2792" s="135"/>
      <c r="J2792" s="135"/>
      <c r="K2792" s="135"/>
      <c r="L2792" s="135"/>
      <c r="M2792" s="135"/>
      <c r="N2792" s="135"/>
      <c r="O2792" s="135"/>
      <c r="P2792" s="135"/>
      <c r="Q2792" s="135"/>
      <c r="R2792" s="135"/>
    </row>
    <row r="2793" spans="1:18" s="289" customFormat="1">
      <c r="A2793" s="136"/>
      <c r="B2793" s="137"/>
      <c r="C2793" s="288"/>
      <c r="D2793" s="176"/>
      <c r="E2793" s="156"/>
      <c r="F2793" s="156"/>
      <c r="G2793" s="135"/>
      <c r="H2793" s="135"/>
      <c r="I2793" s="135"/>
      <c r="J2793" s="135"/>
      <c r="K2793" s="135"/>
      <c r="L2793" s="135"/>
      <c r="M2793" s="135"/>
      <c r="N2793" s="135"/>
      <c r="O2793" s="135"/>
      <c r="P2793" s="135"/>
      <c r="Q2793" s="135"/>
      <c r="R2793" s="135"/>
    </row>
    <row r="2794" spans="1:18" s="289" customFormat="1">
      <c r="A2794" s="136"/>
      <c r="B2794" s="137"/>
      <c r="C2794" s="288"/>
      <c r="D2794" s="176"/>
      <c r="E2794" s="156"/>
      <c r="F2794" s="156"/>
      <c r="G2794" s="135"/>
      <c r="H2794" s="135"/>
      <c r="I2794" s="135"/>
      <c r="J2794" s="135"/>
      <c r="K2794" s="135"/>
      <c r="L2794" s="135"/>
      <c r="M2794" s="135"/>
      <c r="N2794" s="135"/>
      <c r="O2794" s="135"/>
      <c r="P2794" s="135"/>
      <c r="Q2794" s="135"/>
      <c r="R2794" s="135"/>
    </row>
    <row r="2795" spans="1:18" s="289" customFormat="1">
      <c r="A2795" s="136"/>
      <c r="B2795" s="137"/>
      <c r="C2795" s="288"/>
      <c r="D2795" s="176"/>
      <c r="E2795" s="156"/>
      <c r="F2795" s="156"/>
      <c r="G2795" s="135"/>
      <c r="H2795" s="135"/>
      <c r="I2795" s="135"/>
      <c r="J2795" s="135"/>
      <c r="K2795" s="135"/>
      <c r="L2795" s="135"/>
      <c r="M2795" s="135"/>
      <c r="N2795" s="135"/>
      <c r="O2795" s="135"/>
      <c r="P2795" s="135"/>
      <c r="Q2795" s="135"/>
      <c r="R2795" s="135"/>
    </row>
    <row r="2796" spans="1:18" s="289" customFormat="1">
      <c r="A2796" s="136"/>
      <c r="B2796" s="137"/>
      <c r="C2796" s="288"/>
      <c r="D2796" s="176"/>
      <c r="E2796" s="156"/>
      <c r="F2796" s="156"/>
      <c r="G2796" s="135"/>
      <c r="H2796" s="135"/>
      <c r="I2796" s="135"/>
      <c r="J2796" s="135"/>
      <c r="K2796" s="135"/>
      <c r="L2796" s="135"/>
      <c r="M2796" s="135"/>
      <c r="N2796" s="135"/>
      <c r="O2796" s="135"/>
      <c r="P2796" s="135"/>
      <c r="Q2796" s="135"/>
      <c r="R2796" s="135"/>
    </row>
    <row r="2797" spans="1:18" s="289" customFormat="1">
      <c r="A2797" s="136"/>
      <c r="B2797" s="137"/>
      <c r="C2797" s="288"/>
      <c r="D2797" s="176"/>
      <c r="E2797" s="156"/>
      <c r="F2797" s="156"/>
      <c r="G2797" s="135"/>
      <c r="H2797" s="135"/>
      <c r="I2797" s="135"/>
      <c r="J2797" s="135"/>
      <c r="K2797" s="135"/>
      <c r="L2797" s="135"/>
      <c r="M2797" s="135"/>
      <c r="N2797" s="135"/>
      <c r="O2797" s="135"/>
      <c r="P2797" s="135"/>
      <c r="Q2797" s="135"/>
      <c r="R2797" s="135"/>
    </row>
    <row r="2798" spans="1:18" s="289" customFormat="1">
      <c r="A2798" s="136"/>
      <c r="B2798" s="137"/>
      <c r="C2798" s="288"/>
      <c r="D2798" s="176"/>
      <c r="E2798" s="156"/>
      <c r="F2798" s="156"/>
      <c r="G2798" s="135"/>
      <c r="H2798" s="135"/>
      <c r="I2798" s="135"/>
      <c r="J2798" s="135"/>
      <c r="K2798" s="135"/>
      <c r="L2798" s="135"/>
      <c r="M2798" s="135"/>
      <c r="N2798" s="135"/>
      <c r="O2798" s="135"/>
      <c r="P2798" s="135"/>
      <c r="Q2798" s="135"/>
      <c r="R2798" s="135"/>
    </row>
    <row r="2799" spans="1:18" s="289" customFormat="1">
      <c r="A2799" s="136"/>
      <c r="B2799" s="137"/>
      <c r="C2799" s="288"/>
      <c r="D2799" s="176"/>
      <c r="E2799" s="156"/>
      <c r="F2799" s="156"/>
      <c r="G2799" s="135"/>
      <c r="H2799" s="135"/>
      <c r="I2799" s="135"/>
      <c r="J2799" s="135"/>
      <c r="K2799" s="135"/>
      <c r="L2799" s="135"/>
      <c r="M2799" s="135"/>
      <c r="N2799" s="135"/>
      <c r="O2799" s="135"/>
      <c r="P2799" s="135"/>
      <c r="Q2799" s="135"/>
      <c r="R2799" s="135"/>
    </row>
    <row r="2800" spans="1:18" s="289" customFormat="1">
      <c r="A2800" s="136"/>
      <c r="B2800" s="137"/>
      <c r="C2800" s="288"/>
      <c r="D2800" s="176"/>
      <c r="E2800" s="156"/>
      <c r="F2800" s="156"/>
      <c r="G2800" s="135"/>
      <c r="H2800" s="135"/>
      <c r="I2800" s="135"/>
      <c r="J2800" s="135"/>
      <c r="K2800" s="135"/>
      <c r="L2800" s="135"/>
      <c r="M2800" s="135"/>
      <c r="N2800" s="135"/>
      <c r="O2800" s="135"/>
      <c r="P2800" s="135"/>
      <c r="Q2800" s="135"/>
      <c r="R2800" s="135"/>
    </row>
    <row r="2801" spans="1:18" s="289" customFormat="1">
      <c r="A2801" s="136"/>
      <c r="B2801" s="137"/>
      <c r="C2801" s="288"/>
      <c r="D2801" s="176"/>
      <c r="E2801" s="156"/>
      <c r="F2801" s="156"/>
      <c r="G2801" s="135"/>
      <c r="H2801" s="135"/>
      <c r="I2801" s="135"/>
      <c r="J2801" s="135"/>
      <c r="K2801" s="135"/>
      <c r="L2801" s="135"/>
      <c r="M2801" s="135"/>
      <c r="N2801" s="135"/>
      <c r="O2801" s="135"/>
      <c r="P2801" s="135"/>
      <c r="Q2801" s="135"/>
      <c r="R2801" s="135"/>
    </row>
    <row r="2802" spans="1:18" s="289" customFormat="1">
      <c r="A2802" s="136"/>
      <c r="B2802" s="137"/>
      <c r="C2802" s="288"/>
      <c r="D2802" s="176"/>
      <c r="E2802" s="156"/>
      <c r="F2802" s="156"/>
      <c r="G2802" s="135"/>
      <c r="H2802" s="135"/>
      <c r="I2802" s="135"/>
      <c r="J2802" s="135"/>
      <c r="K2802" s="135"/>
      <c r="L2802" s="135"/>
      <c r="M2802" s="135"/>
      <c r="N2802" s="135"/>
      <c r="O2802" s="135"/>
      <c r="P2802" s="135"/>
      <c r="Q2802" s="135"/>
      <c r="R2802" s="135"/>
    </row>
    <row r="2803" spans="1:18" s="289" customFormat="1">
      <c r="A2803" s="136"/>
      <c r="B2803" s="137"/>
      <c r="C2803" s="288"/>
      <c r="D2803" s="176"/>
      <c r="E2803" s="156"/>
      <c r="F2803" s="156"/>
      <c r="G2803" s="135"/>
      <c r="H2803" s="135"/>
      <c r="I2803" s="135"/>
      <c r="J2803" s="135"/>
      <c r="K2803" s="135"/>
      <c r="L2803" s="135"/>
      <c r="M2803" s="135"/>
      <c r="N2803" s="135"/>
      <c r="O2803" s="135"/>
      <c r="P2803" s="135"/>
      <c r="Q2803" s="135"/>
      <c r="R2803" s="135"/>
    </row>
    <row r="2804" spans="1:18" s="289" customFormat="1">
      <c r="A2804" s="136"/>
      <c r="B2804" s="137"/>
      <c r="C2804" s="288"/>
      <c r="D2804" s="176"/>
      <c r="E2804" s="156"/>
      <c r="F2804" s="156"/>
      <c r="G2804" s="135"/>
      <c r="H2804" s="135"/>
      <c r="I2804" s="135"/>
      <c r="J2804" s="135"/>
      <c r="K2804" s="135"/>
      <c r="L2804" s="135"/>
      <c r="M2804" s="135"/>
      <c r="N2804" s="135"/>
      <c r="O2804" s="135"/>
      <c r="P2804" s="135"/>
      <c r="Q2804" s="135"/>
      <c r="R2804" s="135"/>
    </row>
    <row r="2805" spans="1:18" s="289" customFormat="1">
      <c r="A2805" s="136"/>
      <c r="B2805" s="137"/>
      <c r="C2805" s="288"/>
      <c r="D2805" s="176"/>
      <c r="E2805" s="156"/>
      <c r="F2805" s="156"/>
      <c r="G2805" s="135"/>
      <c r="H2805" s="135"/>
      <c r="I2805" s="135"/>
      <c r="J2805" s="135"/>
      <c r="K2805" s="135"/>
      <c r="L2805" s="135"/>
      <c r="M2805" s="135"/>
      <c r="N2805" s="135"/>
      <c r="O2805" s="135"/>
      <c r="P2805" s="135"/>
      <c r="Q2805" s="135"/>
      <c r="R2805" s="135"/>
    </row>
    <row r="2806" spans="1:18" s="289" customFormat="1">
      <c r="A2806" s="136"/>
      <c r="B2806" s="137"/>
      <c r="C2806" s="288"/>
      <c r="D2806" s="176"/>
      <c r="E2806" s="156"/>
      <c r="F2806" s="156"/>
      <c r="G2806" s="135"/>
      <c r="H2806" s="135"/>
      <c r="I2806" s="135"/>
      <c r="J2806" s="135"/>
      <c r="K2806" s="135"/>
      <c r="L2806" s="135"/>
      <c r="M2806" s="135"/>
      <c r="N2806" s="135"/>
      <c r="O2806" s="135"/>
      <c r="P2806" s="135"/>
      <c r="Q2806" s="135"/>
      <c r="R2806" s="135"/>
    </row>
    <row r="2807" spans="1:18" s="289" customFormat="1">
      <c r="A2807" s="136"/>
      <c r="B2807" s="137"/>
      <c r="C2807" s="288"/>
      <c r="D2807" s="176"/>
      <c r="E2807" s="156"/>
      <c r="F2807" s="156"/>
      <c r="G2807" s="135"/>
      <c r="H2807" s="135"/>
      <c r="I2807" s="135"/>
      <c r="J2807" s="135"/>
      <c r="K2807" s="135"/>
      <c r="L2807" s="135"/>
      <c r="M2807" s="135"/>
      <c r="N2807" s="135"/>
      <c r="O2807" s="135"/>
      <c r="P2807" s="135"/>
      <c r="Q2807" s="135"/>
      <c r="R2807" s="135"/>
    </row>
    <row r="2808" spans="1:18" s="289" customFormat="1">
      <c r="A2808" s="136"/>
      <c r="B2808" s="137"/>
      <c r="C2808" s="288"/>
      <c r="D2808" s="176"/>
      <c r="E2808" s="156"/>
      <c r="F2808" s="156"/>
      <c r="G2808" s="135"/>
      <c r="H2808" s="135"/>
      <c r="I2808" s="135"/>
      <c r="J2808" s="135"/>
      <c r="K2808" s="135"/>
      <c r="L2808" s="135"/>
      <c r="M2808" s="135"/>
      <c r="N2808" s="135"/>
      <c r="O2808" s="135"/>
      <c r="P2808" s="135"/>
      <c r="Q2808" s="135"/>
      <c r="R2808" s="135"/>
    </row>
    <row r="2809" spans="1:18" s="289" customFormat="1">
      <c r="A2809" s="136"/>
      <c r="B2809" s="137"/>
      <c r="C2809" s="288"/>
      <c r="D2809" s="176"/>
      <c r="E2809" s="156"/>
      <c r="F2809" s="156"/>
      <c r="G2809" s="135"/>
      <c r="H2809" s="135"/>
      <c r="I2809" s="135"/>
      <c r="J2809" s="135"/>
      <c r="K2809" s="135"/>
      <c r="L2809" s="135"/>
      <c r="M2809" s="135"/>
      <c r="N2809" s="135"/>
      <c r="O2809" s="135"/>
      <c r="P2809" s="135"/>
      <c r="Q2809" s="135"/>
      <c r="R2809" s="135"/>
    </row>
    <row r="2810" spans="1:18" s="289" customFormat="1">
      <c r="A2810" s="136"/>
      <c r="B2810" s="137"/>
      <c r="C2810" s="288"/>
      <c r="D2810" s="176"/>
      <c r="E2810" s="156"/>
      <c r="F2810" s="156"/>
      <c r="G2810" s="135"/>
      <c r="H2810" s="135"/>
      <c r="I2810" s="135"/>
      <c r="J2810" s="135"/>
      <c r="K2810" s="135"/>
      <c r="L2810" s="135"/>
      <c r="M2810" s="135"/>
      <c r="N2810" s="135"/>
      <c r="O2810" s="135"/>
      <c r="P2810" s="135"/>
      <c r="Q2810" s="135"/>
      <c r="R2810" s="135"/>
    </row>
    <row r="2811" spans="1:18" s="289" customFormat="1">
      <c r="A2811" s="136"/>
      <c r="B2811" s="137"/>
      <c r="C2811" s="288"/>
      <c r="D2811" s="176"/>
      <c r="E2811" s="156"/>
      <c r="F2811" s="156"/>
      <c r="G2811" s="135"/>
      <c r="H2811" s="135"/>
      <c r="I2811" s="135"/>
      <c r="J2811" s="135"/>
      <c r="K2811" s="135"/>
      <c r="L2811" s="135"/>
      <c r="M2811" s="135"/>
      <c r="N2811" s="135"/>
      <c r="O2811" s="135"/>
      <c r="P2811" s="135"/>
      <c r="Q2811" s="135"/>
      <c r="R2811" s="135"/>
    </row>
    <row r="2812" spans="1:18" s="289" customFormat="1">
      <c r="A2812" s="136"/>
      <c r="B2812" s="137"/>
      <c r="C2812" s="288"/>
      <c r="D2812" s="176"/>
      <c r="E2812" s="156"/>
      <c r="F2812" s="156"/>
      <c r="G2812" s="135"/>
      <c r="H2812" s="135"/>
      <c r="I2812" s="135"/>
      <c r="J2812" s="135"/>
      <c r="K2812" s="135"/>
      <c r="L2812" s="135"/>
      <c r="M2812" s="135"/>
      <c r="N2812" s="135"/>
      <c r="O2812" s="135"/>
      <c r="P2812" s="135"/>
      <c r="Q2812" s="135"/>
      <c r="R2812" s="135"/>
    </row>
    <row r="2813" spans="1:18" s="289" customFormat="1">
      <c r="A2813" s="136"/>
      <c r="B2813" s="137"/>
      <c r="C2813" s="288"/>
      <c r="D2813" s="176"/>
      <c r="E2813" s="156"/>
      <c r="F2813" s="156"/>
      <c r="G2813" s="135"/>
      <c r="H2813" s="135"/>
      <c r="I2813" s="135"/>
      <c r="J2813" s="135"/>
      <c r="K2813" s="135"/>
      <c r="L2813" s="135"/>
      <c r="M2813" s="135"/>
      <c r="N2813" s="135"/>
      <c r="O2813" s="135"/>
      <c r="P2813" s="135"/>
      <c r="Q2813" s="135"/>
      <c r="R2813" s="135"/>
    </row>
    <row r="2814" spans="1:18" s="289" customFormat="1">
      <c r="A2814" s="136"/>
      <c r="B2814" s="137"/>
      <c r="C2814" s="288"/>
      <c r="D2814" s="176"/>
      <c r="E2814" s="156"/>
      <c r="F2814" s="156"/>
      <c r="G2814" s="135"/>
      <c r="H2814" s="135"/>
      <c r="I2814" s="135"/>
      <c r="J2814" s="135"/>
      <c r="K2814" s="135"/>
      <c r="L2814" s="135"/>
      <c r="M2814" s="135"/>
      <c r="N2814" s="135"/>
      <c r="O2814" s="135"/>
      <c r="P2814" s="135"/>
      <c r="Q2814" s="135"/>
      <c r="R2814" s="135"/>
    </row>
    <row r="2815" spans="1:18" s="289" customFormat="1">
      <c r="A2815" s="136"/>
      <c r="B2815" s="137"/>
      <c r="C2815" s="288"/>
      <c r="D2815" s="176"/>
      <c r="E2815" s="156"/>
      <c r="F2815" s="156"/>
      <c r="G2815" s="135"/>
      <c r="H2815" s="135"/>
      <c r="I2815" s="135"/>
      <c r="J2815" s="135"/>
      <c r="K2815" s="135"/>
      <c r="L2815" s="135"/>
      <c r="M2815" s="135"/>
      <c r="N2815" s="135"/>
      <c r="O2815" s="135"/>
      <c r="P2815" s="135"/>
      <c r="Q2815" s="135"/>
      <c r="R2815" s="135"/>
    </row>
    <row r="2816" spans="1:18" s="289" customFormat="1">
      <c r="A2816" s="136"/>
      <c r="B2816" s="137"/>
      <c r="C2816" s="288"/>
      <c r="D2816" s="176"/>
      <c r="E2816" s="156"/>
      <c r="F2816" s="156"/>
      <c r="G2816" s="135"/>
      <c r="H2816" s="135"/>
      <c r="I2816" s="135"/>
      <c r="J2816" s="135"/>
      <c r="K2816" s="135"/>
      <c r="L2816" s="135"/>
      <c r="M2816" s="135"/>
      <c r="N2816" s="135"/>
      <c r="O2816" s="135"/>
      <c r="P2816" s="135"/>
      <c r="Q2816" s="135"/>
      <c r="R2816" s="135"/>
    </row>
    <row r="2817" spans="1:18" s="289" customFormat="1">
      <c r="A2817" s="136"/>
      <c r="B2817" s="137"/>
      <c r="C2817" s="288"/>
      <c r="D2817" s="176"/>
      <c r="E2817" s="156"/>
      <c r="F2817" s="156"/>
      <c r="G2817" s="135"/>
      <c r="H2817" s="135"/>
      <c r="I2817" s="135"/>
      <c r="J2817" s="135"/>
      <c r="K2817" s="135"/>
      <c r="L2817" s="135"/>
      <c r="M2817" s="135"/>
      <c r="N2817" s="135"/>
      <c r="O2817" s="135"/>
      <c r="P2817" s="135"/>
      <c r="Q2817" s="135"/>
      <c r="R2817" s="135"/>
    </row>
    <row r="2818" spans="1:18" s="289" customFormat="1">
      <c r="A2818" s="136"/>
      <c r="B2818" s="137"/>
      <c r="C2818" s="288"/>
      <c r="D2818" s="176"/>
      <c r="E2818" s="156"/>
      <c r="F2818" s="156"/>
      <c r="G2818" s="135"/>
      <c r="H2818" s="135"/>
      <c r="I2818" s="135"/>
      <c r="J2818" s="135"/>
      <c r="K2818" s="135"/>
      <c r="L2818" s="135"/>
      <c r="M2818" s="135"/>
      <c r="N2818" s="135"/>
      <c r="O2818" s="135"/>
      <c r="P2818" s="135"/>
      <c r="Q2818" s="135"/>
      <c r="R2818" s="135"/>
    </row>
    <row r="2819" spans="1:18" s="289" customFormat="1">
      <c r="A2819" s="136"/>
      <c r="B2819" s="137"/>
      <c r="C2819" s="288"/>
      <c r="D2819" s="176"/>
      <c r="E2819" s="156"/>
      <c r="F2819" s="156"/>
      <c r="G2819" s="135"/>
      <c r="H2819" s="135"/>
      <c r="I2819" s="135"/>
      <c r="J2819" s="135"/>
      <c r="K2819" s="135"/>
      <c r="L2819" s="135"/>
      <c r="M2819" s="135"/>
      <c r="N2819" s="135"/>
      <c r="O2819" s="135"/>
      <c r="P2819" s="135"/>
      <c r="Q2819" s="135"/>
      <c r="R2819" s="135"/>
    </row>
    <row r="2820" spans="1:18" s="289" customFormat="1">
      <c r="A2820" s="136"/>
      <c r="B2820" s="137"/>
      <c r="C2820" s="288"/>
      <c r="D2820" s="176"/>
      <c r="E2820" s="156"/>
      <c r="F2820" s="156"/>
      <c r="G2820" s="135"/>
      <c r="H2820" s="135"/>
      <c r="I2820" s="135"/>
      <c r="J2820" s="135"/>
      <c r="K2820" s="135"/>
      <c r="L2820" s="135"/>
      <c r="M2820" s="135"/>
      <c r="N2820" s="135"/>
      <c r="O2820" s="135"/>
      <c r="P2820" s="135"/>
      <c r="Q2820" s="135"/>
      <c r="R2820" s="135"/>
    </row>
    <row r="2821" spans="1:18" s="289" customFormat="1">
      <c r="A2821" s="136"/>
      <c r="B2821" s="137"/>
      <c r="C2821" s="288"/>
      <c r="D2821" s="176"/>
      <c r="E2821" s="156"/>
      <c r="F2821" s="156"/>
      <c r="G2821" s="135"/>
      <c r="H2821" s="135"/>
      <c r="I2821" s="135"/>
      <c r="J2821" s="135"/>
      <c r="K2821" s="135"/>
      <c r="L2821" s="135"/>
      <c r="M2821" s="135"/>
      <c r="N2821" s="135"/>
      <c r="O2821" s="135"/>
      <c r="P2821" s="135"/>
      <c r="Q2821" s="135"/>
      <c r="R2821" s="135"/>
    </row>
    <row r="2822" spans="1:18" s="289" customFormat="1">
      <c r="A2822" s="136"/>
      <c r="B2822" s="137"/>
      <c r="C2822" s="288"/>
      <c r="D2822" s="176"/>
      <c r="E2822" s="156"/>
      <c r="F2822" s="156"/>
      <c r="G2822" s="135"/>
      <c r="H2822" s="135"/>
      <c r="I2822" s="135"/>
      <c r="J2822" s="135"/>
      <c r="K2822" s="135"/>
      <c r="L2822" s="135"/>
      <c r="M2822" s="135"/>
      <c r="N2822" s="135"/>
      <c r="O2822" s="135"/>
      <c r="P2822" s="135"/>
      <c r="Q2822" s="135"/>
      <c r="R2822" s="135"/>
    </row>
    <row r="2823" spans="1:18" s="289" customFormat="1">
      <c r="A2823" s="136"/>
      <c r="B2823" s="137"/>
      <c r="C2823" s="288"/>
      <c r="D2823" s="176"/>
      <c r="E2823" s="156"/>
      <c r="F2823" s="156"/>
      <c r="G2823" s="135"/>
      <c r="H2823" s="135"/>
      <c r="I2823" s="135"/>
      <c r="J2823" s="135"/>
      <c r="K2823" s="135"/>
      <c r="L2823" s="135"/>
      <c r="M2823" s="135"/>
      <c r="N2823" s="135"/>
      <c r="O2823" s="135"/>
      <c r="P2823" s="135"/>
      <c r="Q2823" s="135"/>
      <c r="R2823" s="135"/>
    </row>
    <row r="2824" spans="1:18" s="289" customFormat="1">
      <c r="A2824" s="136"/>
      <c r="B2824" s="137"/>
      <c r="C2824" s="288"/>
      <c r="D2824" s="176"/>
      <c r="E2824" s="156"/>
      <c r="F2824" s="156"/>
      <c r="G2824" s="135"/>
      <c r="H2824" s="135"/>
      <c r="I2824" s="135"/>
      <c r="J2824" s="135"/>
      <c r="K2824" s="135"/>
      <c r="L2824" s="135"/>
      <c r="M2824" s="135"/>
      <c r="N2824" s="135"/>
      <c r="O2824" s="135"/>
      <c r="P2824" s="135"/>
      <c r="Q2824" s="135"/>
      <c r="R2824" s="135"/>
    </row>
    <row r="2825" spans="1:18" s="289" customFormat="1">
      <c r="A2825" s="136"/>
      <c r="B2825" s="137"/>
      <c r="C2825" s="288"/>
      <c r="D2825" s="176"/>
      <c r="E2825" s="156"/>
      <c r="F2825" s="156"/>
      <c r="G2825" s="135"/>
      <c r="H2825" s="135"/>
      <c r="I2825" s="135"/>
      <c r="J2825" s="135"/>
      <c r="K2825" s="135"/>
      <c r="L2825" s="135"/>
      <c r="M2825" s="135"/>
      <c r="N2825" s="135"/>
      <c r="O2825" s="135"/>
      <c r="P2825" s="135"/>
      <c r="Q2825" s="135"/>
      <c r="R2825" s="135"/>
    </row>
    <row r="2826" spans="1:18" s="289" customFormat="1">
      <c r="A2826" s="136"/>
      <c r="B2826" s="137"/>
      <c r="C2826" s="288"/>
      <c r="D2826" s="176"/>
      <c r="E2826" s="156"/>
      <c r="F2826" s="156"/>
      <c r="G2826" s="135"/>
      <c r="H2826" s="135"/>
      <c r="I2826" s="135"/>
      <c r="J2826" s="135"/>
      <c r="K2826" s="135"/>
      <c r="L2826" s="135"/>
      <c r="M2826" s="135"/>
      <c r="N2826" s="135"/>
      <c r="O2826" s="135"/>
      <c r="P2826" s="135"/>
      <c r="Q2826" s="135"/>
      <c r="R2826" s="135"/>
    </row>
    <row r="2827" spans="1:18" s="289" customFormat="1">
      <c r="A2827" s="136"/>
      <c r="B2827" s="137"/>
      <c r="C2827" s="288"/>
      <c r="D2827" s="176"/>
      <c r="E2827" s="156"/>
      <c r="F2827" s="156"/>
      <c r="G2827" s="135"/>
      <c r="H2827" s="135"/>
      <c r="I2827" s="135"/>
      <c r="J2827" s="135"/>
      <c r="K2827" s="135"/>
      <c r="L2827" s="135"/>
      <c r="M2827" s="135"/>
      <c r="N2827" s="135"/>
      <c r="O2827" s="135"/>
      <c r="P2827" s="135"/>
      <c r="Q2827" s="135"/>
      <c r="R2827" s="135"/>
    </row>
    <row r="2828" spans="1:18" s="289" customFormat="1">
      <c r="A2828" s="136"/>
      <c r="B2828" s="137"/>
      <c r="C2828" s="288"/>
      <c r="D2828" s="176"/>
      <c r="E2828" s="156"/>
      <c r="F2828" s="156"/>
      <c r="G2828" s="135"/>
      <c r="H2828" s="135"/>
      <c r="I2828" s="135"/>
      <c r="J2828" s="135"/>
      <c r="K2828" s="135"/>
      <c r="L2828" s="135"/>
      <c r="M2828" s="135"/>
      <c r="N2828" s="135"/>
      <c r="O2828" s="135"/>
      <c r="P2828" s="135"/>
      <c r="Q2828" s="135"/>
      <c r="R2828" s="135"/>
    </row>
    <row r="2829" spans="1:18" s="289" customFormat="1">
      <c r="A2829" s="136"/>
      <c r="B2829" s="137"/>
      <c r="C2829" s="288"/>
      <c r="D2829" s="176"/>
      <c r="E2829" s="156"/>
      <c r="F2829" s="156"/>
      <c r="G2829" s="135"/>
      <c r="H2829" s="135"/>
      <c r="I2829" s="135"/>
      <c r="J2829" s="135"/>
      <c r="K2829" s="135"/>
      <c r="L2829" s="135"/>
      <c r="M2829" s="135"/>
      <c r="N2829" s="135"/>
      <c r="O2829" s="135"/>
      <c r="P2829" s="135"/>
      <c r="Q2829" s="135"/>
      <c r="R2829" s="135"/>
    </row>
    <row r="2830" spans="1:18" s="289" customFormat="1">
      <c r="A2830" s="136"/>
      <c r="B2830" s="137"/>
      <c r="C2830" s="288"/>
      <c r="D2830" s="176"/>
      <c r="E2830" s="156"/>
      <c r="F2830" s="156"/>
      <c r="G2830" s="135"/>
      <c r="H2830" s="135"/>
      <c r="I2830" s="135"/>
      <c r="J2830" s="135"/>
      <c r="K2830" s="135"/>
      <c r="L2830" s="135"/>
      <c r="M2830" s="135"/>
      <c r="N2830" s="135"/>
      <c r="O2830" s="135"/>
      <c r="P2830" s="135"/>
      <c r="Q2830" s="135"/>
      <c r="R2830" s="135"/>
    </row>
    <row r="2831" spans="1:18" s="289" customFormat="1">
      <c r="A2831" s="136"/>
      <c r="B2831" s="137"/>
      <c r="C2831" s="288"/>
      <c r="D2831" s="176"/>
      <c r="E2831" s="156"/>
      <c r="F2831" s="156"/>
      <c r="G2831" s="135"/>
      <c r="H2831" s="135"/>
      <c r="I2831" s="135"/>
      <c r="J2831" s="135"/>
      <c r="K2831" s="135"/>
      <c r="L2831" s="135"/>
      <c r="M2831" s="135"/>
      <c r="N2831" s="135"/>
      <c r="O2831" s="135"/>
      <c r="P2831" s="135"/>
      <c r="Q2831" s="135"/>
      <c r="R2831" s="135"/>
    </row>
    <row r="2832" spans="1:18" s="289" customFormat="1">
      <c r="A2832" s="136"/>
      <c r="B2832" s="137"/>
      <c r="C2832" s="288"/>
      <c r="D2832" s="176"/>
      <c r="E2832" s="156"/>
      <c r="F2832" s="156"/>
      <c r="G2832" s="135"/>
      <c r="H2832" s="135"/>
      <c r="I2832" s="135"/>
      <c r="J2832" s="135"/>
      <c r="K2832" s="135"/>
      <c r="L2832" s="135"/>
      <c r="M2832" s="135"/>
      <c r="N2832" s="135"/>
      <c r="O2832" s="135"/>
      <c r="P2832" s="135"/>
      <c r="Q2832" s="135"/>
      <c r="R2832" s="135"/>
    </row>
    <row r="2833" spans="1:18" s="289" customFormat="1">
      <c r="A2833" s="136"/>
      <c r="B2833" s="137"/>
      <c r="C2833" s="288"/>
      <c r="D2833" s="176"/>
      <c r="E2833" s="156"/>
      <c r="F2833" s="156"/>
      <c r="G2833" s="135"/>
      <c r="H2833" s="135"/>
      <c r="I2833" s="135"/>
      <c r="J2833" s="135"/>
      <c r="K2833" s="135"/>
      <c r="L2833" s="135"/>
      <c r="M2833" s="135"/>
      <c r="N2833" s="135"/>
      <c r="O2833" s="135"/>
      <c r="P2833" s="135"/>
      <c r="Q2833" s="135"/>
      <c r="R2833" s="135"/>
    </row>
    <row r="2834" spans="1:18" s="289" customFormat="1">
      <c r="A2834" s="136"/>
      <c r="B2834" s="137"/>
      <c r="C2834" s="288"/>
      <c r="D2834" s="176"/>
      <c r="E2834" s="156"/>
      <c r="F2834" s="156"/>
      <c r="G2834" s="135"/>
      <c r="H2834" s="135"/>
      <c r="I2834" s="135"/>
      <c r="J2834" s="135"/>
      <c r="K2834" s="135"/>
      <c r="L2834" s="135"/>
      <c r="M2834" s="135"/>
      <c r="N2834" s="135"/>
      <c r="O2834" s="135"/>
      <c r="P2834" s="135"/>
      <c r="Q2834" s="135"/>
      <c r="R2834" s="135"/>
    </row>
    <row r="2835" spans="1:18" s="289" customFormat="1">
      <c r="A2835" s="136"/>
      <c r="B2835" s="137"/>
      <c r="C2835" s="288"/>
      <c r="D2835" s="176"/>
      <c r="E2835" s="156"/>
      <c r="F2835" s="156"/>
      <c r="G2835" s="135"/>
      <c r="H2835" s="135"/>
      <c r="I2835" s="135"/>
      <c r="J2835" s="135"/>
      <c r="K2835" s="135"/>
      <c r="L2835" s="135"/>
      <c r="M2835" s="135"/>
      <c r="N2835" s="135"/>
      <c r="O2835" s="135"/>
      <c r="P2835" s="135"/>
      <c r="Q2835" s="135"/>
      <c r="R2835" s="135"/>
    </row>
    <row r="2836" spans="1:18" s="289" customFormat="1">
      <c r="A2836" s="136"/>
      <c r="B2836" s="137"/>
      <c r="C2836" s="288"/>
      <c r="D2836" s="176"/>
      <c r="E2836" s="156"/>
      <c r="F2836" s="156"/>
      <c r="G2836" s="135"/>
      <c r="H2836" s="135"/>
      <c r="I2836" s="135"/>
      <c r="J2836" s="135"/>
      <c r="K2836" s="135"/>
      <c r="L2836" s="135"/>
      <c r="M2836" s="135"/>
      <c r="N2836" s="135"/>
      <c r="O2836" s="135"/>
      <c r="P2836" s="135"/>
      <c r="Q2836" s="135"/>
      <c r="R2836" s="135"/>
    </row>
    <row r="2837" spans="1:18" s="289" customFormat="1">
      <c r="A2837" s="136"/>
      <c r="B2837" s="137"/>
      <c r="C2837" s="288"/>
      <c r="D2837" s="176"/>
      <c r="E2837" s="156"/>
      <c r="F2837" s="156"/>
      <c r="G2837" s="135"/>
      <c r="H2837" s="135"/>
      <c r="I2837" s="135"/>
      <c r="J2837" s="135"/>
      <c r="K2837" s="135"/>
      <c r="L2837" s="135"/>
      <c r="M2837" s="135"/>
      <c r="N2837" s="135"/>
      <c r="O2837" s="135"/>
      <c r="P2837" s="135"/>
      <c r="Q2837" s="135"/>
      <c r="R2837" s="135"/>
    </row>
    <row r="2838" spans="1:18" s="289" customFormat="1">
      <c r="A2838" s="136"/>
      <c r="B2838" s="137"/>
      <c r="C2838" s="288"/>
      <c r="D2838" s="176"/>
      <c r="E2838" s="156"/>
      <c r="F2838" s="156"/>
      <c r="G2838" s="135"/>
      <c r="H2838" s="135"/>
      <c r="I2838" s="135"/>
      <c r="J2838" s="135"/>
      <c r="K2838" s="135"/>
      <c r="L2838" s="135"/>
      <c r="M2838" s="135"/>
      <c r="N2838" s="135"/>
      <c r="O2838" s="135"/>
      <c r="P2838" s="135"/>
      <c r="Q2838" s="135"/>
      <c r="R2838" s="135"/>
    </row>
    <row r="2839" spans="1:18" s="289" customFormat="1">
      <c r="A2839" s="136"/>
      <c r="B2839" s="137"/>
      <c r="C2839" s="288"/>
      <c r="D2839" s="176"/>
      <c r="E2839" s="156"/>
      <c r="F2839" s="156"/>
      <c r="G2839" s="135"/>
      <c r="H2839" s="135"/>
      <c r="I2839" s="135"/>
      <c r="J2839" s="135"/>
      <c r="K2839" s="135"/>
      <c r="L2839" s="135"/>
      <c r="M2839" s="135"/>
      <c r="N2839" s="135"/>
      <c r="O2839" s="135"/>
      <c r="P2839" s="135"/>
      <c r="Q2839" s="135"/>
      <c r="R2839" s="135"/>
    </row>
    <row r="2840" spans="1:18" s="289" customFormat="1">
      <c r="A2840" s="136"/>
      <c r="B2840" s="137"/>
      <c r="C2840" s="288"/>
      <c r="D2840" s="176"/>
      <c r="E2840" s="156"/>
      <c r="F2840" s="156"/>
      <c r="G2840" s="135"/>
      <c r="H2840" s="135"/>
      <c r="I2840" s="135"/>
      <c r="J2840" s="135"/>
      <c r="K2840" s="135"/>
      <c r="L2840" s="135"/>
      <c r="M2840" s="135"/>
      <c r="N2840" s="135"/>
      <c r="O2840" s="135"/>
      <c r="P2840" s="135"/>
      <c r="Q2840" s="135"/>
      <c r="R2840" s="135"/>
    </row>
    <row r="2841" spans="1:18" s="289" customFormat="1">
      <c r="A2841" s="136"/>
      <c r="B2841" s="137"/>
      <c r="C2841" s="288"/>
      <c r="D2841" s="176"/>
      <c r="E2841" s="156"/>
      <c r="F2841" s="156"/>
      <c r="G2841" s="135"/>
      <c r="H2841" s="135"/>
      <c r="I2841" s="135"/>
      <c r="J2841" s="135"/>
      <c r="K2841" s="135"/>
      <c r="L2841" s="135"/>
      <c r="M2841" s="135"/>
      <c r="N2841" s="135"/>
      <c r="O2841" s="135"/>
      <c r="P2841" s="135"/>
      <c r="Q2841" s="135"/>
      <c r="R2841" s="135"/>
    </row>
    <row r="2842" spans="1:18" s="289" customFormat="1">
      <c r="A2842" s="136"/>
      <c r="B2842" s="137"/>
      <c r="C2842" s="288"/>
      <c r="D2842" s="176"/>
      <c r="E2842" s="156"/>
      <c r="F2842" s="156"/>
      <c r="G2842" s="135"/>
      <c r="H2842" s="135"/>
      <c r="I2842" s="135"/>
      <c r="J2842" s="135"/>
      <c r="K2842" s="135"/>
      <c r="L2842" s="135"/>
      <c r="M2842" s="135"/>
      <c r="N2842" s="135"/>
      <c r="O2842" s="135"/>
      <c r="P2842" s="135"/>
      <c r="Q2842" s="135"/>
      <c r="R2842" s="135"/>
    </row>
    <row r="2843" spans="1:18" s="289" customFormat="1">
      <c r="A2843" s="136"/>
      <c r="B2843" s="137"/>
      <c r="C2843" s="288"/>
      <c r="D2843" s="176"/>
      <c r="E2843" s="156"/>
      <c r="F2843" s="156"/>
      <c r="G2843" s="135"/>
      <c r="H2843" s="135"/>
      <c r="I2843" s="135"/>
      <c r="J2843" s="135"/>
      <c r="K2843" s="135"/>
      <c r="L2843" s="135"/>
      <c r="M2843" s="135"/>
      <c r="N2843" s="135"/>
      <c r="O2843" s="135"/>
      <c r="P2843" s="135"/>
      <c r="Q2843" s="135"/>
      <c r="R2843" s="135"/>
    </row>
    <row r="2844" spans="1:18" s="289" customFormat="1">
      <c r="A2844" s="136"/>
      <c r="B2844" s="137"/>
      <c r="C2844" s="288"/>
      <c r="D2844" s="176"/>
      <c r="E2844" s="156"/>
      <c r="F2844" s="156"/>
      <c r="G2844" s="135"/>
      <c r="H2844" s="135"/>
      <c r="I2844" s="135"/>
      <c r="J2844" s="135"/>
      <c r="K2844" s="135"/>
      <c r="L2844" s="135"/>
      <c r="M2844" s="135"/>
      <c r="N2844" s="135"/>
      <c r="O2844" s="135"/>
      <c r="P2844" s="135"/>
      <c r="Q2844" s="135"/>
      <c r="R2844" s="135"/>
    </row>
    <row r="2845" spans="1:18" s="289" customFormat="1">
      <c r="A2845" s="136"/>
      <c r="B2845" s="137"/>
      <c r="C2845" s="288"/>
      <c r="D2845" s="176"/>
      <c r="E2845" s="156"/>
      <c r="F2845" s="156"/>
      <c r="G2845" s="135"/>
      <c r="H2845" s="135"/>
      <c r="I2845" s="135"/>
      <c r="J2845" s="135"/>
      <c r="K2845" s="135"/>
      <c r="L2845" s="135"/>
      <c r="M2845" s="135"/>
      <c r="N2845" s="135"/>
      <c r="O2845" s="135"/>
      <c r="P2845" s="135"/>
      <c r="Q2845" s="135"/>
      <c r="R2845" s="135"/>
    </row>
    <row r="2846" spans="1:18" s="289" customFormat="1">
      <c r="A2846" s="136"/>
      <c r="B2846" s="137"/>
      <c r="C2846" s="288"/>
      <c r="D2846" s="176"/>
      <c r="E2846" s="156"/>
      <c r="F2846" s="156"/>
      <c r="G2846" s="135"/>
      <c r="H2846" s="135"/>
      <c r="I2846" s="135"/>
      <c r="J2846" s="135"/>
      <c r="K2846" s="135"/>
      <c r="L2846" s="135"/>
      <c r="M2846" s="135"/>
      <c r="N2846" s="135"/>
      <c r="O2846" s="135"/>
      <c r="P2846" s="135"/>
      <c r="Q2846" s="135"/>
      <c r="R2846" s="135"/>
    </row>
    <row r="2847" spans="1:18" s="289" customFormat="1">
      <c r="A2847" s="136"/>
      <c r="B2847" s="137"/>
      <c r="C2847" s="288"/>
      <c r="D2847" s="176"/>
      <c r="E2847" s="156"/>
      <c r="F2847" s="156"/>
      <c r="G2847" s="135"/>
      <c r="H2847" s="135"/>
      <c r="I2847" s="135"/>
      <c r="J2847" s="135"/>
      <c r="K2847" s="135"/>
      <c r="L2847" s="135"/>
      <c r="M2847" s="135"/>
      <c r="N2847" s="135"/>
      <c r="O2847" s="135"/>
      <c r="P2847" s="135"/>
      <c r="Q2847" s="135"/>
      <c r="R2847" s="135"/>
    </row>
    <row r="2848" spans="1:18" s="289" customFormat="1">
      <c r="A2848" s="136"/>
      <c r="B2848" s="137"/>
      <c r="C2848" s="288"/>
      <c r="D2848" s="176"/>
      <c r="E2848" s="156"/>
      <c r="F2848" s="156"/>
      <c r="G2848" s="135"/>
      <c r="H2848" s="135"/>
      <c r="I2848" s="135"/>
      <c r="J2848" s="135"/>
      <c r="K2848" s="135"/>
      <c r="L2848" s="135"/>
      <c r="M2848" s="135"/>
      <c r="N2848" s="135"/>
      <c r="O2848" s="135"/>
      <c r="P2848" s="135"/>
      <c r="Q2848" s="135"/>
      <c r="R2848" s="135"/>
    </row>
    <row r="2849" spans="1:18" s="289" customFormat="1">
      <c r="A2849" s="136"/>
      <c r="B2849" s="137"/>
      <c r="C2849" s="288"/>
      <c r="D2849" s="176"/>
      <c r="E2849" s="156"/>
      <c r="F2849" s="156"/>
      <c r="G2849" s="135"/>
      <c r="H2849" s="135"/>
      <c r="I2849" s="135"/>
      <c r="J2849" s="135"/>
      <c r="K2849" s="135"/>
      <c r="L2849" s="135"/>
      <c r="M2849" s="135"/>
      <c r="N2849" s="135"/>
      <c r="O2849" s="135"/>
      <c r="P2849" s="135"/>
      <c r="Q2849" s="135"/>
      <c r="R2849" s="135"/>
    </row>
    <row r="2850" spans="1:18" s="289" customFormat="1">
      <c r="A2850" s="136"/>
      <c r="B2850" s="137"/>
      <c r="C2850" s="288"/>
      <c r="D2850" s="176"/>
      <c r="E2850" s="156"/>
      <c r="F2850" s="156"/>
      <c r="G2850" s="135"/>
      <c r="H2850" s="135"/>
      <c r="I2850" s="135"/>
      <c r="J2850" s="135"/>
      <c r="K2850" s="135"/>
      <c r="L2850" s="135"/>
      <c r="M2850" s="135"/>
      <c r="N2850" s="135"/>
      <c r="O2850" s="135"/>
      <c r="P2850" s="135"/>
      <c r="Q2850" s="135"/>
      <c r="R2850" s="135"/>
    </row>
    <row r="2851" spans="1:18" s="289" customFormat="1">
      <c r="A2851" s="136"/>
      <c r="B2851" s="137"/>
      <c r="C2851" s="288"/>
      <c r="D2851" s="176"/>
      <c r="E2851" s="156"/>
      <c r="F2851" s="156"/>
      <c r="G2851" s="135"/>
      <c r="H2851" s="135"/>
      <c r="I2851" s="135"/>
      <c r="J2851" s="135"/>
      <c r="K2851" s="135"/>
      <c r="L2851" s="135"/>
      <c r="M2851" s="135"/>
      <c r="N2851" s="135"/>
      <c r="O2851" s="135"/>
      <c r="P2851" s="135"/>
      <c r="Q2851" s="135"/>
      <c r="R2851" s="135"/>
    </row>
    <row r="2852" spans="1:18" s="289" customFormat="1">
      <c r="A2852" s="136"/>
      <c r="B2852" s="137"/>
      <c r="C2852" s="288"/>
      <c r="D2852" s="176"/>
      <c r="E2852" s="156"/>
      <c r="F2852" s="156"/>
      <c r="G2852" s="135"/>
      <c r="H2852" s="135"/>
      <c r="I2852" s="135"/>
      <c r="J2852" s="135"/>
      <c r="K2852" s="135"/>
      <c r="L2852" s="135"/>
      <c r="M2852" s="135"/>
      <c r="N2852" s="135"/>
      <c r="O2852" s="135"/>
      <c r="P2852" s="135"/>
      <c r="Q2852" s="135"/>
      <c r="R2852" s="135"/>
    </row>
    <row r="2853" spans="1:18" s="289" customFormat="1">
      <c r="A2853" s="136"/>
      <c r="B2853" s="137"/>
      <c r="C2853" s="288"/>
      <c r="D2853" s="176"/>
      <c r="E2853" s="156"/>
      <c r="F2853" s="156"/>
      <c r="G2853" s="135"/>
      <c r="H2853" s="135"/>
      <c r="I2853" s="135"/>
      <c r="J2853" s="135"/>
      <c r="K2853" s="135"/>
      <c r="L2853" s="135"/>
      <c r="M2853" s="135"/>
      <c r="N2853" s="135"/>
      <c r="O2853" s="135"/>
      <c r="P2853" s="135"/>
      <c r="Q2853" s="135"/>
      <c r="R2853" s="135"/>
    </row>
    <row r="2854" spans="1:18" s="289" customFormat="1">
      <c r="A2854" s="136"/>
      <c r="B2854" s="137"/>
      <c r="C2854" s="288"/>
      <c r="D2854" s="176"/>
      <c r="E2854" s="156"/>
      <c r="F2854" s="156"/>
      <c r="G2854" s="135"/>
      <c r="H2854" s="135"/>
      <c r="I2854" s="135"/>
      <c r="J2854" s="135"/>
      <c r="K2854" s="135"/>
      <c r="L2854" s="135"/>
      <c r="M2854" s="135"/>
      <c r="N2854" s="135"/>
      <c r="O2854" s="135"/>
      <c r="P2854" s="135"/>
      <c r="Q2854" s="135"/>
      <c r="R2854" s="135"/>
    </row>
    <row r="2855" spans="1:18" s="289" customFormat="1">
      <c r="A2855" s="136"/>
      <c r="B2855" s="137"/>
      <c r="C2855" s="288"/>
      <c r="D2855" s="176"/>
      <c r="E2855" s="156"/>
      <c r="F2855" s="156"/>
      <c r="G2855" s="135"/>
      <c r="H2855" s="135"/>
      <c r="I2855" s="135"/>
      <c r="J2855" s="135"/>
      <c r="K2855" s="135"/>
      <c r="L2855" s="135"/>
      <c r="M2855" s="135"/>
      <c r="N2855" s="135"/>
      <c r="O2855" s="135"/>
      <c r="P2855" s="135"/>
      <c r="Q2855" s="135"/>
      <c r="R2855" s="135"/>
    </row>
    <row r="2856" spans="1:18" s="289" customFormat="1">
      <c r="A2856" s="136"/>
      <c r="B2856" s="137"/>
      <c r="C2856" s="288"/>
      <c r="D2856" s="176"/>
      <c r="E2856" s="156"/>
      <c r="F2856" s="156"/>
      <c r="G2856" s="135"/>
      <c r="H2856" s="135"/>
      <c r="I2856" s="135"/>
      <c r="J2856" s="135"/>
      <c r="K2856" s="135"/>
      <c r="L2856" s="135"/>
      <c r="M2856" s="135"/>
      <c r="N2856" s="135"/>
      <c r="O2856" s="135"/>
      <c r="P2856" s="135"/>
      <c r="Q2856" s="135"/>
      <c r="R2856" s="135"/>
    </row>
    <row r="2857" spans="1:18" s="289" customFormat="1">
      <c r="A2857" s="136"/>
      <c r="B2857" s="137"/>
      <c r="C2857" s="288"/>
      <c r="D2857" s="176"/>
      <c r="E2857" s="156"/>
      <c r="F2857" s="156"/>
      <c r="G2857" s="135"/>
      <c r="H2857" s="135"/>
      <c r="I2857" s="135"/>
      <c r="J2857" s="135"/>
      <c r="K2857" s="135"/>
      <c r="L2857" s="135"/>
      <c r="M2857" s="135"/>
      <c r="N2857" s="135"/>
      <c r="O2857" s="135"/>
      <c r="P2857" s="135"/>
      <c r="Q2857" s="135"/>
      <c r="R2857" s="135"/>
    </row>
    <row r="2858" spans="1:18" s="289" customFormat="1">
      <c r="A2858" s="136"/>
      <c r="B2858" s="137"/>
      <c r="C2858" s="288"/>
      <c r="D2858" s="176"/>
      <c r="E2858" s="156"/>
      <c r="F2858" s="156"/>
      <c r="G2858" s="135"/>
      <c r="H2858" s="135"/>
      <c r="I2858" s="135"/>
      <c r="J2858" s="135"/>
      <c r="K2858" s="135"/>
      <c r="L2858" s="135"/>
      <c r="M2858" s="135"/>
      <c r="N2858" s="135"/>
      <c r="O2858" s="135"/>
      <c r="P2858" s="135"/>
      <c r="Q2858" s="135"/>
      <c r="R2858" s="135"/>
    </row>
    <row r="2859" spans="1:18" s="289" customFormat="1">
      <c r="A2859" s="136"/>
      <c r="B2859" s="137"/>
      <c r="C2859" s="288"/>
      <c r="D2859" s="176"/>
      <c r="E2859" s="156"/>
      <c r="F2859" s="156"/>
      <c r="G2859" s="135"/>
      <c r="H2859" s="135"/>
      <c r="I2859" s="135"/>
      <c r="J2859" s="135"/>
      <c r="K2859" s="135"/>
      <c r="L2859" s="135"/>
      <c r="M2859" s="135"/>
      <c r="N2859" s="135"/>
      <c r="O2859" s="135"/>
      <c r="P2859" s="135"/>
      <c r="Q2859" s="135"/>
      <c r="R2859" s="135"/>
    </row>
    <row r="2860" spans="1:18" s="289" customFormat="1">
      <c r="A2860" s="136"/>
      <c r="B2860" s="137"/>
      <c r="C2860" s="288"/>
      <c r="D2860" s="176"/>
      <c r="E2860" s="156"/>
      <c r="F2860" s="156"/>
      <c r="G2860" s="135"/>
      <c r="H2860" s="135"/>
      <c r="I2860" s="135"/>
      <c r="J2860" s="135"/>
      <c r="K2860" s="135"/>
      <c r="L2860" s="135"/>
      <c r="M2860" s="135"/>
      <c r="N2860" s="135"/>
      <c r="O2860" s="135"/>
      <c r="P2860" s="135"/>
      <c r="Q2860" s="135"/>
      <c r="R2860" s="135"/>
    </row>
    <row r="2861" spans="1:18" s="289" customFormat="1">
      <c r="A2861" s="136"/>
      <c r="B2861" s="137"/>
      <c r="C2861" s="288"/>
      <c r="D2861" s="176"/>
      <c r="E2861" s="156"/>
      <c r="F2861" s="156"/>
      <c r="G2861" s="135"/>
      <c r="H2861" s="135"/>
      <c r="I2861" s="135"/>
      <c r="J2861" s="135"/>
      <c r="K2861" s="135"/>
      <c r="L2861" s="135"/>
      <c r="M2861" s="135"/>
      <c r="N2861" s="135"/>
      <c r="O2861" s="135"/>
      <c r="P2861" s="135"/>
      <c r="Q2861" s="135"/>
      <c r="R2861" s="135"/>
    </row>
    <row r="2862" spans="1:18" s="289" customFormat="1">
      <c r="A2862" s="136"/>
      <c r="B2862" s="137"/>
      <c r="C2862" s="288"/>
      <c r="D2862" s="176"/>
      <c r="E2862" s="156"/>
      <c r="F2862" s="156"/>
      <c r="G2862" s="135"/>
      <c r="H2862" s="135"/>
      <c r="I2862" s="135"/>
      <c r="J2862" s="135"/>
      <c r="K2862" s="135"/>
      <c r="L2862" s="135"/>
      <c r="M2862" s="135"/>
      <c r="N2862" s="135"/>
      <c r="O2862" s="135"/>
      <c r="P2862" s="135"/>
      <c r="Q2862" s="135"/>
      <c r="R2862" s="135"/>
    </row>
    <row r="2863" spans="1:18" s="289" customFormat="1">
      <c r="A2863" s="136"/>
      <c r="B2863" s="137"/>
      <c r="C2863" s="288"/>
      <c r="D2863" s="176"/>
      <c r="E2863" s="156"/>
      <c r="F2863" s="156"/>
      <c r="G2863" s="135"/>
      <c r="H2863" s="135"/>
      <c r="I2863" s="135"/>
      <c r="J2863" s="135"/>
      <c r="K2863" s="135"/>
      <c r="L2863" s="135"/>
      <c r="M2863" s="135"/>
      <c r="N2863" s="135"/>
      <c r="O2863" s="135"/>
      <c r="P2863" s="135"/>
      <c r="Q2863" s="135"/>
      <c r="R2863" s="135"/>
    </row>
    <row r="2864" spans="1:18" s="289" customFormat="1">
      <c r="A2864" s="136"/>
      <c r="B2864" s="137"/>
      <c r="C2864" s="288"/>
      <c r="D2864" s="176"/>
      <c r="E2864" s="156"/>
      <c r="F2864" s="156"/>
      <c r="G2864" s="135"/>
      <c r="H2864" s="135"/>
      <c r="I2864" s="135"/>
      <c r="J2864" s="135"/>
      <c r="K2864" s="135"/>
      <c r="L2864" s="135"/>
      <c r="M2864" s="135"/>
      <c r="N2864" s="135"/>
      <c r="O2864" s="135"/>
      <c r="P2864" s="135"/>
      <c r="Q2864" s="135"/>
      <c r="R2864" s="135"/>
    </row>
    <row r="2865" spans="1:18" s="289" customFormat="1">
      <c r="A2865" s="136"/>
      <c r="B2865" s="137"/>
      <c r="C2865" s="288"/>
      <c r="D2865" s="176"/>
      <c r="E2865" s="156"/>
      <c r="F2865" s="156"/>
      <c r="G2865" s="135"/>
      <c r="H2865" s="135"/>
      <c r="I2865" s="135"/>
      <c r="J2865" s="135"/>
      <c r="K2865" s="135"/>
      <c r="L2865" s="135"/>
      <c r="M2865" s="135"/>
      <c r="N2865" s="135"/>
      <c r="O2865" s="135"/>
      <c r="P2865" s="135"/>
      <c r="Q2865" s="135"/>
      <c r="R2865" s="135"/>
    </row>
    <row r="2866" spans="1:18" s="289" customFormat="1">
      <c r="A2866" s="136"/>
      <c r="B2866" s="137"/>
      <c r="C2866" s="288"/>
      <c r="D2866" s="176"/>
      <c r="E2866" s="156"/>
      <c r="F2866" s="156"/>
      <c r="G2866" s="135"/>
      <c r="H2866" s="135"/>
      <c r="I2866" s="135"/>
      <c r="J2866" s="135"/>
      <c r="K2866" s="135"/>
      <c r="L2866" s="135"/>
      <c r="M2866" s="135"/>
      <c r="N2866" s="135"/>
      <c r="O2866" s="135"/>
      <c r="P2866" s="135"/>
      <c r="Q2866" s="135"/>
      <c r="R2866" s="135"/>
    </row>
    <row r="2867" spans="1:18" s="289" customFormat="1">
      <c r="A2867" s="136"/>
      <c r="B2867" s="137"/>
      <c r="C2867" s="288"/>
      <c r="D2867" s="176"/>
      <c r="E2867" s="156"/>
      <c r="F2867" s="156"/>
      <c r="G2867" s="135"/>
      <c r="H2867" s="135"/>
      <c r="I2867" s="135"/>
      <c r="J2867" s="135"/>
      <c r="K2867" s="135"/>
      <c r="L2867" s="135"/>
      <c r="M2867" s="135"/>
      <c r="N2867" s="135"/>
      <c r="O2867" s="135"/>
      <c r="P2867" s="135"/>
      <c r="Q2867" s="135"/>
      <c r="R2867" s="135"/>
    </row>
    <row r="2868" spans="1:18" s="289" customFormat="1">
      <c r="A2868" s="136"/>
      <c r="B2868" s="137"/>
      <c r="C2868" s="288"/>
      <c r="D2868" s="176"/>
      <c r="E2868" s="156"/>
      <c r="F2868" s="156"/>
      <c r="G2868" s="135"/>
      <c r="H2868" s="135"/>
      <c r="I2868" s="135"/>
      <c r="J2868" s="135"/>
      <c r="K2868" s="135"/>
      <c r="L2868" s="135"/>
      <c r="M2868" s="135"/>
      <c r="N2868" s="135"/>
      <c r="O2868" s="135"/>
      <c r="P2868" s="135"/>
      <c r="Q2868" s="135"/>
      <c r="R2868" s="135"/>
    </row>
    <row r="2869" spans="1:18" s="289" customFormat="1">
      <c r="A2869" s="136"/>
      <c r="B2869" s="137"/>
      <c r="C2869" s="288"/>
      <c r="D2869" s="176"/>
      <c r="E2869" s="156"/>
      <c r="F2869" s="156"/>
      <c r="G2869" s="135"/>
      <c r="H2869" s="135"/>
      <c r="I2869" s="135"/>
      <c r="J2869" s="135"/>
      <c r="K2869" s="135"/>
      <c r="L2869" s="135"/>
      <c r="M2869" s="135"/>
      <c r="N2869" s="135"/>
      <c r="O2869" s="135"/>
      <c r="P2869" s="135"/>
      <c r="Q2869" s="135"/>
      <c r="R2869" s="135"/>
    </row>
    <row r="2870" spans="1:18" s="289" customFormat="1">
      <c r="A2870" s="136"/>
      <c r="B2870" s="137"/>
      <c r="C2870" s="288"/>
      <c r="D2870" s="176"/>
      <c r="E2870" s="156"/>
      <c r="F2870" s="156"/>
      <c r="G2870" s="135"/>
      <c r="H2870" s="135"/>
      <c r="I2870" s="135"/>
      <c r="J2870" s="135"/>
      <c r="K2870" s="135"/>
      <c r="L2870" s="135"/>
      <c r="M2870" s="135"/>
      <c r="N2870" s="135"/>
      <c r="O2870" s="135"/>
      <c r="P2870" s="135"/>
      <c r="Q2870" s="135"/>
      <c r="R2870" s="135"/>
    </row>
    <row r="2871" spans="1:18" s="289" customFormat="1">
      <c r="A2871" s="136"/>
      <c r="B2871" s="137"/>
      <c r="C2871" s="288"/>
      <c r="D2871" s="176"/>
      <c r="E2871" s="156"/>
      <c r="F2871" s="156"/>
      <c r="G2871" s="135"/>
      <c r="H2871" s="135"/>
      <c r="I2871" s="135"/>
      <c r="J2871" s="135"/>
      <c r="K2871" s="135"/>
      <c r="L2871" s="135"/>
      <c r="M2871" s="135"/>
      <c r="N2871" s="135"/>
      <c r="O2871" s="135"/>
      <c r="P2871" s="135"/>
      <c r="Q2871" s="135"/>
      <c r="R2871" s="135"/>
    </row>
    <row r="2872" spans="1:18" s="289" customFormat="1">
      <c r="A2872" s="136"/>
      <c r="B2872" s="137"/>
      <c r="C2872" s="288"/>
      <c r="D2872" s="176"/>
      <c r="E2872" s="156"/>
      <c r="F2872" s="156"/>
      <c r="G2872" s="135"/>
      <c r="H2872" s="135"/>
      <c r="I2872" s="135"/>
      <c r="J2872" s="135"/>
      <c r="K2872" s="135"/>
      <c r="L2872" s="135"/>
      <c r="M2872" s="135"/>
      <c r="N2872" s="135"/>
      <c r="O2872" s="135"/>
      <c r="P2872" s="135"/>
      <c r="Q2872" s="135"/>
      <c r="R2872" s="135"/>
    </row>
    <row r="2873" spans="1:18" s="289" customFormat="1">
      <c r="A2873" s="136"/>
      <c r="B2873" s="137"/>
      <c r="C2873" s="288"/>
      <c r="D2873" s="176"/>
      <c r="E2873" s="156"/>
      <c r="F2873" s="156"/>
      <c r="G2873" s="135"/>
      <c r="H2873" s="135"/>
      <c r="I2873" s="135"/>
      <c r="J2873" s="135"/>
      <c r="K2873" s="135"/>
      <c r="L2873" s="135"/>
      <c r="M2873" s="135"/>
      <c r="N2873" s="135"/>
      <c r="O2873" s="135"/>
      <c r="P2873" s="135"/>
      <c r="Q2873" s="135"/>
      <c r="R2873" s="135"/>
    </row>
    <row r="2874" spans="1:18" s="289" customFormat="1">
      <c r="A2874" s="136"/>
      <c r="B2874" s="137"/>
      <c r="C2874" s="288"/>
      <c r="D2874" s="176"/>
      <c r="E2874" s="156"/>
      <c r="F2874" s="156"/>
      <c r="G2874" s="135"/>
      <c r="H2874" s="135"/>
      <c r="I2874" s="135"/>
      <c r="J2874" s="135"/>
      <c r="K2874" s="135"/>
      <c r="L2874" s="135"/>
      <c r="M2874" s="135"/>
      <c r="N2874" s="135"/>
      <c r="O2874" s="135"/>
      <c r="P2874" s="135"/>
      <c r="Q2874" s="135"/>
      <c r="R2874" s="135"/>
    </row>
    <row r="2875" spans="1:18" s="289" customFormat="1">
      <c r="A2875" s="136"/>
      <c r="B2875" s="137"/>
      <c r="C2875" s="288"/>
      <c r="D2875" s="176"/>
      <c r="E2875" s="156"/>
      <c r="F2875" s="156"/>
      <c r="G2875" s="135"/>
      <c r="H2875" s="135"/>
      <c r="I2875" s="135"/>
      <c r="J2875" s="135"/>
      <c r="K2875" s="135"/>
      <c r="L2875" s="135"/>
      <c r="M2875" s="135"/>
      <c r="N2875" s="135"/>
      <c r="O2875" s="135"/>
      <c r="P2875" s="135"/>
      <c r="Q2875" s="135"/>
      <c r="R2875" s="135"/>
    </row>
    <row r="2876" spans="1:18" s="289" customFormat="1">
      <c r="A2876" s="136"/>
      <c r="B2876" s="137"/>
      <c r="C2876" s="288"/>
      <c r="D2876" s="176"/>
      <c r="E2876" s="156"/>
      <c r="F2876" s="156"/>
      <c r="G2876" s="135"/>
      <c r="H2876" s="135"/>
      <c r="I2876" s="135"/>
      <c r="J2876" s="135"/>
      <c r="K2876" s="135"/>
      <c r="L2876" s="135"/>
      <c r="M2876" s="135"/>
      <c r="N2876" s="135"/>
      <c r="O2876" s="135"/>
      <c r="P2876" s="135"/>
      <c r="Q2876" s="135"/>
      <c r="R2876" s="135"/>
    </row>
    <row r="2877" spans="1:18" s="289" customFormat="1">
      <c r="A2877" s="136"/>
      <c r="B2877" s="137"/>
      <c r="C2877" s="288"/>
      <c r="D2877" s="176"/>
      <c r="E2877" s="156"/>
      <c r="F2877" s="156"/>
      <c r="G2877" s="135"/>
      <c r="H2877" s="135"/>
      <c r="I2877" s="135"/>
      <c r="J2877" s="135"/>
      <c r="K2877" s="135"/>
      <c r="L2877" s="135"/>
      <c r="M2877" s="135"/>
      <c r="N2877" s="135"/>
      <c r="O2877" s="135"/>
      <c r="P2877" s="135"/>
      <c r="Q2877" s="135"/>
      <c r="R2877" s="135"/>
    </row>
    <row r="2878" spans="1:18" s="289" customFormat="1">
      <c r="A2878" s="136"/>
      <c r="B2878" s="137"/>
      <c r="C2878" s="288"/>
      <c r="D2878" s="176"/>
      <c r="E2878" s="156"/>
      <c r="F2878" s="156"/>
      <c r="G2878" s="135"/>
      <c r="H2878" s="135"/>
      <c r="I2878" s="135"/>
      <c r="J2878" s="135"/>
      <c r="K2878" s="135"/>
      <c r="L2878" s="135"/>
      <c r="M2878" s="135"/>
      <c r="N2878" s="135"/>
      <c r="O2878" s="135"/>
      <c r="P2878" s="135"/>
      <c r="Q2878" s="135"/>
      <c r="R2878" s="135"/>
    </row>
    <row r="2879" spans="1:18" s="289" customFormat="1">
      <c r="A2879" s="136"/>
      <c r="B2879" s="137"/>
      <c r="C2879" s="288"/>
      <c r="D2879" s="176"/>
      <c r="E2879" s="156"/>
      <c r="F2879" s="156"/>
      <c r="G2879" s="135"/>
      <c r="H2879" s="135"/>
      <c r="I2879" s="135"/>
      <c r="J2879" s="135"/>
      <c r="K2879" s="135"/>
      <c r="L2879" s="135"/>
      <c r="M2879" s="135"/>
      <c r="N2879" s="135"/>
      <c r="O2879" s="135"/>
      <c r="P2879" s="135"/>
      <c r="Q2879" s="135"/>
      <c r="R2879" s="135"/>
    </row>
    <row r="2880" spans="1:18" s="289" customFormat="1">
      <c r="A2880" s="136"/>
      <c r="B2880" s="137"/>
      <c r="C2880" s="288"/>
      <c r="D2880" s="176"/>
      <c r="E2880" s="156"/>
      <c r="F2880" s="156"/>
      <c r="G2880" s="135"/>
      <c r="H2880" s="135"/>
      <c r="I2880" s="135"/>
      <c r="J2880" s="135"/>
      <c r="K2880" s="135"/>
      <c r="L2880" s="135"/>
      <c r="M2880" s="135"/>
      <c r="N2880" s="135"/>
      <c r="O2880" s="135"/>
      <c r="P2880" s="135"/>
      <c r="Q2880" s="135"/>
      <c r="R2880" s="135"/>
    </row>
    <row r="2881" spans="1:18" s="289" customFormat="1">
      <c r="A2881" s="136"/>
      <c r="B2881" s="137"/>
      <c r="C2881" s="288"/>
      <c r="D2881" s="176"/>
      <c r="E2881" s="156"/>
      <c r="F2881" s="156"/>
      <c r="G2881" s="135"/>
      <c r="H2881" s="135"/>
      <c r="I2881" s="135"/>
      <c r="J2881" s="135"/>
      <c r="K2881" s="135"/>
      <c r="L2881" s="135"/>
      <c r="M2881" s="135"/>
      <c r="N2881" s="135"/>
      <c r="O2881" s="135"/>
      <c r="P2881" s="135"/>
      <c r="Q2881" s="135"/>
      <c r="R2881" s="135"/>
    </row>
    <row r="2882" spans="1:18" s="289" customFormat="1">
      <c r="A2882" s="136"/>
      <c r="B2882" s="137"/>
      <c r="C2882" s="288"/>
      <c r="D2882" s="176"/>
      <c r="E2882" s="156"/>
      <c r="F2882" s="156"/>
      <c r="G2882" s="135"/>
      <c r="H2882" s="135"/>
      <c r="I2882" s="135"/>
      <c r="J2882" s="135"/>
      <c r="K2882" s="135"/>
      <c r="L2882" s="135"/>
      <c r="M2882" s="135"/>
      <c r="N2882" s="135"/>
      <c r="O2882" s="135"/>
      <c r="P2882" s="135"/>
      <c r="Q2882" s="135"/>
      <c r="R2882" s="135"/>
    </row>
    <row r="2883" spans="1:18" s="289" customFormat="1">
      <c r="A2883" s="136"/>
      <c r="B2883" s="137"/>
      <c r="C2883" s="288"/>
      <c r="D2883" s="176"/>
      <c r="E2883" s="156"/>
      <c r="F2883" s="156"/>
      <c r="G2883" s="135"/>
      <c r="H2883" s="135"/>
      <c r="I2883" s="135"/>
      <c r="J2883" s="135"/>
      <c r="K2883" s="135"/>
      <c r="L2883" s="135"/>
      <c r="M2883" s="135"/>
      <c r="N2883" s="135"/>
      <c r="O2883" s="135"/>
      <c r="P2883" s="135"/>
      <c r="Q2883" s="135"/>
      <c r="R2883" s="135"/>
    </row>
    <row r="2884" spans="1:18" s="289" customFormat="1">
      <c r="A2884" s="136"/>
      <c r="B2884" s="137"/>
      <c r="C2884" s="288"/>
      <c r="D2884" s="176"/>
      <c r="E2884" s="156"/>
      <c r="F2884" s="156"/>
      <c r="G2884" s="135"/>
      <c r="H2884" s="135"/>
      <c r="I2884" s="135"/>
      <c r="J2884" s="135"/>
      <c r="K2884" s="135"/>
      <c r="L2884" s="135"/>
      <c r="M2884" s="135"/>
      <c r="N2884" s="135"/>
      <c r="O2884" s="135"/>
      <c r="P2884" s="135"/>
      <c r="Q2884" s="135"/>
      <c r="R2884" s="135"/>
    </row>
    <row r="2885" spans="1:18" s="289" customFormat="1">
      <c r="A2885" s="136"/>
      <c r="B2885" s="137"/>
      <c r="C2885" s="288"/>
      <c r="D2885" s="176"/>
      <c r="E2885" s="156"/>
      <c r="F2885" s="156"/>
      <c r="G2885" s="135"/>
      <c r="H2885" s="135"/>
      <c r="I2885" s="135"/>
      <c r="J2885" s="135"/>
      <c r="K2885" s="135"/>
      <c r="L2885" s="135"/>
      <c r="M2885" s="135"/>
      <c r="N2885" s="135"/>
      <c r="O2885" s="135"/>
      <c r="P2885" s="135"/>
      <c r="Q2885" s="135"/>
      <c r="R2885" s="135"/>
    </row>
    <row r="2886" spans="1:18" s="289" customFormat="1">
      <c r="A2886" s="136"/>
      <c r="B2886" s="137"/>
      <c r="C2886" s="288"/>
      <c r="D2886" s="176"/>
      <c r="E2886" s="156"/>
      <c r="F2886" s="156"/>
      <c r="G2886" s="135"/>
      <c r="H2886" s="135"/>
      <c r="I2886" s="135"/>
      <c r="J2886" s="135"/>
      <c r="K2886" s="135"/>
      <c r="L2886" s="135"/>
      <c r="M2886" s="135"/>
      <c r="N2886" s="135"/>
      <c r="O2886" s="135"/>
      <c r="P2886" s="135"/>
      <c r="Q2886" s="135"/>
      <c r="R2886" s="135"/>
    </row>
    <row r="2887" spans="1:18" s="289" customFormat="1">
      <c r="A2887" s="136"/>
      <c r="B2887" s="137"/>
      <c r="C2887" s="288"/>
      <c r="D2887" s="176"/>
      <c r="E2887" s="156"/>
      <c r="F2887" s="156"/>
      <c r="G2887" s="135"/>
      <c r="H2887" s="135"/>
      <c r="I2887" s="135"/>
      <c r="J2887" s="135"/>
      <c r="K2887" s="135"/>
      <c r="L2887" s="135"/>
      <c r="M2887" s="135"/>
      <c r="N2887" s="135"/>
      <c r="O2887" s="135"/>
      <c r="P2887" s="135"/>
      <c r="Q2887" s="135"/>
      <c r="R2887" s="135"/>
    </row>
    <row r="2888" spans="1:18" s="289" customFormat="1">
      <c r="A2888" s="136"/>
      <c r="B2888" s="137"/>
      <c r="C2888" s="288"/>
      <c r="D2888" s="176"/>
      <c r="E2888" s="156"/>
      <c r="F2888" s="156"/>
      <c r="G2888" s="135"/>
      <c r="H2888" s="135"/>
      <c r="I2888" s="135"/>
      <c r="J2888" s="135"/>
      <c r="K2888" s="135"/>
      <c r="L2888" s="135"/>
      <c r="M2888" s="135"/>
      <c r="N2888" s="135"/>
      <c r="O2888" s="135"/>
      <c r="P2888" s="135"/>
      <c r="Q2888" s="135"/>
      <c r="R2888" s="135"/>
    </row>
    <row r="2889" spans="1:18" s="289" customFormat="1">
      <c r="A2889" s="136"/>
      <c r="B2889" s="137"/>
      <c r="C2889" s="288"/>
      <c r="D2889" s="176"/>
      <c r="E2889" s="156"/>
      <c r="F2889" s="156"/>
      <c r="G2889" s="135"/>
      <c r="H2889" s="135"/>
      <c r="I2889" s="135"/>
      <c r="J2889" s="135"/>
      <c r="K2889" s="135"/>
      <c r="L2889" s="135"/>
      <c r="M2889" s="135"/>
      <c r="N2889" s="135"/>
      <c r="O2889" s="135"/>
      <c r="P2889" s="135"/>
      <c r="Q2889" s="135"/>
      <c r="R2889" s="135"/>
    </row>
    <row r="2890" spans="1:18" s="289" customFormat="1">
      <c r="A2890" s="136"/>
      <c r="B2890" s="137"/>
      <c r="C2890" s="288"/>
      <c r="D2890" s="176"/>
      <c r="E2890" s="156"/>
      <c r="F2890" s="156"/>
      <c r="G2890" s="135"/>
      <c r="H2890" s="135"/>
      <c r="I2890" s="135"/>
      <c r="J2890" s="135"/>
      <c r="K2890" s="135"/>
      <c r="L2890" s="135"/>
      <c r="M2890" s="135"/>
      <c r="N2890" s="135"/>
      <c r="O2890" s="135"/>
      <c r="P2890" s="135"/>
      <c r="Q2890" s="135"/>
      <c r="R2890" s="135"/>
    </row>
    <row r="2891" spans="1:18" s="289" customFormat="1">
      <c r="A2891" s="136"/>
      <c r="B2891" s="137"/>
      <c r="C2891" s="288"/>
      <c r="D2891" s="176"/>
      <c r="E2891" s="156"/>
      <c r="F2891" s="156"/>
      <c r="G2891" s="135"/>
      <c r="H2891" s="135"/>
      <c r="I2891" s="135"/>
      <c r="J2891" s="135"/>
      <c r="K2891" s="135"/>
      <c r="L2891" s="135"/>
      <c r="M2891" s="135"/>
      <c r="N2891" s="135"/>
      <c r="O2891" s="135"/>
      <c r="P2891" s="135"/>
      <c r="Q2891" s="135"/>
      <c r="R2891" s="135"/>
    </row>
    <row r="2892" spans="1:18" s="289" customFormat="1">
      <c r="A2892" s="136"/>
      <c r="B2892" s="137"/>
      <c r="C2892" s="288"/>
      <c r="D2892" s="176"/>
      <c r="E2892" s="156"/>
      <c r="F2892" s="156"/>
      <c r="G2892" s="135"/>
      <c r="H2892" s="135"/>
      <c r="I2892" s="135"/>
      <c r="J2892" s="135"/>
      <c r="K2892" s="135"/>
      <c r="L2892" s="135"/>
      <c r="M2892" s="135"/>
      <c r="N2892" s="135"/>
      <c r="O2892" s="135"/>
      <c r="P2892" s="135"/>
      <c r="Q2892" s="135"/>
      <c r="R2892" s="135"/>
    </row>
    <row r="2893" spans="1:18" s="289" customFormat="1">
      <c r="A2893" s="136"/>
      <c r="B2893" s="137"/>
      <c r="C2893" s="288"/>
      <c r="D2893" s="176"/>
      <c r="E2893" s="156"/>
      <c r="F2893" s="156"/>
      <c r="G2893" s="135"/>
      <c r="H2893" s="135"/>
      <c r="I2893" s="135"/>
      <c r="J2893" s="135"/>
      <c r="K2893" s="135"/>
      <c r="L2893" s="135"/>
      <c r="M2893" s="135"/>
      <c r="N2893" s="135"/>
      <c r="O2893" s="135"/>
      <c r="P2893" s="135"/>
      <c r="Q2893" s="135"/>
      <c r="R2893" s="135"/>
    </row>
    <row r="2894" spans="1:18" s="289" customFormat="1">
      <c r="A2894" s="136"/>
      <c r="B2894" s="137"/>
      <c r="C2894" s="288"/>
      <c r="D2894" s="176"/>
      <c r="E2894" s="156"/>
      <c r="F2894" s="156"/>
      <c r="G2894" s="135"/>
      <c r="H2894" s="135"/>
      <c r="I2894" s="135"/>
      <c r="J2894" s="135"/>
      <c r="K2894" s="135"/>
      <c r="L2894" s="135"/>
      <c r="M2894" s="135"/>
      <c r="N2894" s="135"/>
      <c r="O2894" s="135"/>
      <c r="P2894" s="135"/>
      <c r="Q2894" s="135"/>
      <c r="R2894" s="135"/>
    </row>
    <row r="2895" spans="1:18" s="289" customFormat="1">
      <c r="A2895" s="136"/>
      <c r="B2895" s="137"/>
      <c r="C2895" s="288"/>
      <c r="D2895" s="176"/>
      <c r="E2895" s="156"/>
      <c r="F2895" s="156"/>
      <c r="G2895" s="135"/>
      <c r="H2895" s="135"/>
      <c r="I2895" s="135"/>
      <c r="J2895" s="135"/>
      <c r="K2895" s="135"/>
      <c r="L2895" s="135"/>
      <c r="M2895" s="135"/>
      <c r="N2895" s="135"/>
      <c r="O2895" s="135"/>
      <c r="P2895" s="135"/>
      <c r="Q2895" s="135"/>
      <c r="R2895" s="135"/>
    </row>
    <row r="2896" spans="1:18" s="289" customFormat="1">
      <c r="A2896" s="136"/>
      <c r="B2896" s="137"/>
      <c r="C2896" s="288"/>
      <c r="D2896" s="176"/>
      <c r="E2896" s="156"/>
      <c r="F2896" s="156"/>
      <c r="G2896" s="135"/>
      <c r="H2896" s="135"/>
      <c r="I2896" s="135"/>
      <c r="J2896" s="135"/>
      <c r="K2896" s="135"/>
      <c r="L2896" s="135"/>
      <c r="M2896" s="135"/>
      <c r="N2896" s="135"/>
      <c r="O2896" s="135"/>
      <c r="P2896" s="135"/>
      <c r="Q2896" s="135"/>
      <c r="R2896" s="135"/>
    </row>
    <row r="2897" spans="1:18" s="289" customFormat="1">
      <c r="A2897" s="136"/>
      <c r="B2897" s="137"/>
      <c r="C2897" s="288"/>
      <c r="D2897" s="176"/>
      <c r="E2897" s="156"/>
      <c r="F2897" s="156"/>
      <c r="G2897" s="135"/>
      <c r="H2897" s="135"/>
      <c r="I2897" s="135"/>
      <c r="J2897" s="135"/>
      <c r="K2897" s="135"/>
      <c r="L2897" s="135"/>
      <c r="M2897" s="135"/>
      <c r="N2897" s="135"/>
      <c r="O2897" s="135"/>
      <c r="P2897" s="135"/>
      <c r="Q2897" s="135"/>
      <c r="R2897" s="135"/>
    </row>
    <row r="2898" spans="1:18" s="289" customFormat="1">
      <c r="A2898" s="136"/>
      <c r="B2898" s="137"/>
      <c r="C2898" s="288"/>
      <c r="D2898" s="176"/>
      <c r="E2898" s="156"/>
      <c r="F2898" s="156"/>
      <c r="G2898" s="135"/>
      <c r="H2898" s="135"/>
      <c r="I2898" s="135"/>
      <c r="J2898" s="135"/>
      <c r="K2898" s="135"/>
      <c r="L2898" s="135"/>
      <c r="M2898" s="135"/>
      <c r="N2898" s="135"/>
      <c r="O2898" s="135"/>
      <c r="P2898" s="135"/>
      <c r="Q2898" s="135"/>
      <c r="R2898" s="135"/>
    </row>
    <row r="2899" spans="1:18" s="289" customFormat="1">
      <c r="A2899" s="136"/>
      <c r="B2899" s="137"/>
      <c r="C2899" s="288"/>
      <c r="D2899" s="176"/>
      <c r="E2899" s="156"/>
      <c r="F2899" s="156"/>
      <c r="G2899" s="135"/>
      <c r="H2899" s="135"/>
      <c r="I2899" s="135"/>
      <c r="J2899" s="135"/>
      <c r="K2899" s="135"/>
      <c r="L2899" s="135"/>
      <c r="M2899" s="135"/>
      <c r="N2899" s="135"/>
      <c r="O2899" s="135"/>
      <c r="P2899" s="135"/>
      <c r="Q2899" s="135"/>
      <c r="R2899" s="135"/>
    </row>
    <row r="2900" spans="1:18" s="289" customFormat="1">
      <c r="A2900" s="136"/>
      <c r="B2900" s="137"/>
      <c r="C2900" s="288"/>
      <c r="D2900" s="176"/>
      <c r="E2900" s="156"/>
      <c r="F2900" s="156"/>
      <c r="G2900" s="135"/>
      <c r="H2900" s="135"/>
      <c r="I2900" s="135"/>
      <c r="J2900" s="135"/>
      <c r="K2900" s="135"/>
      <c r="L2900" s="135"/>
      <c r="M2900" s="135"/>
      <c r="N2900" s="135"/>
      <c r="O2900" s="135"/>
      <c r="P2900" s="135"/>
      <c r="Q2900" s="135"/>
      <c r="R2900" s="135"/>
    </row>
    <row r="2901" spans="1:18" s="289" customFormat="1">
      <c r="A2901" s="136"/>
      <c r="B2901" s="137"/>
      <c r="C2901" s="288"/>
      <c r="D2901" s="176"/>
      <c r="E2901" s="156"/>
      <c r="F2901" s="156"/>
      <c r="G2901" s="135"/>
      <c r="H2901" s="135"/>
      <c r="I2901" s="135"/>
      <c r="J2901" s="135"/>
      <c r="K2901" s="135"/>
      <c r="L2901" s="135"/>
      <c r="M2901" s="135"/>
      <c r="N2901" s="135"/>
      <c r="O2901" s="135"/>
      <c r="P2901" s="135"/>
      <c r="Q2901" s="135"/>
      <c r="R2901" s="135"/>
    </row>
    <row r="2902" spans="1:18" s="289" customFormat="1">
      <c r="A2902" s="136"/>
      <c r="B2902" s="137"/>
      <c r="C2902" s="288"/>
      <c r="D2902" s="176"/>
      <c r="E2902" s="156"/>
      <c r="F2902" s="156"/>
      <c r="G2902" s="135"/>
      <c r="H2902" s="135"/>
      <c r="I2902" s="135"/>
      <c r="J2902" s="135"/>
      <c r="K2902" s="135"/>
      <c r="L2902" s="135"/>
      <c r="M2902" s="135"/>
      <c r="N2902" s="135"/>
      <c r="O2902" s="135"/>
      <c r="P2902" s="135"/>
      <c r="Q2902" s="135"/>
      <c r="R2902" s="135"/>
    </row>
    <row r="2903" spans="1:18" s="289" customFormat="1">
      <c r="A2903" s="136"/>
      <c r="B2903" s="137"/>
      <c r="C2903" s="288"/>
      <c r="D2903" s="176"/>
      <c r="E2903" s="156"/>
      <c r="F2903" s="156"/>
      <c r="G2903" s="135"/>
      <c r="H2903" s="135"/>
      <c r="I2903" s="135"/>
      <c r="J2903" s="135"/>
      <c r="K2903" s="135"/>
      <c r="L2903" s="135"/>
      <c r="M2903" s="135"/>
      <c r="N2903" s="135"/>
      <c r="O2903" s="135"/>
      <c r="P2903" s="135"/>
      <c r="Q2903" s="135"/>
      <c r="R2903" s="135"/>
    </row>
    <row r="2904" spans="1:18" s="289" customFormat="1">
      <c r="A2904" s="136"/>
      <c r="B2904" s="137"/>
      <c r="C2904" s="288"/>
      <c r="D2904" s="176"/>
      <c r="E2904" s="156"/>
      <c r="F2904" s="156"/>
      <c r="G2904" s="135"/>
      <c r="H2904" s="135"/>
      <c r="I2904" s="135"/>
      <c r="J2904" s="135"/>
      <c r="K2904" s="135"/>
      <c r="L2904" s="135"/>
      <c r="M2904" s="135"/>
      <c r="N2904" s="135"/>
      <c r="O2904" s="135"/>
      <c r="P2904" s="135"/>
      <c r="Q2904" s="135"/>
      <c r="R2904" s="135"/>
    </row>
    <row r="2905" spans="1:18" s="289" customFormat="1">
      <c r="A2905" s="136"/>
      <c r="B2905" s="137"/>
      <c r="C2905" s="288"/>
      <c r="D2905" s="176"/>
      <c r="E2905" s="156"/>
      <c r="F2905" s="156"/>
      <c r="G2905" s="135"/>
      <c r="H2905" s="135"/>
      <c r="I2905" s="135"/>
      <c r="J2905" s="135"/>
      <c r="K2905" s="135"/>
      <c r="L2905" s="135"/>
      <c r="M2905" s="135"/>
      <c r="N2905" s="135"/>
      <c r="O2905" s="135"/>
      <c r="P2905" s="135"/>
      <c r="Q2905" s="135"/>
      <c r="R2905" s="135"/>
    </row>
    <row r="2906" spans="1:18" s="289" customFormat="1">
      <c r="A2906" s="136"/>
      <c r="B2906" s="137"/>
      <c r="C2906" s="288"/>
      <c r="D2906" s="176"/>
      <c r="E2906" s="156"/>
      <c r="F2906" s="156"/>
      <c r="G2906" s="135"/>
      <c r="H2906" s="135"/>
      <c r="I2906" s="135"/>
      <c r="J2906" s="135"/>
      <c r="K2906" s="135"/>
      <c r="L2906" s="135"/>
      <c r="M2906" s="135"/>
      <c r="N2906" s="135"/>
      <c r="O2906" s="135"/>
      <c r="P2906" s="135"/>
      <c r="Q2906" s="135"/>
      <c r="R2906" s="135"/>
    </row>
    <row r="2907" spans="1:18" s="289" customFormat="1">
      <c r="A2907" s="136"/>
      <c r="B2907" s="137"/>
      <c r="C2907" s="288"/>
      <c r="D2907" s="176"/>
      <c r="E2907" s="156"/>
      <c r="F2907" s="156"/>
      <c r="G2907" s="135"/>
      <c r="H2907" s="135"/>
      <c r="I2907" s="135"/>
      <c r="J2907" s="135"/>
      <c r="K2907" s="135"/>
      <c r="L2907" s="135"/>
      <c r="M2907" s="135"/>
      <c r="N2907" s="135"/>
      <c r="O2907" s="135"/>
      <c r="P2907" s="135"/>
      <c r="Q2907" s="135"/>
      <c r="R2907" s="135"/>
    </row>
    <row r="2908" spans="1:18" s="289" customFormat="1">
      <c r="A2908" s="136"/>
      <c r="B2908" s="137"/>
      <c r="C2908" s="288"/>
      <c r="D2908" s="176"/>
      <c r="E2908" s="156"/>
      <c r="F2908" s="156"/>
      <c r="G2908" s="135"/>
      <c r="H2908" s="135"/>
      <c r="I2908" s="135"/>
      <c r="J2908" s="135"/>
      <c r="K2908" s="135"/>
      <c r="L2908" s="135"/>
      <c r="M2908" s="135"/>
      <c r="N2908" s="135"/>
      <c r="O2908" s="135"/>
      <c r="P2908" s="135"/>
      <c r="Q2908" s="135"/>
      <c r="R2908" s="135"/>
    </row>
    <row r="2909" spans="1:18" s="289" customFormat="1">
      <c r="A2909" s="136"/>
      <c r="B2909" s="137"/>
      <c r="C2909" s="288"/>
      <c r="D2909" s="176"/>
      <c r="E2909" s="156"/>
      <c r="F2909" s="156"/>
      <c r="G2909" s="135"/>
      <c r="H2909" s="135"/>
      <c r="I2909" s="135"/>
      <c r="J2909" s="135"/>
      <c r="K2909" s="135"/>
      <c r="L2909" s="135"/>
      <c r="M2909" s="135"/>
      <c r="N2909" s="135"/>
      <c r="O2909" s="135"/>
      <c r="P2909" s="135"/>
      <c r="Q2909" s="135"/>
      <c r="R2909" s="135"/>
    </row>
    <row r="2910" spans="1:18" s="289" customFormat="1">
      <c r="A2910" s="136"/>
      <c r="B2910" s="137"/>
      <c r="C2910" s="288"/>
      <c r="D2910" s="176"/>
      <c r="E2910" s="156"/>
      <c r="F2910" s="156"/>
      <c r="G2910" s="135"/>
      <c r="H2910" s="135"/>
      <c r="I2910" s="135"/>
      <c r="J2910" s="135"/>
      <c r="K2910" s="135"/>
      <c r="L2910" s="135"/>
      <c r="M2910" s="135"/>
      <c r="N2910" s="135"/>
      <c r="O2910" s="135"/>
      <c r="P2910" s="135"/>
      <c r="Q2910" s="135"/>
      <c r="R2910" s="135"/>
    </row>
    <row r="2911" spans="1:18" s="289" customFormat="1">
      <c r="A2911" s="136"/>
      <c r="B2911" s="137"/>
      <c r="C2911" s="288"/>
      <c r="D2911" s="176"/>
      <c r="E2911" s="156"/>
      <c r="F2911" s="156"/>
      <c r="G2911" s="135"/>
      <c r="H2911" s="135"/>
      <c r="I2911" s="135"/>
      <c r="J2911" s="135"/>
      <c r="K2911" s="135"/>
      <c r="L2911" s="135"/>
      <c r="M2911" s="135"/>
      <c r="N2911" s="135"/>
      <c r="O2911" s="135"/>
      <c r="P2911" s="135"/>
      <c r="Q2911" s="135"/>
      <c r="R2911" s="135"/>
    </row>
    <row r="2912" spans="1:18" s="289" customFormat="1">
      <c r="A2912" s="136"/>
      <c r="B2912" s="137"/>
      <c r="C2912" s="288"/>
      <c r="D2912" s="176"/>
      <c r="E2912" s="156"/>
      <c r="F2912" s="156"/>
      <c r="G2912" s="135"/>
      <c r="H2912" s="135"/>
      <c r="I2912" s="135"/>
      <c r="J2912" s="135"/>
      <c r="K2912" s="135"/>
      <c r="L2912" s="135"/>
      <c r="M2912" s="135"/>
      <c r="N2912" s="135"/>
      <c r="O2912" s="135"/>
      <c r="P2912" s="135"/>
      <c r="Q2912" s="135"/>
      <c r="R2912" s="135"/>
    </row>
    <row r="2913" spans="1:18" s="289" customFormat="1">
      <c r="A2913" s="136"/>
      <c r="B2913" s="137"/>
      <c r="C2913" s="288"/>
      <c r="D2913" s="176"/>
      <c r="E2913" s="156"/>
      <c r="F2913" s="156"/>
      <c r="G2913" s="135"/>
      <c r="H2913" s="135"/>
      <c r="I2913" s="135"/>
      <c r="J2913" s="135"/>
      <c r="K2913" s="135"/>
      <c r="L2913" s="135"/>
      <c r="M2913" s="135"/>
      <c r="N2913" s="135"/>
      <c r="O2913" s="135"/>
      <c r="P2913" s="135"/>
      <c r="Q2913" s="135"/>
      <c r="R2913" s="135"/>
    </row>
    <row r="2914" spans="1:18" s="289" customFormat="1">
      <c r="A2914" s="136"/>
      <c r="B2914" s="137"/>
      <c r="C2914" s="288"/>
      <c r="D2914" s="176"/>
      <c r="E2914" s="156"/>
      <c r="F2914" s="156"/>
      <c r="G2914" s="135"/>
      <c r="H2914" s="135"/>
      <c r="I2914" s="135"/>
      <c r="J2914" s="135"/>
      <c r="K2914" s="135"/>
      <c r="L2914" s="135"/>
      <c r="M2914" s="135"/>
      <c r="N2914" s="135"/>
      <c r="O2914" s="135"/>
      <c r="P2914" s="135"/>
      <c r="Q2914" s="135"/>
      <c r="R2914" s="135"/>
    </row>
    <row r="2915" spans="1:18" s="289" customFormat="1">
      <c r="A2915" s="136"/>
      <c r="B2915" s="137"/>
      <c r="C2915" s="288"/>
      <c r="D2915" s="176"/>
      <c r="E2915" s="156"/>
      <c r="F2915" s="156"/>
      <c r="G2915" s="135"/>
      <c r="H2915" s="135"/>
      <c r="I2915" s="135"/>
      <c r="J2915" s="135"/>
      <c r="K2915" s="135"/>
      <c r="L2915" s="135"/>
      <c r="M2915" s="135"/>
      <c r="N2915" s="135"/>
      <c r="O2915" s="135"/>
      <c r="P2915" s="135"/>
      <c r="Q2915" s="135"/>
      <c r="R2915" s="135"/>
    </row>
    <row r="2916" spans="1:18" s="289" customFormat="1">
      <c r="A2916" s="136"/>
      <c r="B2916" s="137"/>
      <c r="C2916" s="288"/>
      <c r="D2916" s="176"/>
      <c r="E2916" s="156"/>
      <c r="F2916" s="156"/>
      <c r="G2916" s="135"/>
      <c r="H2916" s="135"/>
      <c r="I2916" s="135"/>
      <c r="J2916" s="135"/>
      <c r="K2916" s="135"/>
      <c r="L2916" s="135"/>
      <c r="M2916" s="135"/>
      <c r="N2916" s="135"/>
      <c r="O2916" s="135"/>
      <c r="P2916" s="135"/>
      <c r="Q2916" s="135"/>
      <c r="R2916" s="135"/>
    </row>
    <row r="2917" spans="1:18" s="289" customFormat="1">
      <c r="A2917" s="136"/>
      <c r="B2917" s="137"/>
      <c r="C2917" s="288"/>
      <c r="D2917" s="176"/>
      <c r="E2917" s="156"/>
      <c r="F2917" s="156"/>
      <c r="G2917" s="135"/>
      <c r="H2917" s="135"/>
      <c r="I2917" s="135"/>
      <c r="J2917" s="135"/>
      <c r="K2917" s="135"/>
      <c r="L2917" s="135"/>
      <c r="M2917" s="135"/>
      <c r="N2917" s="135"/>
      <c r="O2917" s="135"/>
      <c r="P2917" s="135"/>
      <c r="Q2917" s="135"/>
      <c r="R2917" s="135"/>
    </row>
    <row r="2918" spans="1:18" s="289" customFormat="1">
      <c r="A2918" s="136"/>
      <c r="B2918" s="137"/>
      <c r="C2918" s="288"/>
      <c r="D2918" s="176"/>
      <c r="E2918" s="156"/>
      <c r="F2918" s="156"/>
      <c r="G2918" s="135"/>
      <c r="H2918" s="135"/>
      <c r="I2918" s="135"/>
      <c r="J2918" s="135"/>
      <c r="K2918" s="135"/>
      <c r="L2918" s="135"/>
      <c r="M2918" s="135"/>
      <c r="N2918" s="135"/>
      <c r="O2918" s="135"/>
      <c r="P2918" s="135"/>
      <c r="Q2918" s="135"/>
      <c r="R2918" s="135"/>
    </row>
    <row r="2919" spans="1:18" s="289" customFormat="1">
      <c r="A2919" s="136"/>
      <c r="B2919" s="137"/>
      <c r="C2919" s="288"/>
      <c r="D2919" s="176"/>
      <c r="E2919" s="156"/>
      <c r="F2919" s="156"/>
      <c r="G2919" s="135"/>
      <c r="H2919" s="135"/>
      <c r="I2919" s="135"/>
      <c r="J2919" s="135"/>
      <c r="K2919" s="135"/>
      <c r="L2919" s="135"/>
      <c r="M2919" s="135"/>
      <c r="N2919" s="135"/>
      <c r="O2919" s="135"/>
      <c r="P2919" s="135"/>
      <c r="Q2919" s="135"/>
      <c r="R2919" s="135"/>
    </row>
    <row r="2920" spans="1:18" s="289" customFormat="1">
      <c r="A2920" s="136"/>
      <c r="B2920" s="137"/>
      <c r="C2920" s="288"/>
      <c r="D2920" s="176"/>
      <c r="E2920" s="156"/>
      <c r="F2920" s="156"/>
      <c r="G2920" s="135"/>
      <c r="H2920" s="135"/>
      <c r="I2920" s="135"/>
      <c r="J2920" s="135"/>
      <c r="K2920" s="135"/>
      <c r="L2920" s="135"/>
      <c r="M2920" s="135"/>
      <c r="N2920" s="135"/>
      <c r="O2920" s="135"/>
      <c r="P2920" s="135"/>
      <c r="Q2920" s="135"/>
      <c r="R2920" s="135"/>
    </row>
    <row r="2921" spans="1:18" s="289" customFormat="1">
      <c r="A2921" s="136"/>
      <c r="B2921" s="137"/>
      <c r="C2921" s="288"/>
      <c r="D2921" s="176"/>
      <c r="E2921" s="156"/>
      <c r="F2921" s="156"/>
      <c r="G2921" s="135"/>
      <c r="H2921" s="135"/>
      <c r="I2921" s="135"/>
      <c r="J2921" s="135"/>
      <c r="K2921" s="135"/>
      <c r="L2921" s="135"/>
      <c r="M2921" s="135"/>
      <c r="N2921" s="135"/>
      <c r="O2921" s="135"/>
      <c r="P2921" s="135"/>
      <c r="Q2921" s="135"/>
      <c r="R2921" s="135"/>
    </row>
    <row r="2922" spans="1:18" s="289" customFormat="1">
      <c r="A2922" s="136"/>
      <c r="B2922" s="137"/>
      <c r="C2922" s="288"/>
      <c r="D2922" s="176"/>
      <c r="E2922" s="156"/>
      <c r="F2922" s="156"/>
      <c r="G2922" s="135"/>
      <c r="H2922" s="135"/>
      <c r="I2922" s="135"/>
      <c r="J2922" s="135"/>
      <c r="K2922" s="135"/>
      <c r="L2922" s="135"/>
      <c r="M2922" s="135"/>
      <c r="N2922" s="135"/>
      <c r="O2922" s="135"/>
      <c r="P2922" s="135"/>
      <c r="Q2922" s="135"/>
      <c r="R2922" s="135"/>
    </row>
    <row r="2923" spans="1:18" s="289" customFormat="1">
      <c r="A2923" s="136"/>
      <c r="B2923" s="137"/>
      <c r="C2923" s="288"/>
      <c r="D2923" s="176"/>
      <c r="E2923" s="156"/>
      <c r="F2923" s="156"/>
      <c r="G2923" s="135"/>
      <c r="H2923" s="135"/>
      <c r="I2923" s="135"/>
      <c r="J2923" s="135"/>
      <c r="K2923" s="135"/>
      <c r="L2923" s="135"/>
      <c r="M2923" s="135"/>
      <c r="N2923" s="135"/>
      <c r="O2923" s="135"/>
      <c r="P2923" s="135"/>
      <c r="Q2923" s="135"/>
      <c r="R2923" s="135"/>
    </row>
    <row r="2924" spans="1:18" s="289" customFormat="1">
      <c r="A2924" s="136"/>
      <c r="B2924" s="137"/>
      <c r="C2924" s="288"/>
      <c r="D2924" s="176"/>
      <c r="E2924" s="156"/>
      <c r="F2924" s="156"/>
      <c r="G2924" s="135"/>
      <c r="H2924" s="135"/>
      <c r="I2924" s="135"/>
      <c r="J2924" s="135"/>
      <c r="K2924" s="135"/>
      <c r="L2924" s="135"/>
      <c r="M2924" s="135"/>
      <c r="N2924" s="135"/>
      <c r="O2924" s="135"/>
      <c r="P2924" s="135"/>
      <c r="Q2924" s="135"/>
      <c r="R2924" s="135"/>
    </row>
    <row r="2925" spans="1:18" s="289" customFormat="1">
      <c r="A2925" s="136"/>
      <c r="B2925" s="137"/>
      <c r="C2925" s="288"/>
      <c r="D2925" s="176"/>
      <c r="E2925" s="156"/>
      <c r="F2925" s="156"/>
      <c r="G2925" s="135"/>
      <c r="H2925" s="135"/>
      <c r="I2925" s="135"/>
      <c r="J2925" s="135"/>
      <c r="K2925" s="135"/>
      <c r="L2925" s="135"/>
      <c r="M2925" s="135"/>
      <c r="N2925" s="135"/>
      <c r="O2925" s="135"/>
      <c r="P2925" s="135"/>
      <c r="Q2925" s="135"/>
      <c r="R2925" s="135"/>
    </row>
    <row r="2926" spans="1:18" s="289" customFormat="1">
      <c r="A2926" s="136"/>
      <c r="B2926" s="137"/>
      <c r="C2926" s="288"/>
      <c r="D2926" s="176"/>
      <c r="E2926" s="156"/>
      <c r="F2926" s="156"/>
      <c r="G2926" s="135"/>
      <c r="H2926" s="135"/>
      <c r="I2926" s="135"/>
      <c r="J2926" s="135"/>
      <c r="K2926" s="135"/>
      <c r="L2926" s="135"/>
      <c r="M2926" s="135"/>
      <c r="N2926" s="135"/>
      <c r="O2926" s="135"/>
      <c r="P2926" s="135"/>
      <c r="Q2926" s="135"/>
      <c r="R2926" s="135"/>
    </row>
    <row r="2927" spans="1:18" s="289" customFormat="1">
      <c r="A2927" s="136"/>
      <c r="B2927" s="137"/>
      <c r="C2927" s="288"/>
      <c r="D2927" s="176"/>
      <c r="E2927" s="156"/>
      <c r="F2927" s="156"/>
      <c r="G2927" s="135"/>
      <c r="H2927" s="135"/>
      <c r="I2927" s="135"/>
      <c r="J2927" s="135"/>
      <c r="K2927" s="135"/>
      <c r="L2927" s="135"/>
      <c r="M2927" s="135"/>
      <c r="N2927" s="135"/>
      <c r="O2927" s="135"/>
      <c r="P2927" s="135"/>
      <c r="Q2927" s="135"/>
      <c r="R2927" s="135"/>
    </row>
    <row r="2928" spans="1:18" s="289" customFormat="1">
      <c r="A2928" s="136"/>
      <c r="B2928" s="137"/>
      <c r="C2928" s="288"/>
      <c r="D2928" s="176"/>
      <c r="E2928" s="156"/>
      <c r="F2928" s="156"/>
      <c r="G2928" s="135"/>
      <c r="H2928" s="135"/>
      <c r="I2928" s="135"/>
      <c r="J2928" s="135"/>
      <c r="K2928" s="135"/>
      <c r="L2928" s="135"/>
      <c r="M2928" s="135"/>
      <c r="N2928" s="135"/>
      <c r="O2928" s="135"/>
      <c r="P2928" s="135"/>
      <c r="Q2928" s="135"/>
      <c r="R2928" s="135"/>
    </row>
    <row r="2929" spans="1:18" s="289" customFormat="1">
      <c r="A2929" s="136"/>
      <c r="B2929" s="137"/>
      <c r="C2929" s="288"/>
      <c r="D2929" s="176"/>
      <c r="E2929" s="156"/>
      <c r="F2929" s="156"/>
      <c r="G2929" s="135"/>
      <c r="H2929" s="135"/>
      <c r="I2929" s="135"/>
      <c r="J2929" s="135"/>
      <c r="K2929" s="135"/>
      <c r="L2929" s="135"/>
      <c r="M2929" s="135"/>
      <c r="N2929" s="135"/>
      <c r="O2929" s="135"/>
      <c r="P2929" s="135"/>
      <c r="Q2929" s="135"/>
      <c r="R2929" s="135"/>
    </row>
    <row r="2930" spans="1:18" s="289" customFormat="1">
      <c r="A2930" s="136"/>
      <c r="B2930" s="137"/>
      <c r="C2930" s="288"/>
      <c r="D2930" s="176"/>
      <c r="E2930" s="156"/>
      <c r="F2930" s="156"/>
      <c r="G2930" s="135"/>
      <c r="H2930" s="135"/>
      <c r="I2930" s="135"/>
      <c r="J2930" s="135"/>
      <c r="K2930" s="135"/>
      <c r="L2930" s="135"/>
      <c r="M2930" s="135"/>
      <c r="N2930" s="135"/>
      <c r="O2930" s="135"/>
      <c r="P2930" s="135"/>
      <c r="Q2930" s="135"/>
      <c r="R2930" s="135"/>
    </row>
  </sheetData>
  <sheetProtection password="CF47" sheet="1" objects="1" scenarios="1"/>
  <mergeCells count="3">
    <mergeCell ref="B75:D75"/>
    <mergeCell ref="B98:D98"/>
    <mergeCell ref="B164:D164"/>
  </mergeCells>
  <pageMargins left="0.70866141732283472" right="0.70866141732283472" top="0.74803149606299213" bottom="0.74803149606299213" header="0.31496062992125984" footer="0.31496062992125984"/>
  <pageSetup paperSize="9" firstPageNumber="2" fitToWidth="0" pageOrder="overThenDown" orientation="landscape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U2924"/>
  <sheetViews>
    <sheetView view="pageBreakPreview" topLeftCell="A22" zoomScaleNormal="100" zoomScaleSheetLayoutView="100" workbookViewId="0">
      <selection activeCell="D31" sqref="D31"/>
    </sheetView>
  </sheetViews>
  <sheetFormatPr defaultColWidth="8.5" defaultRowHeight="14.25"/>
  <cols>
    <col min="1" max="1" width="5.5" style="136" customWidth="1"/>
    <col min="2" max="2" width="38.375" style="137" customWidth="1"/>
    <col min="3" max="3" width="6.875" style="154" customWidth="1"/>
    <col min="4" max="4" width="7.125" style="176" customWidth="1"/>
    <col min="5" max="5" width="9.25" style="156" customWidth="1"/>
    <col min="6" max="6" width="12.25" style="156" customWidth="1"/>
    <col min="7" max="7" width="8.5" style="135" hidden="1" customWidth="1"/>
    <col min="8" max="8" width="0.25" style="135" hidden="1" customWidth="1"/>
    <col min="9" max="9" width="16.875" style="135" customWidth="1"/>
    <col min="10" max="10" width="17" style="135" customWidth="1"/>
    <col min="11" max="11" width="8.5" style="135" customWidth="1"/>
    <col min="12" max="12" width="8" style="135" customWidth="1"/>
    <col min="13" max="16384" width="8.5" style="135"/>
  </cols>
  <sheetData>
    <row r="1" spans="1:8" ht="45" customHeight="1">
      <c r="A1" s="130"/>
      <c r="B1" s="131"/>
      <c r="C1" s="132"/>
      <c r="D1" s="291"/>
      <c r="E1" s="134"/>
      <c r="F1" s="134"/>
    </row>
    <row r="2" spans="1:8">
      <c r="C2" s="138"/>
      <c r="E2" s="140"/>
      <c r="F2" s="140"/>
    </row>
    <row r="3" spans="1:8" ht="25.5">
      <c r="A3" s="141" t="s">
        <v>17</v>
      </c>
      <c r="B3" s="141" t="s">
        <v>18</v>
      </c>
      <c r="C3" s="142" t="s">
        <v>19</v>
      </c>
      <c r="D3" s="143" t="s">
        <v>20</v>
      </c>
      <c r="E3" s="143" t="s">
        <v>21</v>
      </c>
      <c r="F3" s="144" t="s">
        <v>22</v>
      </c>
    </row>
    <row r="4" spans="1:8" ht="18">
      <c r="A4" s="145" t="s">
        <v>3</v>
      </c>
      <c r="B4" s="146" t="s">
        <v>23</v>
      </c>
      <c r="C4" s="147"/>
      <c r="D4" s="292"/>
      <c r="E4" s="149"/>
      <c r="F4" s="150"/>
    </row>
    <row r="5" spans="1:8" ht="18">
      <c r="A5" s="145"/>
      <c r="B5" s="146"/>
      <c r="C5" s="147"/>
      <c r="D5" s="292"/>
      <c r="E5" s="149"/>
      <c r="F5" s="150"/>
    </row>
    <row r="6" spans="1:8" ht="15.75">
      <c r="A6" s="145" t="s">
        <v>174</v>
      </c>
      <c r="B6" s="151" t="s">
        <v>175</v>
      </c>
      <c r="C6" s="147"/>
      <c r="D6" s="292"/>
      <c r="E6" s="149"/>
      <c r="F6" s="150"/>
    </row>
    <row r="7" spans="1:8" s="154" customFormat="1">
      <c r="A7" s="152"/>
      <c r="B7" s="153"/>
      <c r="D7" s="140"/>
      <c r="E7" s="156"/>
      <c r="F7" s="157"/>
    </row>
    <row r="8" spans="1:8" ht="15.75">
      <c r="A8" s="145" t="s">
        <v>26</v>
      </c>
      <c r="B8" s="145" t="s">
        <v>27</v>
      </c>
      <c r="C8" s="147"/>
      <c r="D8" s="292"/>
      <c r="E8" s="149"/>
      <c r="F8" s="150"/>
    </row>
    <row r="9" spans="1:8" ht="15.75">
      <c r="A9" s="145"/>
      <c r="B9" s="145"/>
      <c r="C9" s="147"/>
      <c r="D9" s="292"/>
      <c r="E9" s="149"/>
      <c r="F9" s="150"/>
    </row>
    <row r="10" spans="1:8" ht="25.5">
      <c r="A10" s="158" t="s">
        <v>28</v>
      </c>
      <c r="B10" s="159" t="s">
        <v>29</v>
      </c>
      <c r="C10" s="135" t="s">
        <v>30</v>
      </c>
      <c r="D10" s="161">
        <v>1</v>
      </c>
      <c r="E10" s="304">
        <v>0</v>
      </c>
      <c r="F10" s="162">
        <f>D10*E10</f>
        <v>0</v>
      </c>
    </row>
    <row r="11" spans="1:8">
      <c r="E11" s="140"/>
      <c r="F11" s="163"/>
    </row>
    <row r="12" spans="1:8" s="154" customFormat="1" ht="25.5">
      <c r="A12" s="158" t="s">
        <v>31</v>
      </c>
      <c r="B12" s="159" t="s">
        <v>32</v>
      </c>
      <c r="C12" s="135" t="s">
        <v>33</v>
      </c>
      <c r="D12" s="161">
        <v>94.95</v>
      </c>
      <c r="E12" s="304">
        <v>0</v>
      </c>
      <c r="F12" s="162">
        <f>D12*E12</f>
        <v>0</v>
      </c>
      <c r="H12" s="164"/>
    </row>
    <row r="13" spans="1:8" s="154" customFormat="1">
      <c r="A13" s="158"/>
      <c r="B13" s="152"/>
      <c r="C13" s="135"/>
      <c r="D13" s="161"/>
      <c r="E13" s="161"/>
      <c r="F13" s="162"/>
    </row>
    <row r="14" spans="1:8" s="154" customFormat="1" ht="25.5">
      <c r="A14" s="158" t="s">
        <v>34</v>
      </c>
      <c r="B14" s="159" t="s">
        <v>35</v>
      </c>
      <c r="C14" s="135" t="s">
        <v>30</v>
      </c>
      <c r="D14" s="161">
        <v>3</v>
      </c>
      <c r="E14" s="304">
        <v>0</v>
      </c>
      <c r="F14" s="162">
        <f>D14*E14</f>
        <v>0</v>
      </c>
    </row>
    <row r="15" spans="1:8" s="154" customFormat="1">
      <c r="A15" s="158"/>
      <c r="B15" s="159"/>
      <c r="C15" s="135"/>
      <c r="D15" s="161"/>
      <c r="E15" s="161"/>
      <c r="F15" s="162"/>
    </row>
    <row r="16" spans="1:8" s="167" customFormat="1" ht="25.5">
      <c r="A16" s="165" t="s">
        <v>36</v>
      </c>
      <c r="B16" s="166" t="s">
        <v>37</v>
      </c>
      <c r="D16" s="173"/>
      <c r="E16" s="169"/>
      <c r="F16" s="169"/>
      <c r="G16" s="170"/>
      <c r="H16" s="171"/>
    </row>
    <row r="17" spans="1:8" s="167" customFormat="1">
      <c r="A17" s="165"/>
      <c r="B17" s="166" t="s">
        <v>38</v>
      </c>
      <c r="C17" s="172" t="s">
        <v>30</v>
      </c>
      <c r="D17" s="173">
        <v>0</v>
      </c>
      <c r="E17" s="173"/>
      <c r="F17" s="174">
        <f>+E17*D17</f>
        <v>0</v>
      </c>
      <c r="G17" s="170">
        <v>25</v>
      </c>
      <c r="H17" s="171">
        <f>G17*D17</f>
        <v>0</v>
      </c>
    </row>
    <row r="18" spans="1:8" s="167" customFormat="1">
      <c r="A18" s="165"/>
      <c r="B18" s="166" t="s">
        <v>39</v>
      </c>
      <c r="C18" s="172" t="s">
        <v>30</v>
      </c>
      <c r="D18" s="173">
        <v>2</v>
      </c>
      <c r="E18" s="304">
        <v>0</v>
      </c>
      <c r="F18" s="174">
        <f>+E18*D18</f>
        <v>0</v>
      </c>
      <c r="G18" s="170">
        <v>25</v>
      </c>
      <c r="H18" s="171">
        <f>G18*D18</f>
        <v>50</v>
      </c>
    </row>
    <row r="19" spans="1:8" s="167" customFormat="1">
      <c r="A19" s="165"/>
      <c r="B19" s="166" t="s">
        <v>40</v>
      </c>
      <c r="C19" s="172" t="s">
        <v>30</v>
      </c>
      <c r="D19" s="173">
        <v>1</v>
      </c>
      <c r="E19" s="304">
        <v>0</v>
      </c>
      <c r="F19" s="174">
        <f>+E19*D19</f>
        <v>0</v>
      </c>
      <c r="G19" s="170">
        <v>25</v>
      </c>
      <c r="H19" s="171">
        <f>G19*D19</f>
        <v>25</v>
      </c>
    </row>
    <row r="20" spans="1:8" s="167" customFormat="1">
      <c r="A20" s="165"/>
      <c r="B20" s="166" t="s">
        <v>41</v>
      </c>
      <c r="C20" s="172" t="s">
        <v>30</v>
      </c>
      <c r="D20" s="173">
        <v>2</v>
      </c>
      <c r="E20" s="304">
        <v>0</v>
      </c>
      <c r="F20" s="174">
        <f>+E20*D20</f>
        <v>0</v>
      </c>
      <c r="G20" s="170">
        <v>25</v>
      </c>
      <c r="H20" s="171">
        <f>G20*D20</f>
        <v>50</v>
      </c>
    </row>
    <row r="21" spans="1:8" s="167" customFormat="1">
      <c r="A21" s="165"/>
      <c r="B21" s="166" t="s">
        <v>42</v>
      </c>
      <c r="C21" s="172" t="s">
        <v>30</v>
      </c>
      <c r="D21" s="173">
        <v>0</v>
      </c>
      <c r="E21" s="173"/>
      <c r="F21" s="174">
        <f>+E21*D21</f>
        <v>0</v>
      </c>
      <c r="G21" s="170">
        <v>25</v>
      </c>
      <c r="H21" s="171">
        <f>G21*D21</f>
        <v>0</v>
      </c>
    </row>
    <row r="22" spans="1:8" s="154" customFormat="1">
      <c r="A22" s="158"/>
      <c r="B22" s="159"/>
      <c r="C22" s="135"/>
      <c r="D22" s="161"/>
      <c r="E22" s="161"/>
      <c r="F22" s="162"/>
    </row>
    <row r="23" spans="1:8" s="167" customFormat="1" ht="51">
      <c r="A23" s="165" t="s">
        <v>43</v>
      </c>
      <c r="B23" s="166" t="s">
        <v>44</v>
      </c>
      <c r="C23" s="172"/>
      <c r="D23" s="173"/>
      <c r="E23" s="169"/>
      <c r="F23" s="169"/>
      <c r="G23" s="170"/>
      <c r="H23" s="171"/>
    </row>
    <row r="24" spans="1:8" s="167" customFormat="1">
      <c r="A24" s="165"/>
      <c r="B24" s="166" t="s">
        <v>38</v>
      </c>
      <c r="C24" s="172" t="s">
        <v>30</v>
      </c>
      <c r="D24" s="173">
        <f>D17</f>
        <v>0</v>
      </c>
      <c r="E24" s="173"/>
      <c r="F24" s="174">
        <f>+E24*D24</f>
        <v>0</v>
      </c>
      <c r="G24" s="170">
        <v>150.22999999999999</v>
      </c>
      <c r="H24" s="171">
        <f>G24*D24</f>
        <v>0</v>
      </c>
    </row>
    <row r="25" spans="1:8" s="167" customFormat="1">
      <c r="A25" s="165"/>
      <c r="B25" s="166" t="s">
        <v>39</v>
      </c>
      <c r="C25" s="172" t="s">
        <v>30</v>
      </c>
      <c r="D25" s="173">
        <f>D18</f>
        <v>2</v>
      </c>
      <c r="E25" s="304">
        <v>0</v>
      </c>
      <c r="F25" s="174">
        <f>+E25*D25</f>
        <v>0</v>
      </c>
      <c r="G25" s="170">
        <v>66.67</v>
      </c>
      <c r="H25" s="171">
        <f>G25*D25</f>
        <v>133.34</v>
      </c>
    </row>
    <row r="26" spans="1:8" s="167" customFormat="1">
      <c r="A26" s="165"/>
      <c r="B26" s="166" t="s">
        <v>40</v>
      </c>
      <c r="C26" s="172" t="s">
        <v>30</v>
      </c>
      <c r="D26" s="173">
        <f>D19</f>
        <v>1</v>
      </c>
      <c r="E26" s="304">
        <v>0</v>
      </c>
      <c r="F26" s="174">
        <f>+E26*D26</f>
        <v>0</v>
      </c>
      <c r="G26" s="170">
        <v>120</v>
      </c>
      <c r="H26" s="171">
        <f>G26*D26</f>
        <v>120</v>
      </c>
    </row>
    <row r="27" spans="1:8" s="167" customFormat="1">
      <c r="A27" s="165"/>
      <c r="B27" s="166" t="s">
        <v>45</v>
      </c>
      <c r="C27" s="172" t="s">
        <v>30</v>
      </c>
      <c r="D27" s="173">
        <f>+D20</f>
        <v>2</v>
      </c>
      <c r="E27" s="304">
        <v>0</v>
      </c>
      <c r="F27" s="174">
        <f>+E27*D27</f>
        <v>0</v>
      </c>
      <c r="G27" s="170">
        <v>66.67</v>
      </c>
      <c r="H27" s="171">
        <f>G27*D27</f>
        <v>133.34</v>
      </c>
    </row>
    <row r="28" spans="1:8" s="167" customFormat="1">
      <c r="A28" s="165"/>
      <c r="B28" s="166" t="s">
        <v>42</v>
      </c>
      <c r="C28" s="172" t="s">
        <v>30</v>
      </c>
      <c r="D28" s="173">
        <f>+D21</f>
        <v>0</v>
      </c>
      <c r="E28" s="173"/>
      <c r="F28" s="174">
        <f>+E28*D28</f>
        <v>0</v>
      </c>
      <c r="G28" s="170">
        <v>25</v>
      </c>
      <c r="H28" s="171">
        <f>G28*D28</f>
        <v>0</v>
      </c>
    </row>
    <row r="29" spans="1:8" s="154" customFormat="1">
      <c r="A29" s="158"/>
      <c r="B29" s="159"/>
      <c r="C29" s="135"/>
      <c r="D29" s="161"/>
      <c r="E29" s="161"/>
      <c r="F29" s="162"/>
    </row>
    <row r="30" spans="1:8" s="154" customFormat="1" ht="51">
      <c r="A30" s="158" t="s">
        <v>46</v>
      </c>
      <c r="B30" s="159" t="s">
        <v>47</v>
      </c>
      <c r="C30" s="135"/>
      <c r="D30" s="161"/>
      <c r="E30" s="161"/>
      <c r="F30" s="162"/>
    </row>
    <row r="31" spans="1:8" s="154" customFormat="1" ht="51">
      <c r="A31" s="158"/>
      <c r="B31" s="159" t="s">
        <v>48</v>
      </c>
      <c r="C31" s="135" t="s">
        <v>30</v>
      </c>
      <c r="D31" s="393">
        <v>1</v>
      </c>
      <c r="E31" s="306">
        <v>0</v>
      </c>
      <c r="F31" s="162">
        <f>+E31*D31</f>
        <v>0</v>
      </c>
    </row>
    <row r="32" spans="1:8" s="154" customFormat="1">
      <c r="A32" s="158"/>
      <c r="B32" s="159"/>
      <c r="C32" s="135"/>
      <c r="D32" s="161"/>
      <c r="E32" s="161"/>
      <c r="F32" s="162"/>
    </row>
    <row r="33" spans="1:10" s="154" customFormat="1" ht="38.25">
      <c r="A33" s="158" t="s">
        <v>49</v>
      </c>
      <c r="B33" s="159" t="s">
        <v>50</v>
      </c>
      <c r="C33" s="135" t="s">
        <v>30</v>
      </c>
      <c r="D33" s="161">
        <v>2</v>
      </c>
      <c r="E33" s="304">
        <v>0</v>
      </c>
      <c r="F33" s="162">
        <f>D33*E33</f>
        <v>0</v>
      </c>
    </row>
    <row r="34" spans="1:10" s="154" customFormat="1">
      <c r="A34" s="158"/>
      <c r="B34" s="159"/>
      <c r="C34" s="135"/>
      <c r="D34" s="161"/>
      <c r="E34" s="161"/>
      <c r="F34" s="162"/>
    </row>
    <row r="35" spans="1:10" s="154" customFormat="1" ht="38.25">
      <c r="A35" s="158" t="s">
        <v>51</v>
      </c>
      <c r="B35" s="159" t="s">
        <v>52</v>
      </c>
      <c r="C35" s="135" t="s">
        <v>53</v>
      </c>
      <c r="D35" s="161">
        <v>115.1</v>
      </c>
      <c r="E35" s="304">
        <v>0</v>
      </c>
      <c r="F35" s="162">
        <f>D35*E35</f>
        <v>0</v>
      </c>
    </row>
    <row r="36" spans="1:10" s="154" customFormat="1">
      <c r="A36" s="158"/>
      <c r="B36" s="175"/>
      <c r="C36" s="135"/>
      <c r="D36" s="161"/>
      <c r="E36" s="176"/>
      <c r="F36" s="162"/>
    </row>
    <row r="37" spans="1:10" s="154" customFormat="1" ht="25.5">
      <c r="A37" s="158" t="s">
        <v>54</v>
      </c>
      <c r="B37" s="159" t="s">
        <v>55</v>
      </c>
      <c r="C37" s="135" t="s">
        <v>33</v>
      </c>
      <c r="D37" s="161">
        <v>6</v>
      </c>
      <c r="E37" s="304">
        <v>0</v>
      </c>
      <c r="F37" s="162">
        <f>D37*E37</f>
        <v>0</v>
      </c>
    </row>
    <row r="38" spans="1:10" s="154" customFormat="1">
      <c r="A38" s="158"/>
      <c r="B38" s="159"/>
      <c r="C38" s="135"/>
      <c r="D38" s="161"/>
      <c r="E38" s="161"/>
      <c r="F38" s="162"/>
    </row>
    <row r="39" spans="1:10" s="154" customFormat="1" ht="25.5">
      <c r="A39" s="158" t="s">
        <v>56</v>
      </c>
      <c r="B39" s="177" t="s">
        <v>57</v>
      </c>
      <c r="C39" s="178" t="s">
        <v>30</v>
      </c>
      <c r="D39" s="180">
        <v>1</v>
      </c>
      <c r="E39" s="305">
        <v>0</v>
      </c>
      <c r="F39" s="181">
        <f>D39*E39</f>
        <v>0</v>
      </c>
    </row>
    <row r="40" spans="1:10" s="154" customFormat="1">
      <c r="A40" s="158"/>
      <c r="B40" s="159"/>
      <c r="C40" s="135"/>
      <c r="D40" s="161"/>
      <c r="E40" s="161"/>
      <c r="F40" s="162"/>
    </row>
    <row r="41" spans="1:10" ht="15">
      <c r="A41" s="158"/>
      <c r="B41" s="182" t="s">
        <v>58</v>
      </c>
      <c r="C41" s="183" t="s">
        <v>59</v>
      </c>
      <c r="D41" s="294"/>
      <c r="E41" s="180"/>
      <c r="F41" s="185">
        <f>SUM(F10:F40)</f>
        <v>0</v>
      </c>
    </row>
    <row r="42" spans="1:10" ht="15">
      <c r="A42" s="158"/>
      <c r="B42" s="186"/>
      <c r="C42" s="187"/>
      <c r="D42" s="295"/>
      <c r="E42" s="244"/>
      <c r="F42" s="189"/>
    </row>
    <row r="43" spans="1:10" ht="15">
      <c r="A43" s="158"/>
      <c r="B43" s="186"/>
      <c r="C43" s="187"/>
      <c r="D43" s="295"/>
      <c r="E43" s="161"/>
      <c r="F43" s="189"/>
      <c r="I43" s="154"/>
      <c r="J43" s="154"/>
    </row>
    <row r="44" spans="1:10" s="154" customFormat="1" ht="15.75">
      <c r="A44" s="145" t="s">
        <v>60</v>
      </c>
      <c r="B44" s="145" t="s">
        <v>61</v>
      </c>
      <c r="C44" s="190"/>
      <c r="D44" s="292"/>
      <c r="E44" s="176"/>
      <c r="F44" s="150"/>
    </row>
    <row r="45" spans="1:10" s="154" customFormat="1">
      <c r="A45" s="158"/>
      <c r="B45" s="191"/>
      <c r="C45" s="192"/>
      <c r="D45" s="161"/>
      <c r="E45" s="176"/>
      <c r="F45" s="162"/>
      <c r="I45" s="135"/>
      <c r="J45" s="135"/>
    </row>
    <row r="46" spans="1:10" ht="51">
      <c r="A46" s="158" t="s">
        <v>28</v>
      </c>
      <c r="B46" s="193" t="s">
        <v>62</v>
      </c>
      <c r="C46" s="192"/>
      <c r="E46" s="161"/>
      <c r="F46" s="157"/>
    </row>
    <row r="47" spans="1:10">
      <c r="A47" s="158"/>
      <c r="B47" s="193"/>
      <c r="C47" s="192"/>
      <c r="E47" s="161"/>
      <c r="F47" s="157"/>
    </row>
    <row r="48" spans="1:10">
      <c r="A48" s="158" t="s">
        <v>63</v>
      </c>
      <c r="B48" s="193" t="s">
        <v>64</v>
      </c>
      <c r="C48" s="192"/>
      <c r="E48" s="161"/>
      <c r="F48" s="157"/>
      <c r="J48" s="194"/>
    </row>
    <row r="49" spans="1:9">
      <c r="B49" s="159" t="s">
        <v>65</v>
      </c>
      <c r="C49" s="192" t="s">
        <v>66</v>
      </c>
      <c r="D49" s="161">
        <f>128.9*0.9</f>
        <v>116.01</v>
      </c>
      <c r="E49" s="304">
        <v>0</v>
      </c>
      <c r="F49" s="162">
        <f>D49*E49</f>
        <v>0</v>
      </c>
      <c r="I49" s="195"/>
    </row>
    <row r="50" spans="1:9">
      <c r="B50" s="159" t="s">
        <v>67</v>
      </c>
      <c r="C50" s="192" t="s">
        <v>66</v>
      </c>
      <c r="D50" s="161">
        <f>128.9*0.1</f>
        <v>12.89</v>
      </c>
      <c r="E50" s="304">
        <v>0</v>
      </c>
      <c r="F50" s="162">
        <f>D50*E50</f>
        <v>0</v>
      </c>
      <c r="H50" s="195">
        <v>0</v>
      </c>
    </row>
    <row r="51" spans="1:9">
      <c r="C51" s="192"/>
      <c r="E51" s="161"/>
      <c r="F51" s="157"/>
    </row>
    <row r="52" spans="1:9" ht="25.5">
      <c r="A52" s="158" t="s">
        <v>31</v>
      </c>
      <c r="B52" s="196" t="s">
        <v>68</v>
      </c>
      <c r="C52" s="135" t="s">
        <v>53</v>
      </c>
      <c r="D52" s="161">
        <v>228</v>
      </c>
      <c r="E52" s="304">
        <v>0</v>
      </c>
      <c r="F52" s="162">
        <f>D52*E52</f>
        <v>0</v>
      </c>
    </row>
    <row r="53" spans="1:9" ht="12.75">
      <c r="A53" s="158"/>
      <c r="B53" s="196"/>
      <c r="C53" s="135"/>
      <c r="D53" s="161"/>
      <c r="E53" s="161"/>
      <c r="F53" s="162"/>
    </row>
    <row r="54" spans="1:9" ht="12.75">
      <c r="A54" s="158" t="s">
        <v>34</v>
      </c>
      <c r="B54" s="159" t="s">
        <v>69</v>
      </c>
      <c r="C54" s="192" t="s">
        <v>53</v>
      </c>
      <c r="D54" s="161">
        <f>+D12</f>
        <v>94.95</v>
      </c>
      <c r="E54" s="304">
        <v>0</v>
      </c>
      <c r="F54" s="162">
        <f>D54*E54</f>
        <v>0</v>
      </c>
    </row>
    <row r="55" spans="1:9" ht="12.75">
      <c r="A55" s="158"/>
      <c r="B55" s="159"/>
      <c r="C55" s="192"/>
      <c r="D55" s="161"/>
      <c r="E55" s="161"/>
      <c r="F55" s="162"/>
    </row>
    <row r="56" spans="1:9" ht="25.5">
      <c r="A56" s="158" t="s">
        <v>36</v>
      </c>
      <c r="B56" s="67" t="s">
        <v>70</v>
      </c>
      <c r="C56" s="192" t="s">
        <v>66</v>
      </c>
      <c r="D56" s="244">
        <v>14.55</v>
      </c>
      <c r="E56" s="304">
        <v>0</v>
      </c>
      <c r="F56" s="162">
        <f>D56*E56</f>
        <v>0</v>
      </c>
    </row>
    <row r="57" spans="1:9" ht="12.75">
      <c r="A57" s="158"/>
      <c r="B57" s="67"/>
      <c r="C57" s="192"/>
      <c r="D57" s="244"/>
      <c r="E57" s="161"/>
      <c r="F57" s="162"/>
    </row>
    <row r="58" spans="1:9" ht="63.75">
      <c r="A58" s="158" t="s">
        <v>43</v>
      </c>
      <c r="B58" s="159" t="s">
        <v>71</v>
      </c>
      <c r="C58" s="192" t="s">
        <v>66</v>
      </c>
      <c r="D58" s="161">
        <v>43.46</v>
      </c>
      <c r="E58" s="304">
        <v>0</v>
      </c>
      <c r="F58" s="162">
        <f>D58*E58</f>
        <v>0</v>
      </c>
    </row>
    <row r="59" spans="1:9" ht="12.75">
      <c r="A59" s="158"/>
      <c r="B59" s="159"/>
      <c r="C59" s="192"/>
      <c r="D59" s="161"/>
      <c r="E59" s="161"/>
      <c r="F59" s="162"/>
    </row>
    <row r="60" spans="1:9" ht="25.5">
      <c r="A60" s="158" t="s">
        <v>46</v>
      </c>
      <c r="B60" s="159" t="s">
        <v>72</v>
      </c>
      <c r="C60" s="135" t="s">
        <v>33</v>
      </c>
      <c r="D60" s="161">
        <f>D12</f>
        <v>94.95</v>
      </c>
      <c r="E60" s="309">
        <v>0</v>
      </c>
      <c r="F60" s="162">
        <f>D60*E60</f>
        <v>0</v>
      </c>
    </row>
    <row r="61" spans="1:9" ht="12.75">
      <c r="A61" s="158"/>
      <c r="B61" s="200"/>
      <c r="C61" s="192"/>
      <c r="D61" s="161"/>
      <c r="E61" s="161"/>
      <c r="F61" s="162"/>
    </row>
    <row r="62" spans="1:9" ht="51">
      <c r="A62" s="158" t="s">
        <v>49</v>
      </c>
      <c r="B62" s="159" t="s">
        <v>73</v>
      </c>
      <c r="C62" s="192" t="s">
        <v>66</v>
      </c>
      <c r="D62" s="161">
        <v>23.91</v>
      </c>
      <c r="E62" s="304">
        <v>0</v>
      </c>
      <c r="F62" s="162">
        <f>D62*E62</f>
        <v>0</v>
      </c>
    </row>
    <row r="63" spans="1:9" ht="12.75">
      <c r="A63" s="158"/>
      <c r="B63" s="159"/>
      <c r="C63" s="192"/>
      <c r="D63" s="161"/>
      <c r="E63" s="161"/>
      <c r="F63" s="162"/>
    </row>
    <row r="64" spans="1:9" ht="12.75">
      <c r="A64" s="158" t="s">
        <v>51</v>
      </c>
      <c r="B64" s="159" t="s">
        <v>216</v>
      </c>
      <c r="C64" s="192" t="s">
        <v>66</v>
      </c>
      <c r="D64" s="161">
        <v>10</v>
      </c>
      <c r="E64" s="304">
        <v>0</v>
      </c>
      <c r="F64" s="162">
        <f>D64*E64</f>
        <v>0</v>
      </c>
    </row>
    <row r="65" spans="1:11" ht="12.75">
      <c r="A65" s="158"/>
      <c r="B65" s="159"/>
      <c r="C65" s="192"/>
      <c r="D65" s="161"/>
      <c r="E65" s="161"/>
      <c r="F65" s="162"/>
      <c r="K65" s="194"/>
    </row>
    <row r="66" spans="1:11" ht="25.5">
      <c r="A66" s="158" t="s">
        <v>54</v>
      </c>
      <c r="B66" s="159" t="s">
        <v>74</v>
      </c>
      <c r="C66" s="192" t="s">
        <v>66</v>
      </c>
      <c r="D66" s="161">
        <v>127.97</v>
      </c>
      <c r="E66" s="304">
        <v>0</v>
      </c>
      <c r="F66" s="162">
        <f>D66*E66</f>
        <v>0</v>
      </c>
      <c r="K66" s="194"/>
    </row>
    <row r="67" spans="1:11" ht="12.75">
      <c r="A67" s="158"/>
      <c r="B67" s="159"/>
      <c r="C67" s="192"/>
      <c r="D67" s="161"/>
      <c r="E67" s="161"/>
      <c r="F67" s="162"/>
    </row>
    <row r="68" spans="1:11" ht="12.75">
      <c r="A68" s="158" t="s">
        <v>56</v>
      </c>
      <c r="B68" s="159" t="s">
        <v>75</v>
      </c>
      <c r="C68" s="202" t="s">
        <v>76</v>
      </c>
      <c r="D68" s="161">
        <v>15</v>
      </c>
      <c r="E68" s="304">
        <v>0</v>
      </c>
      <c r="F68" s="162">
        <f>D68*E68</f>
        <v>0</v>
      </c>
    </row>
    <row r="69" spans="1:11" ht="12.75">
      <c r="A69" s="158"/>
      <c r="B69" s="159"/>
      <c r="C69" s="192"/>
      <c r="D69" s="161"/>
      <c r="E69" s="161"/>
      <c r="F69" s="162"/>
    </row>
    <row r="70" spans="1:11" ht="18.75">
      <c r="A70" s="158"/>
      <c r="B70" s="203" t="s">
        <v>77</v>
      </c>
      <c r="C70" s="183" t="s">
        <v>59</v>
      </c>
      <c r="D70" s="296"/>
      <c r="E70" s="180"/>
      <c r="F70" s="185">
        <f>SUM(F45:F68)</f>
        <v>0</v>
      </c>
    </row>
    <row r="71" spans="1:11" ht="18.75">
      <c r="A71" s="158"/>
      <c r="B71" s="205"/>
      <c r="C71" s="206"/>
      <c r="D71" s="297"/>
      <c r="E71" s="161"/>
      <c r="F71" s="189"/>
    </row>
    <row r="72" spans="1:11" ht="15.75">
      <c r="A72" s="208" t="s">
        <v>78</v>
      </c>
      <c r="B72" s="209" t="s">
        <v>79</v>
      </c>
      <c r="C72" s="192"/>
      <c r="D72" s="161"/>
      <c r="E72" s="161"/>
      <c r="F72" s="162"/>
    </row>
    <row r="73" spans="1:11" ht="15.75">
      <c r="A73" s="208"/>
      <c r="B73" s="388" t="s">
        <v>80</v>
      </c>
      <c r="C73" s="388"/>
      <c r="D73" s="388"/>
      <c r="E73" s="161"/>
      <c r="F73" s="162"/>
    </row>
    <row r="74" spans="1:11" ht="15.75">
      <c r="A74" s="208"/>
      <c r="B74" s="210"/>
      <c r="C74" s="211"/>
      <c r="D74" s="298"/>
      <c r="E74" s="161"/>
      <c r="F74" s="162"/>
    </row>
    <row r="75" spans="1:11" ht="38.25">
      <c r="A75" s="208"/>
      <c r="B75" s="213" t="s">
        <v>81</v>
      </c>
      <c r="C75" s="211"/>
      <c r="D75" s="298"/>
      <c r="E75" s="161"/>
      <c r="F75" s="162"/>
    </row>
    <row r="76" spans="1:11" ht="15.75">
      <c r="A76" s="208"/>
      <c r="B76" s="201"/>
      <c r="C76" s="211"/>
      <c r="D76" s="298"/>
      <c r="E76" s="161"/>
      <c r="F76" s="162"/>
    </row>
    <row r="77" spans="1:11" ht="12.75">
      <c r="A77" s="158" t="s">
        <v>28</v>
      </c>
      <c r="B77" s="159" t="s">
        <v>82</v>
      </c>
      <c r="C77" s="192" t="s">
        <v>83</v>
      </c>
      <c r="D77" s="161">
        <v>115.1</v>
      </c>
      <c r="E77" s="304">
        <v>0</v>
      </c>
      <c r="F77" s="162">
        <f>D77*E77</f>
        <v>0</v>
      </c>
    </row>
    <row r="78" spans="1:11" ht="12.75">
      <c r="A78" s="158"/>
      <c r="B78" s="200"/>
      <c r="C78" s="135"/>
      <c r="D78" s="161"/>
      <c r="E78" s="161"/>
      <c r="F78" s="162"/>
    </row>
    <row r="79" spans="1:11" ht="51">
      <c r="A79" s="158" t="s">
        <v>31</v>
      </c>
      <c r="B79" s="159" t="s">
        <v>84</v>
      </c>
      <c r="C79" s="192" t="s">
        <v>66</v>
      </c>
      <c r="D79" s="161">
        <v>460.4</v>
      </c>
      <c r="E79" s="304">
        <v>0</v>
      </c>
      <c r="F79" s="162">
        <f>D79*E79</f>
        <v>0</v>
      </c>
    </row>
    <row r="80" spans="1:11" ht="12.75">
      <c r="A80" s="158"/>
      <c r="B80" s="159"/>
      <c r="C80" s="192"/>
      <c r="D80" s="161"/>
      <c r="E80" s="161"/>
      <c r="F80" s="162"/>
    </row>
    <row r="81" spans="1:10" ht="38.25">
      <c r="A81" s="158" t="s">
        <v>34</v>
      </c>
      <c r="B81" s="214" t="s">
        <v>85</v>
      </c>
      <c r="C81" s="192" t="s">
        <v>53</v>
      </c>
      <c r="D81" s="161">
        <v>115</v>
      </c>
      <c r="E81" s="304">
        <v>0</v>
      </c>
      <c r="F81" s="162">
        <f>D81*E81</f>
        <v>0</v>
      </c>
    </row>
    <row r="82" spans="1:10" ht="12.75">
      <c r="A82" s="158"/>
      <c r="B82" s="159"/>
      <c r="C82" s="192"/>
      <c r="D82" s="161"/>
      <c r="E82" s="161"/>
      <c r="F82" s="162"/>
    </row>
    <row r="83" spans="1:10" ht="38.25">
      <c r="A83" s="158" t="s">
        <v>36</v>
      </c>
      <c r="B83" s="214" t="s">
        <v>86</v>
      </c>
      <c r="C83" s="192" t="s">
        <v>53</v>
      </c>
      <c r="D83" s="161">
        <f>+D81</f>
        <v>115</v>
      </c>
      <c r="E83" s="304">
        <v>0</v>
      </c>
      <c r="F83" s="162">
        <f>D83*E83</f>
        <v>0</v>
      </c>
    </row>
    <row r="84" spans="1:10" ht="12.75">
      <c r="A84" s="158"/>
      <c r="B84" s="159"/>
      <c r="C84" s="135"/>
      <c r="D84" s="161"/>
      <c r="E84" s="161"/>
      <c r="F84" s="162"/>
    </row>
    <row r="85" spans="1:10" ht="63.75">
      <c r="A85" s="158" t="s">
        <v>43</v>
      </c>
      <c r="B85" s="215" t="s">
        <v>87</v>
      </c>
      <c r="C85" s="192" t="s">
        <v>88</v>
      </c>
      <c r="D85" s="161">
        <v>1</v>
      </c>
      <c r="E85" s="304">
        <v>0</v>
      </c>
      <c r="F85" s="162">
        <f>D85*E85</f>
        <v>0</v>
      </c>
    </row>
    <row r="86" spans="1:10" ht="12.75">
      <c r="A86" s="158"/>
      <c r="B86" s="215"/>
      <c r="C86" s="192"/>
      <c r="D86" s="161"/>
      <c r="E86" s="161"/>
      <c r="F86" s="162"/>
    </row>
    <row r="87" spans="1:10" ht="76.5">
      <c r="A87" s="158" t="s">
        <v>46</v>
      </c>
      <c r="B87" s="215" t="s">
        <v>89</v>
      </c>
      <c r="C87" s="192" t="s">
        <v>53</v>
      </c>
      <c r="D87" s="161">
        <f>+D81</f>
        <v>115</v>
      </c>
      <c r="E87" s="304">
        <v>0</v>
      </c>
      <c r="F87" s="162">
        <f>D87*E87</f>
        <v>0</v>
      </c>
    </row>
    <row r="88" spans="1:10" ht="12.75">
      <c r="A88" s="158"/>
      <c r="B88" s="202"/>
      <c r="C88" s="216"/>
      <c r="D88" s="161"/>
      <c r="E88" s="161"/>
      <c r="F88" s="162"/>
    </row>
    <row r="89" spans="1:10" ht="12.75">
      <c r="A89" s="158" t="s">
        <v>49</v>
      </c>
      <c r="B89" s="202" t="s">
        <v>90</v>
      </c>
      <c r="C89" s="192" t="s">
        <v>33</v>
      </c>
      <c r="D89" s="161">
        <f>D12</f>
        <v>94.95</v>
      </c>
      <c r="E89" s="304">
        <v>0</v>
      </c>
      <c r="F89" s="162">
        <f>D89*E89</f>
        <v>0</v>
      </c>
    </row>
    <row r="90" spans="1:10" ht="12.75">
      <c r="A90" s="158"/>
      <c r="B90" s="202"/>
      <c r="C90" s="216"/>
      <c r="D90" s="161"/>
      <c r="E90" s="161"/>
      <c r="F90" s="162"/>
    </row>
    <row r="91" spans="1:10" ht="12.75">
      <c r="A91" s="158" t="s">
        <v>51</v>
      </c>
      <c r="B91" s="202" t="s">
        <v>91</v>
      </c>
      <c r="C91" s="192" t="s">
        <v>33</v>
      </c>
      <c r="D91" s="161">
        <f>D89</f>
        <v>94.95</v>
      </c>
      <c r="E91" s="304">
        <v>0</v>
      </c>
      <c r="F91" s="162">
        <f>D91*E91</f>
        <v>0</v>
      </c>
    </row>
    <row r="92" spans="1:10" ht="12.75">
      <c r="A92" s="158"/>
      <c r="B92" s="159"/>
      <c r="C92" s="135"/>
      <c r="D92" s="161"/>
      <c r="E92" s="161"/>
      <c r="F92" s="162"/>
    </row>
    <row r="93" spans="1:10" ht="12.75">
      <c r="A93" s="158"/>
      <c r="B93" s="159"/>
      <c r="C93" s="135"/>
      <c r="D93" s="161"/>
      <c r="E93" s="161"/>
      <c r="F93" s="162"/>
    </row>
    <row r="94" spans="1:10" ht="18.75">
      <c r="A94" s="158"/>
      <c r="B94" s="203" t="s">
        <v>92</v>
      </c>
      <c r="C94" s="183" t="s">
        <v>59</v>
      </c>
      <c r="D94" s="296"/>
      <c r="E94" s="217"/>
      <c r="F94" s="185">
        <f>SUM(F77:F93)</f>
        <v>0</v>
      </c>
    </row>
    <row r="95" spans="1:10" ht="18.75">
      <c r="A95" s="158"/>
      <c r="B95" s="205"/>
      <c r="C95" s="206"/>
      <c r="D95" s="297"/>
      <c r="E95" s="161"/>
      <c r="F95" s="189"/>
      <c r="I95" s="219" t="s">
        <v>309</v>
      </c>
      <c r="J95" s="219" t="s">
        <v>310</v>
      </c>
    </row>
    <row r="96" spans="1:10" ht="15.75">
      <c r="A96" s="218" t="s">
        <v>93</v>
      </c>
      <c r="B96" s="389" t="s">
        <v>94</v>
      </c>
      <c r="C96" s="389"/>
      <c r="D96" s="389"/>
      <c r="E96" s="161"/>
      <c r="F96" s="162"/>
      <c r="I96" s="223"/>
      <c r="J96" s="223"/>
    </row>
    <row r="97" spans="1:10" ht="12.75">
      <c r="A97" s="220"/>
      <c r="B97" s="221"/>
      <c r="C97" s="222"/>
      <c r="D97" s="161"/>
      <c r="E97" s="161"/>
      <c r="F97" s="162"/>
      <c r="I97" s="223"/>
      <c r="J97" s="223"/>
    </row>
    <row r="98" spans="1:10" ht="25.5">
      <c r="A98" s="220">
        <v>1</v>
      </c>
      <c r="B98" s="224" t="s">
        <v>95</v>
      </c>
      <c r="C98" s="222"/>
      <c r="D98" s="161"/>
      <c r="E98" s="161"/>
      <c r="F98" s="162"/>
      <c r="I98" s="223"/>
      <c r="J98" s="223"/>
    </row>
    <row r="99" spans="1:10" ht="12.75">
      <c r="A99" s="220"/>
      <c r="B99" s="214" t="s">
        <v>96</v>
      </c>
      <c r="C99" s="225" t="s">
        <v>33</v>
      </c>
      <c r="D99" s="161">
        <f>D12</f>
        <v>94.95</v>
      </c>
      <c r="E99" s="304">
        <v>0</v>
      </c>
      <c r="F99" s="162">
        <f>D99*E99</f>
        <v>0</v>
      </c>
      <c r="I99" s="307"/>
      <c r="J99" s="307"/>
    </row>
    <row r="100" spans="1:10" ht="12.75">
      <c r="A100" s="220"/>
      <c r="B100" s="214"/>
      <c r="C100" s="225"/>
      <c r="D100" s="299"/>
      <c r="E100" s="161"/>
      <c r="F100" s="162"/>
      <c r="I100" s="223"/>
      <c r="J100" s="223"/>
    </row>
    <row r="101" spans="1:10" ht="12.75">
      <c r="A101" s="220"/>
      <c r="B101" s="227" t="s">
        <v>97</v>
      </c>
      <c r="C101" s="228"/>
      <c r="D101" s="299"/>
      <c r="E101" s="161"/>
      <c r="F101" s="162"/>
      <c r="I101" s="223"/>
      <c r="J101" s="223"/>
    </row>
    <row r="102" spans="1:10" ht="12.75">
      <c r="A102" s="220"/>
      <c r="B102" s="227" t="s">
        <v>98</v>
      </c>
      <c r="C102" s="229" t="s">
        <v>30</v>
      </c>
      <c r="D102" s="161">
        <v>0</v>
      </c>
      <c r="E102" s="161"/>
      <c r="F102" s="162">
        <f>D102*E102</f>
        <v>0</v>
      </c>
      <c r="I102" s="223"/>
      <c r="J102" s="223"/>
    </row>
    <row r="103" spans="1:10" ht="12.75">
      <c r="A103" s="220"/>
      <c r="B103" s="227" t="s">
        <v>99</v>
      </c>
      <c r="C103" s="229" t="s">
        <v>30</v>
      </c>
      <c r="D103" s="161">
        <v>0</v>
      </c>
      <c r="E103" s="161"/>
      <c r="F103" s="162">
        <f>D103*E103</f>
        <v>0</v>
      </c>
      <c r="I103" s="223"/>
      <c r="J103" s="223"/>
    </row>
    <row r="104" spans="1:10" ht="12.75">
      <c r="A104" s="220"/>
      <c r="B104" s="227" t="s">
        <v>100</v>
      </c>
      <c r="C104" s="229" t="s">
        <v>30</v>
      </c>
      <c r="D104" s="161">
        <v>0</v>
      </c>
      <c r="E104" s="161"/>
      <c r="F104" s="162">
        <f>D104*E104</f>
        <v>0</v>
      </c>
      <c r="I104" s="223"/>
      <c r="J104" s="223"/>
    </row>
    <row r="105" spans="1:10" ht="12.75">
      <c r="A105" s="220"/>
      <c r="B105" s="227" t="s">
        <v>101</v>
      </c>
      <c r="C105" s="229" t="s">
        <v>30</v>
      </c>
      <c r="D105" s="161">
        <v>0</v>
      </c>
      <c r="E105" s="161"/>
      <c r="F105" s="162">
        <f>D105*E105</f>
        <v>0</v>
      </c>
      <c r="I105" s="223"/>
      <c r="J105" s="223"/>
    </row>
    <row r="106" spans="1:10" ht="12.75">
      <c r="A106" s="220"/>
      <c r="B106" s="227" t="s">
        <v>102</v>
      </c>
      <c r="C106" s="229" t="s">
        <v>30</v>
      </c>
      <c r="D106" s="161">
        <v>0</v>
      </c>
      <c r="E106" s="161"/>
      <c r="F106" s="162">
        <f>D106*E106</f>
        <v>0</v>
      </c>
      <c r="I106" s="223"/>
      <c r="J106" s="223"/>
    </row>
    <row r="107" spans="1:10" ht="12.75">
      <c r="A107" s="220"/>
      <c r="B107" s="227"/>
      <c r="C107" s="229"/>
      <c r="D107" s="161"/>
      <c r="E107" s="161"/>
      <c r="F107" s="162"/>
      <c r="I107" s="223"/>
      <c r="J107" s="223"/>
    </row>
    <row r="108" spans="1:10" ht="12.75">
      <c r="A108" s="220"/>
      <c r="B108" s="76" t="s">
        <v>163</v>
      </c>
      <c r="C108" s="228"/>
      <c r="D108" s="161"/>
      <c r="E108" s="161"/>
      <c r="F108" s="162"/>
      <c r="I108" s="223"/>
      <c r="J108" s="223"/>
    </row>
    <row r="109" spans="1:10" ht="12.75">
      <c r="A109" s="220"/>
      <c r="B109" s="227" t="s">
        <v>164</v>
      </c>
      <c r="C109" s="229" t="s">
        <v>30</v>
      </c>
      <c r="D109" s="161">
        <v>0</v>
      </c>
      <c r="E109" s="161"/>
      <c r="F109" s="162">
        <f>D109*E109</f>
        <v>0</v>
      </c>
      <c r="I109" s="223"/>
      <c r="J109" s="223"/>
    </row>
    <row r="110" spans="1:10" ht="12.75">
      <c r="A110" s="220"/>
      <c r="B110" s="227"/>
      <c r="C110" s="229"/>
      <c r="D110" s="161"/>
      <c r="E110" s="161"/>
      <c r="F110" s="162"/>
      <c r="I110" s="223"/>
      <c r="J110" s="223"/>
    </row>
    <row r="111" spans="1:10" ht="12.75">
      <c r="A111" s="220"/>
      <c r="B111" s="230" t="s">
        <v>103</v>
      </c>
      <c r="C111" s="228"/>
      <c r="D111" s="161"/>
      <c r="E111" s="161"/>
      <c r="F111" s="162"/>
      <c r="I111" s="223"/>
      <c r="J111" s="223"/>
    </row>
    <row r="112" spans="1:10" ht="12.75">
      <c r="A112" s="220"/>
      <c r="B112" s="227" t="s">
        <v>104</v>
      </c>
      <c r="C112" s="229" t="s">
        <v>30</v>
      </c>
      <c r="D112" s="161">
        <v>0</v>
      </c>
      <c r="E112" s="161"/>
      <c r="F112" s="162">
        <f>D112*E112</f>
        <v>0</v>
      </c>
      <c r="I112" s="223"/>
      <c r="J112" s="223"/>
    </row>
    <row r="113" spans="1:10" ht="12.75">
      <c r="A113" s="220"/>
      <c r="B113" s="227"/>
      <c r="C113" s="229"/>
      <c r="D113" s="161"/>
      <c r="E113" s="161"/>
      <c r="F113" s="162"/>
      <c r="I113" s="223"/>
      <c r="J113" s="223"/>
    </row>
    <row r="114" spans="1:10" ht="12.75">
      <c r="A114" s="220"/>
      <c r="B114" s="227" t="s">
        <v>165</v>
      </c>
      <c r="C114" s="229" t="s">
        <v>30</v>
      </c>
      <c r="D114" s="161">
        <v>1</v>
      </c>
      <c r="E114" s="304">
        <v>0</v>
      </c>
      <c r="F114" s="162">
        <f>D114*E114</f>
        <v>0</v>
      </c>
      <c r="I114" s="307"/>
      <c r="J114" s="307"/>
    </row>
    <row r="115" spans="1:10" ht="12.75">
      <c r="A115" s="220"/>
      <c r="B115" s="227" t="s">
        <v>105</v>
      </c>
      <c r="C115" s="229" t="s">
        <v>30</v>
      </c>
      <c r="D115" s="161">
        <v>0</v>
      </c>
      <c r="E115" s="161"/>
      <c r="F115" s="162">
        <f>D115*E115</f>
        <v>0</v>
      </c>
      <c r="I115" s="223"/>
      <c r="J115" s="223"/>
    </row>
    <row r="116" spans="1:10" ht="12.75">
      <c r="A116" s="220"/>
      <c r="B116" s="227" t="s">
        <v>106</v>
      </c>
      <c r="C116" s="229" t="s">
        <v>30</v>
      </c>
      <c r="D116" s="161">
        <v>0</v>
      </c>
      <c r="E116" s="161"/>
      <c r="F116" s="162">
        <f>D116*E116</f>
        <v>0</v>
      </c>
      <c r="I116" s="223"/>
      <c r="J116" s="223"/>
    </row>
    <row r="117" spans="1:10" ht="12.75">
      <c r="A117" s="220"/>
      <c r="B117" s="227"/>
      <c r="C117" s="229"/>
      <c r="D117" s="161"/>
      <c r="E117" s="161"/>
      <c r="F117" s="162"/>
      <c r="I117" s="223"/>
      <c r="J117" s="223"/>
    </row>
    <row r="118" spans="1:10" ht="12.75">
      <c r="A118" s="220"/>
      <c r="B118" s="230" t="s">
        <v>166</v>
      </c>
      <c r="C118" s="228"/>
      <c r="D118" s="161"/>
      <c r="E118" s="161"/>
      <c r="F118" s="162"/>
      <c r="I118" s="223"/>
      <c r="J118" s="223"/>
    </row>
    <row r="119" spans="1:10" ht="12.75">
      <c r="A119" s="220"/>
      <c r="B119" s="227" t="s">
        <v>167</v>
      </c>
      <c r="C119" s="229" t="s">
        <v>30</v>
      </c>
      <c r="D119" s="161">
        <v>0</v>
      </c>
      <c r="E119" s="161"/>
      <c r="F119" s="162">
        <f>D119*E119</f>
        <v>0</v>
      </c>
      <c r="I119" s="223"/>
      <c r="J119" s="223"/>
    </row>
    <row r="120" spans="1:10" ht="12.75">
      <c r="A120" s="220"/>
      <c r="B120" s="227"/>
      <c r="C120" s="229"/>
      <c r="D120" s="161"/>
      <c r="E120" s="161"/>
      <c r="F120" s="162"/>
      <c r="I120" s="223"/>
      <c r="J120" s="223"/>
    </row>
    <row r="121" spans="1:10" ht="12.75">
      <c r="A121" s="220"/>
      <c r="B121" s="227" t="s">
        <v>107</v>
      </c>
      <c r="C121" s="229" t="s">
        <v>30</v>
      </c>
      <c r="D121" s="161">
        <v>1</v>
      </c>
      <c r="E121" s="304">
        <v>0</v>
      </c>
      <c r="F121" s="162">
        <f>D121*E121</f>
        <v>0</v>
      </c>
      <c r="I121" s="307"/>
      <c r="J121" s="307"/>
    </row>
    <row r="122" spans="1:10" ht="12.75">
      <c r="A122" s="220"/>
      <c r="B122" s="227" t="s">
        <v>108</v>
      </c>
      <c r="C122" s="229" t="s">
        <v>30</v>
      </c>
      <c r="D122" s="161">
        <v>0</v>
      </c>
      <c r="E122" s="161"/>
      <c r="F122" s="162">
        <f>D122*E122</f>
        <v>0</v>
      </c>
      <c r="I122" s="223"/>
      <c r="J122" s="223"/>
    </row>
    <row r="123" spans="1:10" ht="12.75">
      <c r="A123" s="220"/>
      <c r="B123" s="227" t="s">
        <v>168</v>
      </c>
      <c r="C123" s="229" t="s">
        <v>30</v>
      </c>
      <c r="D123" s="161">
        <v>1</v>
      </c>
      <c r="E123" s="304">
        <v>0</v>
      </c>
      <c r="F123" s="162">
        <f>D123*E123</f>
        <v>0</v>
      </c>
      <c r="I123" s="307"/>
      <c r="J123" s="307"/>
    </row>
    <row r="124" spans="1:10" ht="12.75">
      <c r="A124" s="220"/>
      <c r="B124" s="227"/>
      <c r="C124" s="229"/>
      <c r="D124" s="161"/>
      <c r="E124" s="161"/>
      <c r="F124" s="162"/>
      <c r="I124" s="223"/>
      <c r="J124" s="223"/>
    </row>
    <row r="125" spans="1:10" ht="12.75">
      <c r="A125" s="220"/>
      <c r="B125" s="227" t="s">
        <v>169</v>
      </c>
      <c r="C125" s="229" t="s">
        <v>30</v>
      </c>
      <c r="D125" s="161">
        <v>0</v>
      </c>
      <c r="E125" s="161"/>
      <c r="F125" s="162">
        <f>D125*E125</f>
        <v>0</v>
      </c>
      <c r="I125" s="223"/>
      <c r="J125" s="223"/>
    </row>
    <row r="126" spans="1:10" ht="12.75">
      <c r="A126" s="220"/>
      <c r="B126" s="227" t="s">
        <v>219</v>
      </c>
      <c r="C126" s="229" t="s">
        <v>30</v>
      </c>
      <c r="D126" s="161">
        <v>1</v>
      </c>
      <c r="E126" s="304">
        <v>0</v>
      </c>
      <c r="F126" s="162">
        <f>D126*E126</f>
        <v>0</v>
      </c>
      <c r="I126" s="223"/>
      <c r="J126" s="223"/>
    </row>
    <row r="127" spans="1:10" ht="12.75">
      <c r="A127" s="220"/>
      <c r="B127" s="227"/>
      <c r="C127" s="229"/>
      <c r="D127" s="161"/>
      <c r="E127" s="161"/>
      <c r="F127" s="162"/>
      <c r="I127" s="223"/>
      <c r="J127" s="223"/>
    </row>
    <row r="128" spans="1:10" ht="12.75">
      <c r="A128" s="220"/>
      <c r="B128" s="227" t="s">
        <v>110</v>
      </c>
      <c r="C128" s="229" t="s">
        <v>30</v>
      </c>
      <c r="D128" s="161">
        <v>1</v>
      </c>
      <c r="E128" s="304">
        <v>0</v>
      </c>
      <c r="F128" s="162">
        <f>D128*E128</f>
        <v>0</v>
      </c>
      <c r="I128" s="223"/>
      <c r="J128" s="223"/>
    </row>
    <row r="129" spans="1:10" ht="12.75">
      <c r="A129" s="220"/>
      <c r="B129" s="227"/>
      <c r="C129" s="229"/>
      <c r="D129" s="299"/>
      <c r="E129" s="161"/>
      <c r="F129" s="162"/>
      <c r="I129" s="223"/>
      <c r="J129" s="223"/>
    </row>
    <row r="130" spans="1:10" ht="12.75">
      <c r="A130" s="220"/>
      <c r="B130" s="224" t="s">
        <v>111</v>
      </c>
      <c r="C130" s="228"/>
      <c r="D130" s="161"/>
      <c r="E130" s="161"/>
      <c r="F130" s="162"/>
      <c r="I130" s="223"/>
      <c r="J130" s="223"/>
    </row>
    <row r="131" spans="1:10" ht="12.75">
      <c r="A131" s="220"/>
      <c r="B131" s="224" t="s">
        <v>112</v>
      </c>
      <c r="C131" s="229" t="s">
        <v>30</v>
      </c>
      <c r="D131" s="161">
        <v>1</v>
      </c>
      <c r="E131" s="304">
        <v>0</v>
      </c>
      <c r="F131" s="162">
        <f>D131*E131</f>
        <v>0</v>
      </c>
      <c r="I131" s="223"/>
      <c r="J131" s="223"/>
    </row>
    <row r="132" spans="1:10" ht="12.75">
      <c r="A132" s="220"/>
      <c r="B132" s="231"/>
      <c r="C132" s="228"/>
      <c r="D132" s="161"/>
      <c r="E132" s="161"/>
      <c r="F132" s="162"/>
      <c r="I132" s="223"/>
      <c r="J132" s="223"/>
    </row>
    <row r="133" spans="1:10" ht="12.75">
      <c r="A133" s="220" t="s">
        <v>113</v>
      </c>
      <c r="B133" s="221" t="s">
        <v>114</v>
      </c>
      <c r="C133" s="228"/>
      <c r="D133" s="299"/>
      <c r="E133" s="161"/>
      <c r="F133" s="162"/>
      <c r="I133" s="223"/>
      <c r="J133" s="223"/>
    </row>
    <row r="134" spans="1:10" ht="12.75">
      <c r="A134" s="220"/>
      <c r="B134" s="221"/>
      <c r="C134" s="228"/>
      <c r="D134" s="299"/>
      <c r="E134" s="161"/>
      <c r="F134" s="162"/>
      <c r="I134" s="223"/>
      <c r="J134" s="223"/>
    </row>
    <row r="135" spans="1:10" ht="12.75">
      <c r="A135" s="220">
        <v>1</v>
      </c>
      <c r="B135" s="214" t="s">
        <v>170</v>
      </c>
      <c r="C135" s="222"/>
      <c r="D135" s="299"/>
      <c r="E135" s="161"/>
      <c r="F135" s="162"/>
      <c r="I135" s="223"/>
      <c r="J135" s="223"/>
    </row>
    <row r="136" spans="1:10" ht="12.75">
      <c r="A136" s="220"/>
      <c r="B136" s="214" t="s">
        <v>125</v>
      </c>
      <c r="C136" s="228" t="s">
        <v>30</v>
      </c>
      <c r="D136" s="161">
        <v>0</v>
      </c>
      <c r="E136" s="161"/>
      <c r="F136" s="162">
        <f>D136*E136</f>
        <v>0</v>
      </c>
      <c r="I136" s="223"/>
      <c r="J136" s="223"/>
    </row>
    <row r="137" spans="1:10" ht="12.75">
      <c r="A137" s="220"/>
      <c r="B137" s="221"/>
      <c r="C137" s="228"/>
      <c r="D137" s="161"/>
      <c r="E137" s="161"/>
      <c r="F137" s="233"/>
      <c r="I137" s="223"/>
      <c r="J137" s="223"/>
    </row>
    <row r="138" spans="1:10" ht="51">
      <c r="A138" s="220">
        <v>2</v>
      </c>
      <c r="B138" s="214" t="s">
        <v>115</v>
      </c>
      <c r="C138" s="228"/>
      <c r="D138" s="161"/>
      <c r="E138" s="161"/>
      <c r="F138" s="233"/>
      <c r="I138" s="223"/>
      <c r="J138" s="223"/>
    </row>
    <row r="139" spans="1:10" ht="12.75">
      <c r="A139" s="220"/>
      <c r="B139" s="214" t="s">
        <v>116</v>
      </c>
      <c r="C139" s="228" t="s">
        <v>30</v>
      </c>
      <c r="D139" s="161">
        <v>0</v>
      </c>
      <c r="E139" s="161"/>
      <c r="F139" s="162">
        <f>D139*E139</f>
        <v>0</v>
      </c>
      <c r="I139" s="223"/>
      <c r="J139" s="223"/>
    </row>
    <row r="140" spans="1:10" ht="12.75">
      <c r="A140" s="220"/>
      <c r="B140" s="214" t="s">
        <v>117</v>
      </c>
      <c r="C140" s="228" t="s">
        <v>30</v>
      </c>
      <c r="D140" s="161">
        <v>1</v>
      </c>
      <c r="E140" s="304">
        <v>0</v>
      </c>
      <c r="F140" s="162">
        <f>D140*E140</f>
        <v>0</v>
      </c>
      <c r="I140" s="307"/>
      <c r="J140" s="307"/>
    </row>
    <row r="141" spans="1:10" ht="12.75">
      <c r="A141" s="220"/>
      <c r="B141" s="221"/>
      <c r="C141" s="228"/>
      <c r="D141" s="161"/>
      <c r="E141" s="161"/>
      <c r="F141" s="233"/>
      <c r="I141" s="223"/>
      <c r="J141" s="223"/>
    </row>
    <row r="142" spans="1:10" ht="12.75">
      <c r="A142" s="220">
        <v>3</v>
      </c>
      <c r="B142" s="214" t="s">
        <v>118</v>
      </c>
      <c r="C142" s="228"/>
      <c r="D142" s="161"/>
      <c r="E142" s="161"/>
      <c r="F142" s="233"/>
      <c r="I142" s="223"/>
      <c r="J142" s="223"/>
    </row>
    <row r="143" spans="1:10" ht="12.75">
      <c r="A143" s="220"/>
      <c r="B143" s="214" t="s">
        <v>116</v>
      </c>
      <c r="C143" s="228" t="s">
        <v>30</v>
      </c>
      <c r="D143" s="161">
        <f>+D139</f>
        <v>0</v>
      </c>
      <c r="E143" s="161"/>
      <c r="F143" s="162">
        <f>D143*E143</f>
        <v>0</v>
      </c>
      <c r="I143" s="223"/>
      <c r="J143" s="223"/>
    </row>
    <row r="144" spans="1:10" ht="12.75">
      <c r="A144" s="220"/>
      <c r="B144" s="214" t="s">
        <v>117</v>
      </c>
      <c r="C144" s="228" t="s">
        <v>30</v>
      </c>
      <c r="D144" s="161">
        <f>+D140</f>
        <v>1</v>
      </c>
      <c r="E144" s="304">
        <v>0</v>
      </c>
      <c r="F144" s="162">
        <f>D144*E144</f>
        <v>0</v>
      </c>
      <c r="I144" s="307"/>
      <c r="J144" s="307"/>
    </row>
    <row r="145" spans="1:10" ht="12.75">
      <c r="A145" s="220"/>
      <c r="B145" s="214"/>
      <c r="C145" s="228"/>
      <c r="D145" s="161"/>
      <c r="E145" s="161"/>
      <c r="F145" s="234"/>
      <c r="I145" s="223"/>
      <c r="J145" s="223"/>
    </row>
    <row r="146" spans="1:10" ht="89.25">
      <c r="A146" s="220">
        <v>4</v>
      </c>
      <c r="B146" s="235" t="s">
        <v>119</v>
      </c>
      <c r="C146" s="225" t="s">
        <v>30</v>
      </c>
      <c r="D146" s="161">
        <v>2</v>
      </c>
      <c r="E146" s="304">
        <v>0</v>
      </c>
      <c r="F146" s="162">
        <f>D146*E146</f>
        <v>0</v>
      </c>
      <c r="I146" s="307"/>
      <c r="J146" s="307"/>
    </row>
    <row r="147" spans="1:10" ht="12.75">
      <c r="A147" s="220"/>
      <c r="B147" s="235"/>
      <c r="C147" s="225"/>
      <c r="D147" s="161"/>
      <c r="E147" s="161"/>
      <c r="F147" s="162"/>
      <c r="I147" s="223"/>
      <c r="J147" s="223"/>
    </row>
    <row r="148" spans="1:10" ht="12.75">
      <c r="A148" s="220" t="s">
        <v>176</v>
      </c>
      <c r="B148" s="235" t="s">
        <v>171</v>
      </c>
      <c r="C148" s="225" t="s">
        <v>30</v>
      </c>
      <c r="D148" s="161">
        <v>0</v>
      </c>
      <c r="E148" s="161"/>
      <c r="F148" s="162">
        <f>D148*E148</f>
        <v>0</v>
      </c>
      <c r="I148" s="223"/>
      <c r="J148" s="223"/>
    </row>
    <row r="149" spans="1:10" ht="12.75">
      <c r="A149" s="220"/>
      <c r="B149" s="235"/>
      <c r="C149" s="225"/>
      <c r="D149" s="161"/>
      <c r="E149" s="161"/>
      <c r="F149" s="162"/>
      <c r="I149" s="223"/>
      <c r="J149" s="223"/>
    </row>
    <row r="150" spans="1:10" ht="12.75">
      <c r="A150" s="220">
        <v>5</v>
      </c>
      <c r="B150" s="214" t="s">
        <v>120</v>
      </c>
      <c r="C150" s="228"/>
      <c r="D150" s="161"/>
      <c r="E150" s="161"/>
      <c r="F150" s="233"/>
      <c r="I150" s="223"/>
      <c r="J150" s="223"/>
    </row>
    <row r="151" spans="1:10" ht="12.75">
      <c r="A151" s="220"/>
      <c r="B151" s="214" t="s">
        <v>121</v>
      </c>
      <c r="C151" s="228" t="s">
        <v>30</v>
      </c>
      <c r="D151" s="161">
        <v>1</v>
      </c>
      <c r="E151" s="304">
        <v>0</v>
      </c>
      <c r="F151" s="162">
        <f>D151*E151</f>
        <v>0</v>
      </c>
      <c r="I151" s="307"/>
      <c r="J151" s="307"/>
    </row>
    <row r="152" spans="1:10" ht="12.75">
      <c r="A152" s="220"/>
      <c r="B152" s="214"/>
      <c r="C152" s="228"/>
      <c r="D152" s="161"/>
      <c r="E152" s="161"/>
      <c r="F152" s="234"/>
      <c r="I152" s="223"/>
      <c r="J152" s="223"/>
    </row>
    <row r="153" spans="1:10" ht="25.5">
      <c r="A153" s="220">
        <v>6</v>
      </c>
      <c r="B153" s="214" t="s">
        <v>122</v>
      </c>
      <c r="C153" s="228"/>
      <c r="D153" s="161"/>
      <c r="E153" s="161"/>
      <c r="F153" s="233"/>
      <c r="I153" s="223"/>
      <c r="J153" s="223"/>
    </row>
    <row r="154" spans="1:10" ht="12.75">
      <c r="A154" s="220"/>
      <c r="B154" s="214" t="s">
        <v>123</v>
      </c>
      <c r="C154" s="228" t="s">
        <v>30</v>
      </c>
      <c r="D154" s="161">
        <v>0</v>
      </c>
      <c r="E154" s="161"/>
      <c r="F154" s="162">
        <f>D154*E154</f>
        <v>0</v>
      </c>
      <c r="I154" s="223"/>
      <c r="J154" s="223"/>
    </row>
    <row r="155" spans="1:10" ht="12.75">
      <c r="A155" s="220"/>
      <c r="B155" s="214"/>
      <c r="C155" s="228"/>
      <c r="D155" s="161"/>
      <c r="E155" s="161"/>
      <c r="F155" s="234"/>
      <c r="I155" s="223"/>
      <c r="J155" s="223"/>
    </row>
    <row r="156" spans="1:10" ht="38.25">
      <c r="A156" s="220">
        <v>7</v>
      </c>
      <c r="B156" s="214" t="s">
        <v>172</v>
      </c>
      <c r="C156" s="228"/>
      <c r="D156" s="161"/>
      <c r="E156" s="161"/>
      <c r="F156" s="233"/>
      <c r="I156" s="223"/>
      <c r="J156" s="223"/>
    </row>
    <row r="157" spans="1:10" ht="12.75">
      <c r="A157" s="220"/>
      <c r="B157" s="214" t="s">
        <v>125</v>
      </c>
      <c r="C157" s="228" t="s">
        <v>30</v>
      </c>
      <c r="D157" s="161">
        <v>1</v>
      </c>
      <c r="E157" s="304">
        <v>0</v>
      </c>
      <c r="F157" s="162">
        <f>D157*E157</f>
        <v>0</v>
      </c>
      <c r="I157" s="307"/>
      <c r="J157" s="307"/>
    </row>
    <row r="158" spans="1:10" ht="12.75">
      <c r="A158" s="220"/>
      <c r="B158" s="214"/>
      <c r="C158" s="222"/>
      <c r="D158" s="299"/>
      <c r="E158" s="161"/>
      <c r="F158" s="162"/>
      <c r="I158" s="223"/>
      <c r="J158" s="223"/>
    </row>
    <row r="159" spans="1:10" ht="25.5">
      <c r="A159" s="220">
        <v>8</v>
      </c>
      <c r="B159" s="236" t="s">
        <v>126</v>
      </c>
      <c r="C159" s="237"/>
      <c r="D159" s="299"/>
      <c r="E159" s="161"/>
      <c r="F159" s="162"/>
      <c r="I159" s="223"/>
      <c r="J159" s="223"/>
    </row>
    <row r="160" spans="1:10" ht="12.75">
      <c r="A160" s="231"/>
      <c r="B160" s="238"/>
      <c r="C160" s="239"/>
      <c r="D160" s="300"/>
      <c r="E160" s="180"/>
      <c r="F160" s="241">
        <f>SUM(F99:F158)*0.1</f>
        <v>0</v>
      </c>
      <c r="I160" s="223"/>
      <c r="J160" s="223"/>
    </row>
    <row r="161" spans="1:10" ht="12.75">
      <c r="A161" s="231"/>
      <c r="B161" s="242"/>
      <c r="C161" s="243"/>
      <c r="D161" s="299"/>
      <c r="E161" s="244"/>
      <c r="F161" s="234"/>
      <c r="I161" s="223"/>
      <c r="J161" s="223"/>
    </row>
    <row r="162" spans="1:10" ht="15.75">
      <c r="A162" s="220"/>
      <c r="B162" s="389" t="s">
        <v>127</v>
      </c>
      <c r="C162" s="389"/>
      <c r="D162" s="389"/>
      <c r="E162" s="233"/>
      <c r="F162" s="185">
        <f>SUM(F99:F159)</f>
        <v>0</v>
      </c>
      <c r="I162" s="223"/>
      <c r="J162" s="223"/>
    </row>
    <row r="163" spans="1:10" ht="12.75">
      <c r="A163" s="220"/>
      <c r="B163" s="221"/>
      <c r="C163" s="228"/>
      <c r="D163" s="299"/>
      <c r="E163" s="161"/>
      <c r="F163" s="162"/>
      <c r="I163" s="223"/>
      <c r="J163" s="223"/>
    </row>
    <row r="164" spans="1:10" ht="12.75">
      <c r="A164" s="245"/>
      <c r="B164" s="221"/>
      <c r="C164" s="224"/>
      <c r="D164" s="161"/>
      <c r="E164" s="161"/>
      <c r="F164" s="162"/>
      <c r="I164" s="223"/>
      <c r="J164" s="223"/>
    </row>
    <row r="165" spans="1:10" ht="15.75">
      <c r="A165" s="218" t="s">
        <v>128</v>
      </c>
      <c r="B165" s="246" t="s">
        <v>129</v>
      </c>
      <c r="C165" s="243"/>
      <c r="D165" s="299"/>
      <c r="E165" s="161"/>
      <c r="F165" s="162"/>
      <c r="I165" s="223"/>
      <c r="J165" s="223"/>
    </row>
    <row r="166" spans="1:10" ht="12.75">
      <c r="A166" s="135"/>
      <c r="B166" s="247"/>
      <c r="C166" s="243"/>
      <c r="D166" s="299"/>
      <c r="E166" s="161"/>
      <c r="F166" s="162"/>
      <c r="I166" s="223"/>
      <c r="J166" s="223"/>
    </row>
    <row r="167" spans="1:10" ht="25.5">
      <c r="A167" s="220">
        <v>1</v>
      </c>
      <c r="B167" s="214" t="s">
        <v>130</v>
      </c>
      <c r="C167" s="225" t="s">
        <v>30</v>
      </c>
      <c r="D167" s="161">
        <v>4</v>
      </c>
      <c r="E167" s="304">
        <v>0</v>
      </c>
      <c r="F167" s="162">
        <f>D167*E167</f>
        <v>0</v>
      </c>
      <c r="I167" s="223"/>
      <c r="J167" s="223"/>
    </row>
    <row r="168" spans="1:10" ht="12.75">
      <c r="A168" s="220"/>
      <c r="B168" s="247"/>
      <c r="C168" s="248"/>
      <c r="D168" s="161"/>
      <c r="E168" s="161"/>
      <c r="F168" s="162"/>
      <c r="I168" s="223"/>
      <c r="J168" s="223"/>
    </row>
    <row r="169" spans="1:10" ht="39" thickBot="1">
      <c r="A169" s="220">
        <v>2</v>
      </c>
      <c r="B169" s="214" t="s">
        <v>131</v>
      </c>
      <c r="C169" s="225" t="s">
        <v>30</v>
      </c>
      <c r="D169" s="161">
        <f>SUM(D167:D168)</f>
        <v>4</v>
      </c>
      <c r="E169" s="304">
        <v>0</v>
      </c>
      <c r="F169" s="162">
        <f>D169*E169</f>
        <v>0</v>
      </c>
      <c r="G169" s="249">
        <f>SUM(G96:G166)</f>
        <v>0</v>
      </c>
      <c r="I169" s="223"/>
      <c r="J169" s="223"/>
    </row>
    <row r="170" spans="1:10" ht="13.5" thickTop="1">
      <c r="A170" s="220"/>
      <c r="B170" s="247"/>
      <c r="C170" s="248"/>
      <c r="D170" s="161"/>
      <c r="E170" s="161"/>
      <c r="F170" s="162"/>
      <c r="I170" s="223"/>
      <c r="J170" s="223"/>
    </row>
    <row r="171" spans="1:10" ht="38.25">
      <c r="A171" s="220">
        <v>3</v>
      </c>
      <c r="B171" s="214" t="s">
        <v>215</v>
      </c>
      <c r="C171" s="248"/>
      <c r="D171" s="161"/>
      <c r="E171" s="161"/>
      <c r="F171" s="162"/>
      <c r="I171" s="223"/>
      <c r="J171" s="223"/>
    </row>
    <row r="172" spans="1:10" ht="12.75">
      <c r="A172" s="220"/>
      <c r="B172" s="214" t="s">
        <v>133</v>
      </c>
      <c r="C172" s="225" t="s">
        <v>33</v>
      </c>
      <c r="D172" s="161">
        <f>D12</f>
        <v>94.95</v>
      </c>
      <c r="E172" s="304">
        <v>0</v>
      </c>
      <c r="F172" s="162">
        <f>D172*E172</f>
        <v>0</v>
      </c>
      <c r="I172" s="223"/>
      <c r="J172" s="223"/>
    </row>
    <row r="173" spans="1:10" ht="12.75">
      <c r="A173" s="220"/>
      <c r="B173" s="214"/>
      <c r="C173" s="225"/>
      <c r="D173" s="161"/>
      <c r="E173" s="161"/>
      <c r="F173" s="162"/>
      <c r="I173" s="223"/>
      <c r="J173" s="223"/>
    </row>
    <row r="174" spans="1:10" ht="38.25">
      <c r="A174" s="220">
        <v>4</v>
      </c>
      <c r="B174" s="214" t="s">
        <v>134</v>
      </c>
      <c r="C174" s="225" t="s">
        <v>30</v>
      </c>
      <c r="D174" s="161">
        <v>4</v>
      </c>
      <c r="E174" s="304">
        <v>0</v>
      </c>
      <c r="F174" s="162">
        <f>D174*E174</f>
        <v>0</v>
      </c>
      <c r="I174" s="223"/>
      <c r="J174" s="223"/>
    </row>
    <row r="175" spans="1:10" ht="12.75">
      <c r="A175" s="220"/>
      <c r="B175" s="214"/>
      <c r="C175" s="225"/>
      <c r="D175" s="161"/>
      <c r="E175" s="161"/>
      <c r="F175" s="162"/>
      <c r="I175" s="223"/>
      <c r="J175" s="223"/>
    </row>
    <row r="176" spans="1:10" ht="12.75">
      <c r="A176" s="220">
        <v>5</v>
      </c>
      <c r="B176" s="214" t="s">
        <v>135</v>
      </c>
      <c r="C176" s="225" t="s">
        <v>30</v>
      </c>
      <c r="D176" s="161">
        <f>+D140+D139</f>
        <v>1</v>
      </c>
      <c r="E176" s="304">
        <v>0</v>
      </c>
      <c r="F176" s="162">
        <f>D176*E176</f>
        <v>0</v>
      </c>
      <c r="I176" s="223"/>
      <c r="J176" s="223"/>
    </row>
    <row r="177" spans="1:10" ht="12.75">
      <c r="A177" s="220"/>
      <c r="B177" s="214"/>
      <c r="C177" s="225"/>
      <c r="D177" s="161"/>
      <c r="E177" s="161"/>
      <c r="F177" s="162"/>
      <c r="I177" s="223"/>
      <c r="J177" s="223"/>
    </row>
    <row r="178" spans="1:10" ht="12.75">
      <c r="A178" s="220">
        <v>6</v>
      </c>
      <c r="B178" s="214" t="s">
        <v>136</v>
      </c>
      <c r="C178" s="225" t="s">
        <v>30</v>
      </c>
      <c r="D178" s="161">
        <v>2</v>
      </c>
      <c r="E178" s="304">
        <v>0</v>
      </c>
      <c r="F178" s="162">
        <f>D178*E178</f>
        <v>0</v>
      </c>
      <c r="I178" s="223"/>
      <c r="J178" s="223"/>
    </row>
    <row r="179" spans="1:10" ht="12.75">
      <c r="A179" s="220"/>
      <c r="B179" s="214"/>
      <c r="C179" s="225"/>
      <c r="D179" s="161"/>
      <c r="E179" s="161"/>
      <c r="F179" s="162"/>
      <c r="I179" s="223"/>
      <c r="J179" s="223"/>
    </row>
    <row r="180" spans="1:10" ht="38.25">
      <c r="A180" s="220">
        <v>7</v>
      </c>
      <c r="B180" s="214" t="s">
        <v>137</v>
      </c>
      <c r="C180" s="225" t="s">
        <v>30</v>
      </c>
      <c r="D180" s="161">
        <f>+D178</f>
        <v>2</v>
      </c>
      <c r="E180" s="304">
        <v>0</v>
      </c>
      <c r="F180" s="162">
        <f>D180*E180</f>
        <v>0</v>
      </c>
      <c r="I180" s="223"/>
      <c r="J180" s="223"/>
    </row>
    <row r="181" spans="1:10" ht="12.75">
      <c r="A181" s="220"/>
      <c r="B181" s="214"/>
      <c r="C181" s="225"/>
      <c r="D181" s="299"/>
      <c r="E181" s="161"/>
      <c r="F181" s="162"/>
      <c r="I181" s="223"/>
      <c r="J181" s="223"/>
    </row>
    <row r="182" spans="1:10" ht="51">
      <c r="A182" s="158" t="s">
        <v>51</v>
      </c>
      <c r="B182" s="214" t="s">
        <v>138</v>
      </c>
      <c r="C182" s="225" t="s">
        <v>30</v>
      </c>
      <c r="D182" s="161">
        <f>+D157+D154+D151+D140+D139+D121+D106+D105+D104+D103+D102+D109</f>
        <v>4</v>
      </c>
      <c r="E182" s="304">
        <v>0</v>
      </c>
      <c r="F182" s="162">
        <f>D182*E182</f>
        <v>0</v>
      </c>
      <c r="I182" s="223"/>
      <c r="J182" s="223"/>
    </row>
    <row r="183" spans="1:10" ht="12.75">
      <c r="A183" s="158"/>
      <c r="B183" s="251"/>
      <c r="C183" s="243"/>
      <c r="D183" s="161"/>
      <c r="E183" s="252"/>
      <c r="F183" s="162"/>
      <c r="I183" s="223"/>
      <c r="J183" s="223"/>
    </row>
    <row r="184" spans="1:10" ht="25.5">
      <c r="A184" s="220">
        <v>9</v>
      </c>
      <c r="B184" s="214" t="s">
        <v>140</v>
      </c>
      <c r="C184" s="225" t="s">
        <v>33</v>
      </c>
      <c r="D184" s="161">
        <f>D12</f>
        <v>94.95</v>
      </c>
      <c r="E184" s="304">
        <v>0</v>
      </c>
      <c r="F184" s="162">
        <f>D184*E184</f>
        <v>0</v>
      </c>
      <c r="I184" s="223"/>
      <c r="J184" s="223"/>
    </row>
    <row r="185" spans="1:10">
      <c r="A185" s="220"/>
      <c r="B185" s="214"/>
      <c r="C185" s="225"/>
      <c r="D185" s="161"/>
      <c r="E185" s="161"/>
      <c r="F185" s="162"/>
      <c r="I185" s="308"/>
      <c r="J185" s="308"/>
    </row>
    <row r="186" spans="1:10" ht="12.75">
      <c r="A186" s="220">
        <v>10</v>
      </c>
      <c r="B186" s="230" t="s">
        <v>141</v>
      </c>
      <c r="C186" s="248" t="s">
        <v>53</v>
      </c>
      <c r="D186" s="160">
        <f>+D188*2</f>
        <v>189.9</v>
      </c>
      <c r="E186" s="304">
        <v>0</v>
      </c>
      <c r="F186" s="162">
        <f>D186*E186</f>
        <v>0</v>
      </c>
    </row>
    <row r="187" spans="1:10" ht="12.75">
      <c r="A187" s="220"/>
      <c r="B187" s="214"/>
      <c r="C187" s="225"/>
      <c r="D187" s="161"/>
      <c r="E187" s="161"/>
      <c r="F187" s="162"/>
      <c r="I187" s="262"/>
      <c r="J187" s="216"/>
    </row>
    <row r="188" spans="1:10" ht="12.75">
      <c r="A188" s="220">
        <v>11</v>
      </c>
      <c r="B188" s="214" t="s">
        <v>142</v>
      </c>
      <c r="C188" s="225" t="s">
        <v>33</v>
      </c>
      <c r="D188" s="161">
        <f>D184</f>
        <v>94.95</v>
      </c>
      <c r="E188" s="304">
        <v>0</v>
      </c>
      <c r="F188" s="162">
        <f>D188*E188</f>
        <v>0</v>
      </c>
      <c r="I188" s="262"/>
      <c r="J188" s="216"/>
    </row>
    <row r="189" spans="1:10" ht="12.75">
      <c r="A189" s="220"/>
      <c r="B189" s="214"/>
      <c r="C189" s="225"/>
      <c r="D189" s="161"/>
      <c r="E189" s="161"/>
      <c r="F189" s="162"/>
      <c r="I189" s="262"/>
      <c r="J189" s="216"/>
    </row>
    <row r="190" spans="1:10" ht="12.75">
      <c r="A190" s="220">
        <v>12</v>
      </c>
      <c r="B190" s="214" t="s">
        <v>143</v>
      </c>
      <c r="C190" s="225" t="s">
        <v>33</v>
      </c>
      <c r="D190" s="161">
        <f>D188</f>
        <v>94.95</v>
      </c>
      <c r="E190" s="304">
        <v>0</v>
      </c>
      <c r="F190" s="162">
        <f>D190*E190</f>
        <v>0</v>
      </c>
      <c r="I190" s="262"/>
      <c r="J190" s="216"/>
    </row>
    <row r="191" spans="1:10" ht="12.75">
      <c r="A191" s="220"/>
      <c r="B191" s="214"/>
      <c r="C191" s="253"/>
      <c r="D191" s="299"/>
      <c r="E191" s="252"/>
      <c r="F191" s="162"/>
      <c r="I191" s="262"/>
      <c r="J191" s="216"/>
    </row>
    <row r="192" spans="1:10">
      <c r="A192" s="220">
        <v>13</v>
      </c>
      <c r="B192" s="254" t="s">
        <v>173</v>
      </c>
      <c r="C192" s="255"/>
      <c r="D192" s="300"/>
      <c r="E192" s="180"/>
      <c r="F192" s="241">
        <f>SUM(F167:F190)*0.1</f>
        <v>0</v>
      </c>
    </row>
    <row r="193" spans="1:255" ht="12.75">
      <c r="A193" s="231"/>
      <c r="B193" s="242"/>
      <c r="C193" s="243"/>
      <c r="D193" s="299"/>
      <c r="E193" s="161"/>
      <c r="F193" s="162"/>
    </row>
    <row r="194" spans="1:255" ht="15.75">
      <c r="A194" s="231"/>
      <c r="B194" s="246" t="s">
        <v>145</v>
      </c>
      <c r="C194" s="224"/>
      <c r="D194" s="301"/>
      <c r="E194" s="161"/>
      <c r="F194" s="185">
        <f>SUM(F167:F191)</f>
        <v>0</v>
      </c>
    </row>
    <row r="195" spans="1:255" ht="12.75">
      <c r="A195" s="245"/>
      <c r="B195" s="221"/>
      <c r="C195" s="224"/>
      <c r="D195" s="161"/>
      <c r="E195" s="161"/>
      <c r="F195" s="162"/>
    </row>
    <row r="196" spans="1:255" ht="12.75">
      <c r="A196" s="245"/>
      <c r="B196" s="221"/>
      <c r="C196" s="224"/>
      <c r="D196" s="161"/>
      <c r="E196" s="161"/>
      <c r="F196" s="162"/>
      <c r="J196" s="263"/>
    </row>
    <row r="197" spans="1:255" ht="15">
      <c r="A197" s="68"/>
      <c r="B197" s="75"/>
      <c r="C197" s="257"/>
      <c r="D197" s="302"/>
      <c r="E197" s="129"/>
      <c r="F197" s="259"/>
      <c r="G197" s="260"/>
      <c r="H197" s="69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1"/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/>
      <c r="CJ197" s="261"/>
      <c r="CK197" s="261"/>
      <c r="CL197" s="261"/>
      <c r="CM197" s="261"/>
      <c r="CN197" s="261"/>
      <c r="CO197" s="261"/>
      <c r="CP197" s="261"/>
      <c r="CQ197" s="261"/>
      <c r="CR197" s="261"/>
      <c r="CS197" s="261"/>
      <c r="CT197" s="261"/>
      <c r="CU197" s="261"/>
      <c r="CV197" s="261"/>
      <c r="CW197" s="261"/>
      <c r="CX197" s="261"/>
      <c r="CY197" s="261"/>
      <c r="CZ197" s="261"/>
      <c r="DA197" s="261"/>
      <c r="DB197" s="261"/>
      <c r="DC197" s="261"/>
      <c r="DD197" s="261"/>
      <c r="DE197" s="261"/>
      <c r="DF197" s="261"/>
      <c r="DG197" s="261"/>
      <c r="DH197" s="261"/>
      <c r="DI197" s="261"/>
      <c r="DJ197" s="261"/>
      <c r="DK197" s="261"/>
      <c r="DL197" s="261"/>
      <c r="DM197" s="261"/>
      <c r="DN197" s="261"/>
      <c r="DO197" s="261"/>
      <c r="DP197" s="261"/>
      <c r="DQ197" s="261"/>
      <c r="DR197" s="261"/>
      <c r="DS197" s="261"/>
      <c r="DT197" s="261"/>
      <c r="DU197" s="261"/>
      <c r="DV197" s="261"/>
      <c r="DW197" s="261"/>
      <c r="DX197" s="261"/>
      <c r="DY197" s="261"/>
      <c r="DZ197" s="261"/>
      <c r="EA197" s="261"/>
      <c r="EB197" s="261"/>
      <c r="EC197" s="261"/>
      <c r="ED197" s="261"/>
      <c r="EE197" s="261"/>
      <c r="EF197" s="261"/>
      <c r="EG197" s="261"/>
      <c r="EH197" s="261"/>
      <c r="EI197" s="261"/>
      <c r="EJ197" s="261"/>
      <c r="EK197" s="261"/>
      <c r="EL197" s="261"/>
      <c r="EM197" s="261"/>
      <c r="EN197" s="261"/>
      <c r="EO197" s="261"/>
      <c r="EP197" s="261"/>
      <c r="EQ197" s="261"/>
      <c r="ER197" s="261"/>
      <c r="ES197" s="261"/>
      <c r="ET197" s="261"/>
      <c r="EU197" s="261"/>
      <c r="EV197" s="261"/>
      <c r="EW197" s="261"/>
      <c r="EX197" s="261"/>
      <c r="EY197" s="261"/>
      <c r="EZ197" s="261"/>
      <c r="FA197" s="261"/>
      <c r="FB197" s="261"/>
      <c r="FC197" s="261"/>
      <c r="FD197" s="261"/>
      <c r="FE197" s="261"/>
      <c r="FF197" s="261"/>
      <c r="FG197" s="261"/>
      <c r="FH197" s="261"/>
      <c r="FI197" s="261"/>
      <c r="FJ197" s="261"/>
      <c r="FK197" s="261"/>
      <c r="FL197" s="261"/>
      <c r="FM197" s="261"/>
      <c r="FN197" s="261"/>
      <c r="FO197" s="261"/>
      <c r="FP197" s="261"/>
      <c r="FQ197" s="261"/>
      <c r="FR197" s="261"/>
      <c r="FS197" s="261"/>
      <c r="FT197" s="261"/>
      <c r="FU197" s="261"/>
      <c r="FV197" s="261"/>
      <c r="FW197" s="261"/>
      <c r="FX197" s="261"/>
      <c r="FY197" s="261"/>
      <c r="FZ197" s="261"/>
      <c r="GA197" s="261"/>
      <c r="GB197" s="261"/>
      <c r="GC197" s="261"/>
      <c r="GD197" s="261"/>
      <c r="GE197" s="261"/>
      <c r="GF197" s="261"/>
      <c r="GG197" s="261"/>
      <c r="GH197" s="261"/>
      <c r="GI197" s="261"/>
      <c r="GJ197" s="261"/>
      <c r="GK197" s="261"/>
      <c r="GL197" s="261"/>
      <c r="GM197" s="261"/>
      <c r="GN197" s="261"/>
      <c r="GO197" s="261"/>
      <c r="GP197" s="261"/>
      <c r="GQ197" s="261"/>
      <c r="GR197" s="261"/>
      <c r="GS197" s="261"/>
      <c r="GT197" s="261"/>
      <c r="GU197" s="261"/>
      <c r="GV197" s="261"/>
      <c r="GW197" s="261"/>
      <c r="GX197" s="261"/>
      <c r="GY197" s="261"/>
      <c r="GZ197" s="261"/>
      <c r="HA197" s="261"/>
      <c r="HB197" s="261"/>
      <c r="HC197" s="261"/>
      <c r="HD197" s="261"/>
      <c r="HE197" s="261"/>
      <c r="HF197" s="261"/>
      <c r="HG197" s="261"/>
      <c r="HH197" s="261"/>
      <c r="HI197" s="261"/>
      <c r="HJ197" s="261"/>
      <c r="HK197" s="261"/>
      <c r="HL197" s="261"/>
      <c r="HM197" s="261"/>
      <c r="HN197" s="261"/>
      <c r="HO197" s="261"/>
      <c r="HP197" s="261"/>
      <c r="HQ197" s="261"/>
      <c r="HR197" s="261"/>
      <c r="HS197" s="261"/>
      <c r="HT197" s="261"/>
      <c r="HU197" s="261"/>
      <c r="HV197" s="261"/>
      <c r="HW197" s="261"/>
      <c r="HX197" s="261"/>
      <c r="HY197" s="261"/>
      <c r="HZ197" s="261"/>
      <c r="IA197" s="261"/>
      <c r="IB197" s="261"/>
      <c r="IC197" s="261"/>
      <c r="ID197" s="261"/>
      <c r="IE197" s="261"/>
      <c r="IF197" s="261"/>
      <c r="IG197" s="261"/>
      <c r="IH197" s="261"/>
      <c r="II197" s="261"/>
      <c r="IJ197" s="261"/>
      <c r="IK197" s="261"/>
      <c r="IL197" s="261"/>
      <c r="IM197" s="261"/>
      <c r="IN197" s="261"/>
      <c r="IO197" s="261"/>
      <c r="IP197" s="261"/>
      <c r="IQ197" s="261"/>
      <c r="IR197" s="261"/>
      <c r="IS197" s="261"/>
      <c r="IT197" s="261"/>
      <c r="IU197" s="261"/>
    </row>
    <row r="198" spans="1:255" ht="15.75">
      <c r="A198" s="208" t="s">
        <v>146</v>
      </c>
      <c r="B198" s="209" t="s">
        <v>147</v>
      </c>
      <c r="C198" s="192"/>
      <c r="D198" s="161"/>
      <c r="E198" s="161"/>
      <c r="F198" s="162"/>
      <c r="J198" s="263"/>
    </row>
    <row r="199" spans="1:255" ht="12.75">
      <c r="A199" s="158"/>
      <c r="B199" s="159"/>
      <c r="C199" s="135"/>
      <c r="D199" s="161"/>
      <c r="E199" s="161"/>
      <c r="F199" s="162"/>
    </row>
    <row r="200" spans="1:255" ht="12.75">
      <c r="A200" s="158" t="s">
        <v>28</v>
      </c>
      <c r="B200" s="159" t="s">
        <v>148</v>
      </c>
      <c r="C200" s="135" t="s">
        <v>76</v>
      </c>
      <c r="D200" s="161">
        <v>5</v>
      </c>
      <c r="E200" s="304">
        <v>0</v>
      </c>
      <c r="F200" s="162">
        <f>D200*E200</f>
        <v>0</v>
      </c>
    </row>
    <row r="201" spans="1:255" ht="12.75">
      <c r="A201" s="158"/>
      <c r="B201" s="159"/>
      <c r="C201" s="135"/>
      <c r="D201" s="161"/>
      <c r="E201" s="161"/>
      <c r="F201" s="162"/>
    </row>
    <row r="202" spans="1:255" ht="25.5">
      <c r="A202" s="158" t="s">
        <v>31</v>
      </c>
      <c r="B202" s="175" t="s">
        <v>149</v>
      </c>
      <c r="C202" s="135" t="s">
        <v>76</v>
      </c>
      <c r="D202" s="161">
        <v>5</v>
      </c>
      <c r="E202" s="304">
        <v>0</v>
      </c>
      <c r="F202" s="162">
        <f>D202*E202</f>
        <v>0</v>
      </c>
    </row>
    <row r="203" spans="1:255" ht="12.75">
      <c r="A203" s="158"/>
      <c r="B203" s="159"/>
      <c r="C203" s="135"/>
      <c r="D203" s="161"/>
      <c r="E203" s="161"/>
      <c r="F203" s="162"/>
    </row>
    <row r="204" spans="1:255" ht="38.25">
      <c r="A204" s="158" t="s">
        <v>34</v>
      </c>
      <c r="B204" s="159" t="s">
        <v>150</v>
      </c>
      <c r="C204" s="135" t="s">
        <v>33</v>
      </c>
      <c r="D204" s="161">
        <f>D12</f>
        <v>94.95</v>
      </c>
      <c r="E204" s="304">
        <v>0</v>
      </c>
      <c r="F204" s="162">
        <f>D204*E204</f>
        <v>0</v>
      </c>
    </row>
    <row r="205" spans="1:255" ht="12.75">
      <c r="A205" s="158"/>
      <c r="B205" s="159"/>
      <c r="C205" s="135"/>
      <c r="D205" s="161"/>
      <c r="E205" s="161"/>
      <c r="F205" s="162"/>
    </row>
    <row r="206" spans="1:255" ht="12.75">
      <c r="A206" s="220">
        <v>4</v>
      </c>
      <c r="B206" s="159" t="s">
        <v>151</v>
      </c>
      <c r="C206" s="225" t="s">
        <v>30</v>
      </c>
      <c r="D206" s="299">
        <v>1</v>
      </c>
      <c r="E206" s="304">
        <v>0</v>
      </c>
      <c r="F206" s="162">
        <f>+E206*D206</f>
        <v>0</v>
      </c>
    </row>
    <row r="207" spans="1:255" ht="12.75">
      <c r="A207" s="220"/>
      <c r="B207" s="159"/>
      <c r="C207" s="225"/>
      <c r="D207" s="299"/>
      <c r="E207" s="161"/>
      <c r="F207" s="162"/>
    </row>
    <row r="208" spans="1:255" ht="12.75">
      <c r="A208" s="220">
        <v>5</v>
      </c>
      <c r="B208" s="159" t="s">
        <v>152</v>
      </c>
      <c r="C208" s="225" t="s">
        <v>30</v>
      </c>
      <c r="D208" s="299">
        <v>1</v>
      </c>
      <c r="E208" s="304">
        <v>0</v>
      </c>
      <c r="F208" s="162">
        <f>+E208*D208</f>
        <v>0</v>
      </c>
    </row>
    <row r="209" spans="1:10" ht="12.75">
      <c r="A209" s="220"/>
      <c r="B209" s="70"/>
      <c r="C209" s="225"/>
      <c r="D209" s="299"/>
      <c r="E209" s="252"/>
      <c r="F209" s="162"/>
    </row>
    <row r="210" spans="1:10" ht="25.5">
      <c r="A210" s="220">
        <v>6</v>
      </c>
      <c r="B210" s="159" t="s">
        <v>153</v>
      </c>
      <c r="C210" s="248" t="s">
        <v>30</v>
      </c>
      <c r="D210" s="299">
        <v>1</v>
      </c>
      <c r="E210" s="304">
        <v>0</v>
      </c>
      <c r="F210" s="162">
        <f>+E210*D210</f>
        <v>0</v>
      </c>
    </row>
    <row r="211" spans="1:10" ht="12.75">
      <c r="A211" s="220"/>
      <c r="B211" s="214"/>
      <c r="C211" s="243"/>
      <c r="D211" s="299"/>
      <c r="E211" s="161"/>
      <c r="F211" s="162"/>
    </row>
    <row r="212" spans="1:10" ht="12.75">
      <c r="A212" s="220">
        <v>7</v>
      </c>
      <c r="B212" s="264" t="s">
        <v>144</v>
      </c>
      <c r="C212" s="264"/>
      <c r="D212" s="299"/>
      <c r="E212" s="265"/>
      <c r="F212" s="234">
        <f>(F228+F222+F224+F226)*0.1</f>
        <v>0</v>
      </c>
      <c r="I212" s="262"/>
      <c r="J212" s="216"/>
    </row>
    <row r="213" spans="1:10" ht="15">
      <c r="A213" s="266"/>
      <c r="B213" s="242"/>
      <c r="C213" s="243"/>
      <c r="D213" s="299"/>
      <c r="E213" s="265"/>
      <c r="F213" s="185"/>
    </row>
    <row r="214" spans="1:10" ht="13.5" thickBot="1">
      <c r="A214" s="266"/>
      <c r="B214" s="267"/>
      <c r="C214" s="239"/>
      <c r="D214" s="300"/>
      <c r="E214" s="217"/>
      <c r="F214" s="268">
        <f>SUM(F199:F212)</f>
        <v>0</v>
      </c>
      <c r="I214" s="262"/>
      <c r="J214" s="216"/>
    </row>
    <row r="215" spans="1:10" ht="13.5" thickTop="1">
      <c r="A215" s="245"/>
      <c r="B215" s="247" t="s">
        <v>154</v>
      </c>
      <c r="C215" s="243"/>
      <c r="D215" s="299"/>
      <c r="E215" s="265"/>
      <c r="F215" s="269"/>
      <c r="I215" s="262"/>
      <c r="J215" s="216"/>
    </row>
    <row r="216" spans="1:10" ht="15">
      <c r="A216" s="245"/>
      <c r="B216" s="247"/>
      <c r="C216" s="243"/>
      <c r="D216" s="299"/>
      <c r="E216" s="265"/>
      <c r="F216" s="189"/>
    </row>
    <row r="217" spans="1:10" ht="33.75" thickBot="1">
      <c r="A217" s="245"/>
      <c r="B217" s="270" t="s">
        <v>155</v>
      </c>
      <c r="C217" s="243"/>
      <c r="D217" s="299"/>
      <c r="E217" s="265"/>
      <c r="F217" s="189"/>
    </row>
    <row r="218" spans="1:10" ht="15.75" thickTop="1">
      <c r="A218" s="245"/>
      <c r="B218" s="247"/>
      <c r="C218" s="243"/>
      <c r="D218" s="299"/>
      <c r="E218" s="265"/>
      <c r="F218" s="189"/>
    </row>
    <row r="219" spans="1:10" ht="15">
      <c r="A219" s="245"/>
      <c r="B219" s="247"/>
      <c r="C219" s="243"/>
      <c r="D219" s="299"/>
      <c r="E219" s="265"/>
      <c r="F219" s="189"/>
    </row>
    <row r="220" spans="1:10" ht="15">
      <c r="A220" s="245"/>
      <c r="B220" s="247"/>
      <c r="C220" s="243"/>
      <c r="D220" s="299"/>
      <c r="E220" s="265"/>
      <c r="F220" s="189"/>
    </row>
    <row r="221" spans="1:10" ht="15.75">
      <c r="A221" s="271"/>
      <c r="B221" s="272"/>
      <c r="C221" s="187"/>
      <c r="D221" s="244"/>
      <c r="E221" s="265"/>
      <c r="F221" s="189"/>
    </row>
    <row r="222" spans="1:10" ht="13.9" customHeight="1">
      <c r="A222" s="273" t="s">
        <v>26</v>
      </c>
      <c r="B222" s="182" t="s">
        <v>58</v>
      </c>
      <c r="C222" s="183" t="s">
        <v>59</v>
      </c>
      <c r="D222" s="294"/>
      <c r="E222" s="180"/>
      <c r="F222" s="185">
        <f>SUM(F41)</f>
        <v>0</v>
      </c>
    </row>
    <row r="223" spans="1:10" ht="15.75">
      <c r="A223" s="271"/>
      <c r="B223" s="272"/>
      <c r="C223" s="187"/>
      <c r="D223" s="244"/>
      <c r="E223" s="265"/>
      <c r="F223" s="189"/>
    </row>
    <row r="224" spans="1:10" ht="15.75" customHeight="1">
      <c r="A224" s="273" t="s">
        <v>60</v>
      </c>
      <c r="B224" s="203" t="s">
        <v>77</v>
      </c>
      <c r="C224" s="183" t="s">
        <v>59</v>
      </c>
      <c r="D224" s="296"/>
      <c r="E224" s="180"/>
      <c r="F224" s="185">
        <f>SUM(F70)</f>
        <v>0</v>
      </c>
    </row>
    <row r="225" spans="1:16" ht="15.75" customHeight="1">
      <c r="A225" s="273"/>
      <c r="B225" s="205"/>
      <c r="C225" s="187"/>
      <c r="D225" s="297"/>
      <c r="E225" s="244"/>
      <c r="F225" s="189"/>
      <c r="I225" s="285"/>
      <c r="J225" s="285"/>
    </row>
    <row r="226" spans="1:16" ht="15" customHeight="1">
      <c r="A226" s="273" t="s">
        <v>78</v>
      </c>
      <c r="B226" s="203" t="s">
        <v>156</v>
      </c>
      <c r="C226" s="183" t="s">
        <v>59</v>
      </c>
      <c r="D226" s="296"/>
      <c r="E226" s="180"/>
      <c r="F226" s="185">
        <f>SUM(F94)</f>
        <v>0</v>
      </c>
      <c r="I226" s="285"/>
      <c r="J226" s="285"/>
      <c r="N226" s="194"/>
      <c r="O226" s="71"/>
      <c r="P226" s="72"/>
    </row>
    <row r="227" spans="1:16" ht="15.75">
      <c r="A227" s="271"/>
      <c r="B227" s="272"/>
      <c r="C227" s="187"/>
      <c r="D227" s="244"/>
      <c r="E227" s="265"/>
      <c r="F227" s="189"/>
      <c r="I227" s="285"/>
      <c r="J227" s="285"/>
    </row>
    <row r="228" spans="1:16" ht="15" customHeight="1">
      <c r="A228" s="273" t="s">
        <v>157</v>
      </c>
      <c r="B228" s="203" t="s">
        <v>158</v>
      </c>
      <c r="C228" s="183" t="s">
        <v>59</v>
      </c>
      <c r="D228" s="296"/>
      <c r="E228" s="180"/>
      <c r="F228" s="185">
        <f>F162+F194</f>
        <v>0</v>
      </c>
      <c r="I228" s="285"/>
      <c r="J228" s="285"/>
      <c r="N228" s="194"/>
      <c r="O228" s="71"/>
      <c r="P228" s="72"/>
    </row>
    <row r="229" spans="1:16" ht="15" customHeight="1">
      <c r="A229" s="273"/>
      <c r="B229" s="205"/>
      <c r="C229" s="187"/>
      <c r="D229" s="297"/>
      <c r="E229" s="244"/>
      <c r="F229" s="189"/>
      <c r="I229" s="285"/>
      <c r="J229" s="285"/>
      <c r="N229" s="194"/>
      <c r="O229" s="71"/>
      <c r="P229" s="72"/>
    </row>
    <row r="230" spans="1:16" ht="18.75">
      <c r="A230" s="273" t="s">
        <v>146</v>
      </c>
      <c r="B230" s="203" t="s">
        <v>159</v>
      </c>
      <c r="C230" s="183" t="s">
        <v>59</v>
      </c>
      <c r="D230" s="296"/>
      <c r="E230" s="217"/>
      <c r="F230" s="185">
        <f>F214</f>
        <v>0</v>
      </c>
      <c r="I230" s="285"/>
      <c r="J230" s="285"/>
    </row>
    <row r="231" spans="1:16" ht="15.75">
      <c r="A231" s="271"/>
      <c r="B231" s="272"/>
      <c r="C231" s="187"/>
      <c r="D231" s="244"/>
      <c r="E231" s="265"/>
      <c r="F231" s="189"/>
      <c r="I231" s="285"/>
      <c r="J231" s="285"/>
    </row>
    <row r="232" spans="1:16" ht="15.75">
      <c r="A232" s="271"/>
      <c r="B232" s="272"/>
      <c r="C232" s="187"/>
      <c r="D232" s="244"/>
      <c r="E232" s="265"/>
      <c r="F232" s="189"/>
      <c r="I232" s="285"/>
      <c r="J232" s="285"/>
    </row>
    <row r="233" spans="1:16" ht="17.25" thickBot="1">
      <c r="A233" s="158"/>
      <c r="B233" s="270" t="s">
        <v>1</v>
      </c>
      <c r="C233" s="274" t="s">
        <v>59</v>
      </c>
      <c r="D233" s="303"/>
      <c r="E233" s="276"/>
      <c r="F233" s="277">
        <f>SUM(F222:F231)</f>
        <v>0</v>
      </c>
      <c r="I233" s="285"/>
      <c r="J233" s="285"/>
    </row>
    <row r="234" spans="1:16" ht="17.25" thickTop="1">
      <c r="A234" s="158"/>
      <c r="B234" s="278"/>
      <c r="C234" s="187"/>
      <c r="D234" s="244"/>
      <c r="E234" s="265"/>
      <c r="F234" s="189"/>
      <c r="I234" s="285"/>
      <c r="J234" s="285"/>
    </row>
    <row r="235" spans="1:16" ht="15.75">
      <c r="A235" s="271"/>
      <c r="B235" s="279" t="s">
        <v>2</v>
      </c>
      <c r="C235" s="183" t="s">
        <v>59</v>
      </c>
      <c r="D235" s="180"/>
      <c r="E235" s="217"/>
      <c r="F235" s="185">
        <f>(F233)*0.22</f>
        <v>0</v>
      </c>
      <c r="I235" s="285"/>
      <c r="J235" s="285"/>
    </row>
    <row r="236" spans="1:16" ht="15.75">
      <c r="A236" s="271"/>
      <c r="B236" s="272"/>
      <c r="C236" s="187"/>
      <c r="D236" s="244"/>
      <c r="E236" s="265"/>
      <c r="F236" s="189"/>
      <c r="I236" s="285"/>
      <c r="J236" s="285"/>
    </row>
    <row r="237" spans="1:16" ht="15">
      <c r="A237" s="158"/>
      <c r="B237" s="272"/>
      <c r="C237" s="187"/>
      <c r="D237" s="244"/>
      <c r="E237" s="280"/>
      <c r="F237" s="189"/>
      <c r="I237" s="285"/>
      <c r="J237" s="285"/>
    </row>
    <row r="238" spans="1:16" ht="33.75" thickBot="1">
      <c r="A238" s="158"/>
      <c r="B238" s="281" t="s">
        <v>160</v>
      </c>
      <c r="C238" s="274" t="s">
        <v>59</v>
      </c>
      <c r="D238" s="303"/>
      <c r="E238" s="276"/>
      <c r="F238" s="277">
        <f>SUM(F233:F235)</f>
        <v>0</v>
      </c>
      <c r="I238" s="285"/>
      <c r="J238" s="285"/>
    </row>
    <row r="239" spans="1:16" ht="13.5" thickTop="1">
      <c r="A239" s="282"/>
      <c r="B239" s="272"/>
      <c r="C239" s="283"/>
      <c r="D239" s="244"/>
      <c r="E239" s="265"/>
      <c r="F239" s="284"/>
      <c r="G239" s="285"/>
      <c r="H239" s="285"/>
      <c r="I239" s="285"/>
      <c r="J239" s="285"/>
      <c r="K239" s="285"/>
    </row>
    <row r="240" spans="1:16" ht="12.75">
      <c r="A240" s="282"/>
      <c r="B240" s="272"/>
      <c r="C240" s="283"/>
      <c r="D240" s="244"/>
      <c r="E240" s="265"/>
      <c r="F240" s="284"/>
      <c r="G240" s="285"/>
      <c r="H240" s="285"/>
      <c r="I240" s="285"/>
      <c r="J240" s="285"/>
      <c r="K240" s="285"/>
    </row>
    <row r="241" spans="1:11" ht="12.75">
      <c r="A241" s="282"/>
      <c r="B241" s="272"/>
      <c r="C241" s="283"/>
      <c r="D241" s="244"/>
      <c r="E241" s="265"/>
      <c r="F241" s="284"/>
      <c r="G241" s="285"/>
      <c r="H241" s="285"/>
      <c r="I241" s="285"/>
      <c r="J241" s="285"/>
      <c r="K241" s="285"/>
    </row>
    <row r="242" spans="1:11" ht="12.75">
      <c r="A242" s="282"/>
      <c r="B242" s="73"/>
      <c r="C242" s="74"/>
      <c r="D242" s="244"/>
      <c r="E242" s="265"/>
      <c r="F242" s="284"/>
      <c r="G242" s="285"/>
      <c r="H242" s="285"/>
      <c r="I242" s="285"/>
      <c r="J242" s="285"/>
      <c r="K242" s="285"/>
    </row>
    <row r="243" spans="1:11" ht="12.75">
      <c r="A243" s="282"/>
      <c r="B243" s="73"/>
      <c r="C243" s="74"/>
      <c r="D243" s="244"/>
      <c r="E243" s="265"/>
      <c r="F243" s="284"/>
      <c r="G243" s="285"/>
      <c r="H243" s="285"/>
      <c r="I243" s="285"/>
      <c r="J243" s="285"/>
      <c r="K243" s="285"/>
    </row>
    <row r="244" spans="1:11" ht="12.75">
      <c r="A244" s="282"/>
      <c r="B244" s="73"/>
      <c r="C244" s="74"/>
      <c r="D244" s="244"/>
      <c r="E244" s="265"/>
      <c r="F244" s="284"/>
      <c r="G244" s="285"/>
      <c r="H244" s="285"/>
      <c r="I244" s="285"/>
      <c r="J244" s="285"/>
      <c r="K244" s="285"/>
    </row>
    <row r="245" spans="1:11" ht="12.75">
      <c r="A245" s="282"/>
      <c r="B245" s="73"/>
      <c r="C245" s="74"/>
      <c r="D245" s="244"/>
      <c r="E245" s="265"/>
      <c r="F245" s="284"/>
      <c r="G245" s="285"/>
      <c r="H245" s="285"/>
      <c r="I245" s="285"/>
      <c r="J245" s="285"/>
      <c r="K245" s="285"/>
    </row>
    <row r="246" spans="1:11" ht="12.75">
      <c r="A246" s="282"/>
      <c r="B246" s="73"/>
      <c r="C246" s="74"/>
      <c r="D246" s="244"/>
      <c r="E246" s="265"/>
      <c r="F246" s="284"/>
      <c r="G246" s="285"/>
      <c r="H246" s="285"/>
      <c r="I246" s="285"/>
      <c r="J246" s="285"/>
      <c r="K246" s="285"/>
    </row>
    <row r="247" spans="1:11" ht="12.75">
      <c r="A247" s="282"/>
      <c r="B247" s="73"/>
      <c r="C247" s="74"/>
      <c r="D247" s="244"/>
      <c r="E247" s="265"/>
      <c r="F247" s="284"/>
      <c r="G247" s="285"/>
      <c r="H247" s="285"/>
      <c r="I247" s="285"/>
      <c r="J247" s="285"/>
      <c r="K247" s="285"/>
    </row>
    <row r="248" spans="1:11" ht="12.75">
      <c r="A248" s="282"/>
      <c r="B248" s="73"/>
      <c r="C248" s="74"/>
      <c r="D248" s="244"/>
      <c r="E248" s="265"/>
      <c r="F248" s="284"/>
      <c r="G248" s="285"/>
      <c r="H248" s="285"/>
      <c r="I248" s="285"/>
      <c r="J248" s="285"/>
      <c r="K248" s="285"/>
    </row>
    <row r="249" spans="1:11" ht="12.75">
      <c r="A249" s="282"/>
      <c r="B249" s="73"/>
      <c r="C249" s="74"/>
      <c r="D249" s="244"/>
      <c r="E249" s="265"/>
      <c r="F249" s="284"/>
      <c r="G249" s="285"/>
      <c r="H249" s="285"/>
      <c r="I249" s="285"/>
      <c r="J249" s="285"/>
      <c r="K249" s="285"/>
    </row>
    <row r="250" spans="1:11" ht="12.75">
      <c r="A250" s="282"/>
      <c r="B250" s="73"/>
      <c r="C250" s="74"/>
      <c r="D250" s="244"/>
      <c r="E250" s="265"/>
      <c r="F250" s="284"/>
      <c r="G250" s="285"/>
      <c r="H250" s="285"/>
      <c r="I250" s="285"/>
      <c r="J250" s="285"/>
      <c r="K250" s="285"/>
    </row>
    <row r="251" spans="1:11" ht="12.75">
      <c r="A251" s="282"/>
      <c r="B251" s="73"/>
      <c r="C251" s="74"/>
      <c r="D251" s="244"/>
      <c r="E251" s="265"/>
      <c r="F251" s="284"/>
      <c r="G251" s="285"/>
      <c r="H251" s="285"/>
      <c r="I251" s="285"/>
      <c r="J251" s="285"/>
      <c r="K251" s="285"/>
    </row>
    <row r="252" spans="1:11" ht="12.75">
      <c r="A252" s="282"/>
      <c r="B252" s="73"/>
      <c r="C252" s="74"/>
      <c r="D252" s="244"/>
      <c r="E252" s="265"/>
      <c r="F252" s="284"/>
      <c r="G252" s="285"/>
      <c r="H252" s="285"/>
      <c r="I252" s="285"/>
      <c r="J252" s="285"/>
      <c r="K252" s="285"/>
    </row>
    <row r="253" spans="1:11" ht="12.75">
      <c r="A253" s="282"/>
      <c r="B253" s="73"/>
      <c r="C253" s="74"/>
      <c r="D253" s="244"/>
      <c r="E253" s="265"/>
      <c r="F253" s="284"/>
      <c r="G253" s="285"/>
      <c r="H253" s="285"/>
      <c r="I253" s="285"/>
      <c r="J253" s="285"/>
      <c r="K253" s="285"/>
    </row>
    <row r="254" spans="1:11" ht="12.75">
      <c r="A254" s="282"/>
      <c r="B254" s="73"/>
      <c r="C254" s="74"/>
      <c r="D254" s="244"/>
      <c r="E254" s="265"/>
      <c r="F254" s="284"/>
      <c r="G254" s="285"/>
      <c r="H254" s="285"/>
      <c r="I254" s="285"/>
      <c r="J254" s="285"/>
      <c r="K254" s="285"/>
    </row>
    <row r="255" spans="1:11" ht="12.75">
      <c r="A255" s="282"/>
      <c r="B255" s="73"/>
      <c r="C255" s="74"/>
      <c r="D255" s="244"/>
      <c r="E255" s="265"/>
      <c r="F255" s="284"/>
      <c r="G255" s="285"/>
      <c r="H255" s="285"/>
      <c r="I255" s="285"/>
      <c r="J255" s="285"/>
      <c r="K255" s="285"/>
    </row>
    <row r="256" spans="1:11" ht="12.75">
      <c r="A256" s="282"/>
      <c r="B256" s="73"/>
      <c r="C256" s="74"/>
      <c r="D256" s="244"/>
      <c r="E256" s="265"/>
      <c r="F256" s="284"/>
      <c r="G256" s="285"/>
      <c r="H256" s="285"/>
      <c r="I256" s="285"/>
      <c r="J256" s="285"/>
      <c r="K256" s="285"/>
    </row>
    <row r="257" spans="1:11" ht="12.75">
      <c r="A257" s="282"/>
      <c r="B257" s="73"/>
      <c r="C257" s="74"/>
      <c r="D257" s="244"/>
      <c r="E257" s="265"/>
      <c r="F257" s="284"/>
      <c r="G257" s="285"/>
      <c r="H257" s="285"/>
      <c r="I257" s="285"/>
      <c r="J257" s="285"/>
      <c r="K257" s="285"/>
    </row>
    <row r="258" spans="1:11" ht="12.75">
      <c r="A258" s="282"/>
      <c r="B258" s="73"/>
      <c r="C258" s="74"/>
      <c r="D258" s="244"/>
      <c r="E258" s="265"/>
      <c r="F258" s="284"/>
      <c r="G258" s="285"/>
      <c r="H258" s="285"/>
      <c r="I258" s="285"/>
      <c r="J258" s="285"/>
      <c r="K258" s="285"/>
    </row>
    <row r="259" spans="1:11" ht="12.75">
      <c r="A259" s="282"/>
      <c r="B259" s="73"/>
      <c r="C259" s="74"/>
      <c r="D259" s="244"/>
      <c r="E259" s="265"/>
      <c r="F259" s="284"/>
      <c r="G259" s="285"/>
      <c r="H259" s="285"/>
      <c r="I259" s="285"/>
      <c r="J259" s="285"/>
      <c r="K259" s="285"/>
    </row>
    <row r="260" spans="1:11" ht="12.75">
      <c r="A260" s="282"/>
      <c r="B260" s="272"/>
      <c r="C260" s="283"/>
      <c r="D260" s="244"/>
      <c r="E260" s="265"/>
      <c r="F260" s="284"/>
      <c r="G260" s="285"/>
      <c r="H260" s="285"/>
      <c r="I260" s="285"/>
      <c r="J260" s="285"/>
      <c r="K260" s="285"/>
    </row>
    <row r="261" spans="1:11" ht="12.75">
      <c r="A261" s="282"/>
      <c r="B261" s="75"/>
      <c r="C261" s="283"/>
      <c r="D261" s="244"/>
      <c r="E261" s="265"/>
      <c r="F261" s="284"/>
      <c r="G261" s="285"/>
      <c r="H261" s="285"/>
      <c r="I261" s="285"/>
      <c r="J261" s="285"/>
      <c r="K261" s="285"/>
    </row>
    <row r="262" spans="1:11" ht="12.75">
      <c r="A262" s="282"/>
      <c r="B262" s="73"/>
      <c r="C262" s="283"/>
      <c r="D262" s="244"/>
      <c r="E262" s="265"/>
      <c r="F262" s="284"/>
      <c r="G262" s="285"/>
      <c r="H262" s="285"/>
      <c r="I262" s="285"/>
      <c r="J262" s="285"/>
      <c r="K262" s="285"/>
    </row>
    <row r="263" spans="1:11" ht="12.75">
      <c r="A263" s="282"/>
      <c r="B263" s="73"/>
      <c r="C263" s="283"/>
      <c r="D263" s="244"/>
      <c r="E263" s="265"/>
      <c r="F263" s="284"/>
      <c r="G263" s="285"/>
      <c r="H263" s="285"/>
      <c r="I263" s="285"/>
      <c r="J263" s="285"/>
      <c r="K263" s="285"/>
    </row>
    <row r="264" spans="1:11" ht="12.75">
      <c r="A264" s="282"/>
      <c r="B264" s="272"/>
      <c r="C264" s="283"/>
      <c r="D264" s="244"/>
      <c r="E264" s="265"/>
      <c r="F264" s="284"/>
      <c r="G264" s="285"/>
      <c r="H264" s="285"/>
      <c r="I264" s="285"/>
      <c r="J264" s="285"/>
      <c r="K264" s="285"/>
    </row>
    <row r="265" spans="1:11" ht="12.75">
      <c r="A265" s="282"/>
      <c r="B265" s="286"/>
      <c r="C265" s="283"/>
      <c r="D265" s="244"/>
      <c r="E265" s="265"/>
      <c r="F265" s="284"/>
      <c r="G265" s="285"/>
      <c r="H265" s="285"/>
      <c r="I265" s="285"/>
      <c r="J265" s="285"/>
      <c r="K265" s="285"/>
    </row>
    <row r="266" spans="1:11" ht="12.75">
      <c r="A266" s="282"/>
      <c r="B266" s="272"/>
      <c r="C266" s="283"/>
      <c r="D266" s="244"/>
      <c r="E266" s="265"/>
      <c r="F266" s="284"/>
      <c r="G266" s="285"/>
      <c r="H266" s="285"/>
      <c r="I266" s="285"/>
      <c r="J266" s="285"/>
      <c r="K266" s="285"/>
    </row>
    <row r="267" spans="1:11" ht="12.75">
      <c r="A267" s="282"/>
      <c r="B267" s="272"/>
      <c r="C267" s="283"/>
      <c r="D267" s="244"/>
      <c r="E267" s="265"/>
      <c r="F267" s="284"/>
      <c r="G267" s="285"/>
      <c r="H267" s="285"/>
      <c r="I267" s="285"/>
      <c r="J267" s="285"/>
      <c r="K267" s="285"/>
    </row>
    <row r="268" spans="1:11" ht="12.75">
      <c r="A268" s="282"/>
      <c r="B268" s="272"/>
      <c r="C268" s="283"/>
      <c r="D268" s="244"/>
      <c r="E268" s="265"/>
      <c r="F268" s="284"/>
      <c r="G268" s="285"/>
      <c r="H268" s="285"/>
      <c r="I268" s="285"/>
      <c r="J268" s="285"/>
      <c r="K268" s="285"/>
    </row>
    <row r="269" spans="1:11" ht="12.75">
      <c r="A269" s="282"/>
      <c r="B269" s="272"/>
      <c r="C269" s="283"/>
      <c r="D269" s="244"/>
      <c r="E269" s="265"/>
      <c r="F269" s="284"/>
      <c r="G269" s="285"/>
      <c r="H269" s="285"/>
      <c r="I269" s="285"/>
      <c r="J269" s="285"/>
      <c r="K269" s="285"/>
    </row>
    <row r="270" spans="1:11" ht="12.75">
      <c r="A270" s="282"/>
      <c r="B270" s="272"/>
      <c r="C270" s="283"/>
      <c r="D270" s="244"/>
      <c r="E270" s="265"/>
      <c r="F270" s="284"/>
      <c r="G270" s="285"/>
      <c r="H270" s="285"/>
      <c r="I270" s="285"/>
      <c r="J270" s="285"/>
      <c r="K270" s="285"/>
    </row>
    <row r="271" spans="1:11" ht="12.75">
      <c r="A271" s="282"/>
      <c r="B271" s="272"/>
      <c r="C271" s="283"/>
      <c r="D271" s="244"/>
      <c r="E271" s="265"/>
      <c r="F271" s="284"/>
      <c r="G271" s="285"/>
      <c r="H271" s="285"/>
      <c r="I271" s="285"/>
      <c r="J271" s="285"/>
      <c r="K271" s="285"/>
    </row>
    <row r="272" spans="1:11" ht="12.75">
      <c r="A272" s="282"/>
      <c r="B272" s="272"/>
      <c r="C272" s="283"/>
      <c r="D272" s="244"/>
      <c r="E272" s="265"/>
      <c r="F272" s="284"/>
      <c r="G272" s="285"/>
      <c r="H272" s="285"/>
      <c r="I272" s="285"/>
      <c r="J272" s="285"/>
      <c r="K272" s="285"/>
    </row>
    <row r="273" spans="1:11" ht="12.75">
      <c r="A273" s="282"/>
      <c r="B273" s="272"/>
      <c r="C273" s="283"/>
      <c r="D273" s="244"/>
      <c r="E273" s="265"/>
      <c r="F273" s="284"/>
      <c r="G273" s="285"/>
      <c r="H273" s="285"/>
      <c r="I273" s="285"/>
      <c r="J273" s="285"/>
      <c r="K273" s="285"/>
    </row>
    <row r="274" spans="1:11" ht="12.75">
      <c r="A274" s="282"/>
      <c r="B274" s="272"/>
      <c r="C274" s="283"/>
      <c r="D274" s="244"/>
      <c r="E274" s="265"/>
      <c r="F274" s="284"/>
      <c r="G274" s="285"/>
      <c r="H274" s="285"/>
      <c r="I274" s="285"/>
      <c r="J274" s="285"/>
      <c r="K274" s="285"/>
    </row>
    <row r="275" spans="1:11" ht="12.75">
      <c r="A275" s="282"/>
      <c r="B275" s="272"/>
      <c r="C275" s="283"/>
      <c r="D275" s="244"/>
      <c r="E275" s="265"/>
      <c r="F275" s="284"/>
      <c r="G275" s="285"/>
      <c r="H275" s="285"/>
      <c r="I275" s="285"/>
      <c r="J275" s="285"/>
      <c r="K275" s="285"/>
    </row>
    <row r="276" spans="1:11" ht="12.75">
      <c r="A276" s="282"/>
      <c r="B276" s="272"/>
      <c r="C276" s="283"/>
      <c r="D276" s="244"/>
      <c r="E276" s="265"/>
      <c r="F276" s="284"/>
      <c r="G276" s="285"/>
      <c r="H276" s="285"/>
      <c r="I276" s="285"/>
      <c r="J276" s="285"/>
      <c r="K276" s="285"/>
    </row>
    <row r="277" spans="1:11" ht="12.75">
      <c r="A277" s="282"/>
      <c r="B277" s="272"/>
      <c r="C277" s="283"/>
      <c r="D277" s="244"/>
      <c r="E277" s="265"/>
      <c r="F277" s="284"/>
      <c r="G277" s="285"/>
      <c r="H277" s="285"/>
      <c r="I277" s="285"/>
      <c r="J277" s="285"/>
      <c r="K277" s="285"/>
    </row>
    <row r="278" spans="1:11" ht="12.75">
      <c r="A278" s="282"/>
      <c r="B278" s="272"/>
      <c r="C278" s="283"/>
      <c r="D278" s="244"/>
      <c r="E278" s="265"/>
      <c r="F278" s="284"/>
      <c r="G278" s="285"/>
      <c r="H278" s="285"/>
      <c r="I278" s="285"/>
      <c r="J278" s="285"/>
      <c r="K278" s="285"/>
    </row>
    <row r="279" spans="1:11" ht="12.75">
      <c r="A279" s="282"/>
      <c r="B279" s="272"/>
      <c r="C279" s="283"/>
      <c r="D279" s="244"/>
      <c r="E279" s="265"/>
      <c r="F279" s="284"/>
      <c r="G279" s="285"/>
      <c r="H279" s="285"/>
      <c r="I279" s="285"/>
      <c r="J279" s="285"/>
      <c r="K279" s="285"/>
    </row>
    <row r="280" spans="1:11" ht="12.75">
      <c r="A280" s="282"/>
      <c r="B280" s="272"/>
      <c r="C280" s="283"/>
      <c r="D280" s="244"/>
      <c r="E280" s="265"/>
      <c r="F280" s="284"/>
      <c r="G280" s="285"/>
      <c r="H280" s="285"/>
      <c r="I280" s="285"/>
      <c r="J280" s="285"/>
      <c r="K280" s="285"/>
    </row>
    <row r="281" spans="1:11" ht="12.75">
      <c r="A281" s="282"/>
      <c r="B281" s="272"/>
      <c r="C281" s="283"/>
      <c r="D281" s="244"/>
      <c r="E281" s="265"/>
      <c r="F281" s="284"/>
      <c r="G281" s="285"/>
      <c r="H281" s="285"/>
      <c r="I281" s="285"/>
      <c r="J281" s="285"/>
      <c r="K281" s="285"/>
    </row>
    <row r="282" spans="1:11" ht="12.75">
      <c r="A282" s="282"/>
      <c r="B282" s="272"/>
      <c r="C282" s="283"/>
      <c r="D282" s="244"/>
      <c r="E282" s="265"/>
      <c r="F282" s="284"/>
      <c r="G282" s="285"/>
      <c r="H282" s="285"/>
      <c r="I282" s="285"/>
      <c r="J282" s="285"/>
      <c r="K282" s="285"/>
    </row>
    <row r="283" spans="1:11" ht="12.75">
      <c r="A283" s="282"/>
      <c r="B283" s="272"/>
      <c r="C283" s="283"/>
      <c r="D283" s="244"/>
      <c r="E283" s="265"/>
      <c r="F283" s="284"/>
      <c r="G283" s="285"/>
      <c r="H283" s="285"/>
      <c r="I283" s="285"/>
      <c r="J283" s="285"/>
      <c r="K283" s="285"/>
    </row>
    <row r="284" spans="1:11" ht="12.75">
      <c r="A284" s="282"/>
      <c r="B284" s="272"/>
      <c r="C284" s="283"/>
      <c r="D284" s="244"/>
      <c r="E284" s="265"/>
      <c r="F284" s="284"/>
      <c r="G284" s="285"/>
      <c r="H284" s="285"/>
      <c r="I284" s="285"/>
      <c r="J284" s="285"/>
      <c r="K284" s="285"/>
    </row>
    <row r="285" spans="1:11" ht="12.75">
      <c r="A285" s="282"/>
      <c r="B285" s="272"/>
      <c r="C285" s="283"/>
      <c r="D285" s="244"/>
      <c r="E285" s="265"/>
      <c r="F285" s="284"/>
      <c r="G285" s="285"/>
      <c r="H285" s="285"/>
      <c r="I285" s="285"/>
      <c r="J285" s="285"/>
      <c r="K285" s="285"/>
    </row>
    <row r="286" spans="1:11" ht="12.75">
      <c r="A286" s="282"/>
      <c r="B286" s="272"/>
      <c r="C286" s="283"/>
      <c r="D286" s="244"/>
      <c r="E286" s="265"/>
      <c r="F286" s="284"/>
      <c r="G286" s="285"/>
      <c r="H286" s="285"/>
      <c r="I286" s="285"/>
      <c r="J286" s="285"/>
      <c r="K286" s="285"/>
    </row>
    <row r="287" spans="1:11" ht="12.75">
      <c r="A287" s="282"/>
      <c r="B287" s="272"/>
      <c r="C287" s="283"/>
      <c r="D287" s="244"/>
      <c r="E287" s="265"/>
      <c r="F287" s="284"/>
      <c r="G287" s="285"/>
      <c r="H287" s="285"/>
      <c r="I287" s="285"/>
      <c r="J287" s="285"/>
      <c r="K287" s="285"/>
    </row>
    <row r="288" spans="1:11" ht="12.75">
      <c r="A288" s="282"/>
      <c r="B288" s="272"/>
      <c r="C288" s="283"/>
      <c r="D288" s="244"/>
      <c r="E288" s="265"/>
      <c r="F288" s="284"/>
      <c r="G288" s="285"/>
      <c r="H288" s="285"/>
      <c r="I288" s="285"/>
      <c r="J288" s="285"/>
      <c r="K288" s="285"/>
    </row>
    <row r="289" spans="1:11" ht="12.75">
      <c r="A289" s="282"/>
      <c r="B289" s="272"/>
      <c r="C289" s="283"/>
      <c r="D289" s="244"/>
      <c r="E289" s="265"/>
      <c r="F289" s="284"/>
      <c r="G289" s="285"/>
      <c r="H289" s="285"/>
      <c r="I289" s="285"/>
      <c r="J289" s="285"/>
      <c r="K289" s="285"/>
    </row>
    <row r="290" spans="1:11" ht="12.75">
      <c r="A290" s="282"/>
      <c r="B290" s="272"/>
      <c r="C290" s="283"/>
      <c r="D290" s="244"/>
      <c r="E290" s="265"/>
      <c r="F290" s="284"/>
      <c r="G290" s="285"/>
      <c r="H290" s="285"/>
      <c r="I290" s="285"/>
      <c r="J290" s="285"/>
      <c r="K290" s="285"/>
    </row>
    <row r="291" spans="1:11" ht="12.75">
      <c r="A291" s="282"/>
      <c r="B291" s="272"/>
      <c r="C291" s="283"/>
      <c r="D291" s="244"/>
      <c r="E291" s="265"/>
      <c r="F291" s="284"/>
      <c r="G291" s="285"/>
      <c r="H291" s="285"/>
      <c r="I291" s="285"/>
      <c r="J291" s="285"/>
      <c r="K291" s="285"/>
    </row>
    <row r="292" spans="1:11" ht="12.75">
      <c r="A292" s="282"/>
      <c r="B292" s="272"/>
      <c r="C292" s="283"/>
      <c r="D292" s="244"/>
      <c r="E292" s="265"/>
      <c r="F292" s="284"/>
      <c r="G292" s="285"/>
      <c r="H292" s="285"/>
      <c r="I292" s="285"/>
      <c r="J292" s="285"/>
      <c r="K292" s="285"/>
    </row>
    <row r="293" spans="1:11" ht="12.75">
      <c r="A293" s="282"/>
      <c r="B293" s="272"/>
      <c r="C293" s="283"/>
      <c r="D293" s="244"/>
      <c r="E293" s="265"/>
      <c r="F293" s="284"/>
      <c r="G293" s="285"/>
      <c r="H293" s="285"/>
      <c r="I293" s="285"/>
      <c r="J293" s="285"/>
      <c r="K293" s="285"/>
    </row>
    <row r="294" spans="1:11" ht="12.75">
      <c r="A294" s="282"/>
      <c r="B294" s="272"/>
      <c r="C294" s="283"/>
      <c r="D294" s="244"/>
      <c r="E294" s="265"/>
      <c r="F294" s="284"/>
      <c r="G294" s="285"/>
      <c r="H294" s="285"/>
      <c r="I294" s="285"/>
      <c r="J294" s="285"/>
      <c r="K294" s="285"/>
    </row>
    <row r="295" spans="1:11" ht="12.75">
      <c r="A295" s="282"/>
      <c r="B295" s="272"/>
      <c r="C295" s="283"/>
      <c r="D295" s="244"/>
      <c r="E295" s="265"/>
      <c r="F295" s="284"/>
      <c r="G295" s="285"/>
      <c r="H295" s="285"/>
      <c r="I295" s="285"/>
      <c r="J295" s="285"/>
      <c r="K295" s="285"/>
    </row>
    <row r="296" spans="1:11" ht="12.75">
      <c r="A296" s="282"/>
      <c r="B296" s="272"/>
      <c r="C296" s="283"/>
      <c r="D296" s="244"/>
      <c r="E296" s="265"/>
      <c r="F296" s="284"/>
      <c r="G296" s="285"/>
      <c r="H296" s="285"/>
      <c r="I296" s="285"/>
      <c r="J296" s="285"/>
      <c r="K296" s="285"/>
    </row>
    <row r="297" spans="1:11" ht="12.75">
      <c r="A297" s="282"/>
      <c r="B297" s="272"/>
      <c r="C297" s="283"/>
      <c r="D297" s="244"/>
      <c r="E297" s="265"/>
      <c r="F297" s="284"/>
      <c r="G297" s="285"/>
      <c r="H297" s="285"/>
      <c r="I297" s="285"/>
      <c r="J297" s="285"/>
      <c r="K297" s="285"/>
    </row>
    <row r="298" spans="1:11" ht="12.75">
      <c r="A298" s="282"/>
      <c r="B298" s="272"/>
      <c r="C298" s="283"/>
      <c r="D298" s="244"/>
      <c r="E298" s="265"/>
      <c r="F298" s="284"/>
      <c r="G298" s="285"/>
      <c r="H298" s="285"/>
      <c r="I298" s="285"/>
      <c r="J298" s="285"/>
      <c r="K298" s="285"/>
    </row>
    <row r="299" spans="1:11" ht="12.75">
      <c r="A299" s="282"/>
      <c r="B299" s="272"/>
      <c r="C299" s="283"/>
      <c r="D299" s="244"/>
      <c r="E299" s="265"/>
      <c r="F299" s="284"/>
      <c r="G299" s="285"/>
      <c r="H299" s="285"/>
      <c r="I299" s="285"/>
      <c r="J299" s="285"/>
      <c r="K299" s="285"/>
    </row>
    <row r="300" spans="1:11" ht="12.75">
      <c r="A300" s="282"/>
      <c r="B300" s="272"/>
      <c r="C300" s="283"/>
      <c r="D300" s="244"/>
      <c r="E300" s="265"/>
      <c r="F300" s="284"/>
      <c r="G300" s="285"/>
      <c r="H300" s="285"/>
      <c r="I300" s="285"/>
      <c r="J300" s="285"/>
      <c r="K300" s="285"/>
    </row>
    <row r="301" spans="1:11" ht="12.75">
      <c r="A301" s="282"/>
      <c r="B301" s="272"/>
      <c r="C301" s="283"/>
      <c r="D301" s="244"/>
      <c r="E301" s="265"/>
      <c r="F301" s="284"/>
      <c r="G301" s="285"/>
      <c r="H301" s="285"/>
      <c r="I301" s="285"/>
      <c r="J301" s="285"/>
      <c r="K301" s="285"/>
    </row>
    <row r="302" spans="1:11" ht="12.75">
      <c r="A302" s="282"/>
      <c r="B302" s="272"/>
      <c r="C302" s="283"/>
      <c r="D302" s="244"/>
      <c r="E302" s="265"/>
      <c r="F302" s="284"/>
      <c r="G302" s="285"/>
      <c r="H302" s="285"/>
      <c r="I302" s="285"/>
      <c r="J302" s="285"/>
      <c r="K302" s="285"/>
    </row>
    <row r="303" spans="1:11" ht="12.75">
      <c r="A303" s="282"/>
      <c r="B303" s="272"/>
      <c r="C303" s="283"/>
      <c r="D303" s="244"/>
      <c r="E303" s="265"/>
      <c r="F303" s="284"/>
      <c r="G303" s="285"/>
      <c r="H303" s="285"/>
      <c r="I303" s="285"/>
      <c r="J303" s="285"/>
      <c r="K303" s="285"/>
    </row>
    <row r="304" spans="1:11" ht="12.75">
      <c r="A304" s="282"/>
      <c r="B304" s="272"/>
      <c r="C304" s="283"/>
      <c r="D304" s="244"/>
      <c r="E304" s="265"/>
      <c r="F304" s="284"/>
      <c r="G304" s="285"/>
      <c r="H304" s="285"/>
      <c r="I304" s="285"/>
      <c r="J304" s="285"/>
      <c r="K304" s="285"/>
    </row>
    <row r="305" spans="1:11" ht="12.75">
      <c r="A305" s="282"/>
      <c r="B305" s="272"/>
      <c r="C305" s="283"/>
      <c r="D305" s="244"/>
      <c r="E305" s="265"/>
      <c r="F305" s="284"/>
      <c r="G305" s="285"/>
      <c r="H305" s="285"/>
      <c r="I305" s="285"/>
      <c r="J305" s="285"/>
      <c r="K305" s="285"/>
    </row>
    <row r="306" spans="1:11" ht="12.75">
      <c r="A306" s="282"/>
      <c r="B306" s="272"/>
      <c r="C306" s="283"/>
      <c r="D306" s="244"/>
      <c r="E306" s="265"/>
      <c r="F306" s="284"/>
      <c r="G306" s="285"/>
      <c r="H306" s="285"/>
      <c r="I306" s="285"/>
      <c r="J306" s="285"/>
      <c r="K306" s="285"/>
    </row>
    <row r="307" spans="1:11" ht="12.75">
      <c r="A307" s="282"/>
      <c r="B307" s="272"/>
      <c r="C307" s="283"/>
      <c r="D307" s="244"/>
      <c r="E307" s="265"/>
      <c r="F307" s="284"/>
      <c r="G307" s="285"/>
      <c r="H307" s="285"/>
      <c r="I307" s="285"/>
      <c r="J307" s="285"/>
      <c r="K307" s="285"/>
    </row>
    <row r="308" spans="1:11" ht="12.75">
      <c r="A308" s="282"/>
      <c r="B308" s="272"/>
      <c r="C308" s="283"/>
      <c r="D308" s="244"/>
      <c r="E308" s="265"/>
      <c r="F308" s="284"/>
      <c r="G308" s="285"/>
      <c r="H308" s="285"/>
      <c r="I308" s="285"/>
      <c r="J308" s="285"/>
      <c r="K308" s="285"/>
    </row>
    <row r="309" spans="1:11" ht="12.75">
      <c r="A309" s="282"/>
      <c r="B309" s="272"/>
      <c r="C309" s="283"/>
      <c r="D309" s="244"/>
      <c r="E309" s="265"/>
      <c r="F309" s="284"/>
      <c r="G309" s="285"/>
      <c r="H309" s="285"/>
      <c r="I309" s="285"/>
      <c r="J309" s="285"/>
      <c r="K309" s="285"/>
    </row>
    <row r="310" spans="1:11" ht="12.75">
      <c r="A310" s="282"/>
      <c r="B310" s="272"/>
      <c r="C310" s="283"/>
      <c r="D310" s="244"/>
      <c r="E310" s="265"/>
      <c r="F310" s="284"/>
      <c r="G310" s="285"/>
      <c r="H310" s="285"/>
      <c r="I310" s="285"/>
      <c r="J310" s="285"/>
      <c r="K310" s="285"/>
    </row>
    <row r="311" spans="1:11" ht="12.75">
      <c r="A311" s="282"/>
      <c r="B311" s="272"/>
      <c r="C311" s="283"/>
      <c r="D311" s="244"/>
      <c r="E311" s="265"/>
      <c r="F311" s="284"/>
      <c r="G311" s="285"/>
      <c r="H311" s="285"/>
      <c r="I311" s="285"/>
      <c r="J311" s="285"/>
      <c r="K311" s="285"/>
    </row>
    <row r="312" spans="1:11" ht="12.75">
      <c r="A312" s="282"/>
      <c r="B312" s="272"/>
      <c r="C312" s="283"/>
      <c r="D312" s="244"/>
      <c r="E312" s="265"/>
      <c r="F312" s="284"/>
      <c r="G312" s="285"/>
      <c r="H312" s="285"/>
      <c r="I312" s="285"/>
      <c r="J312" s="285"/>
      <c r="K312" s="285"/>
    </row>
    <row r="313" spans="1:11" ht="12.75">
      <c r="A313" s="282"/>
      <c r="B313" s="272"/>
      <c r="C313" s="283"/>
      <c r="D313" s="244"/>
      <c r="E313" s="265"/>
      <c r="F313" s="284"/>
      <c r="G313" s="285"/>
      <c r="H313" s="285"/>
      <c r="I313" s="285"/>
      <c r="J313" s="285"/>
      <c r="K313" s="285"/>
    </row>
    <row r="314" spans="1:11" ht="12.75">
      <c r="A314" s="282"/>
      <c r="B314" s="272"/>
      <c r="C314" s="283"/>
      <c r="D314" s="244"/>
      <c r="E314" s="265"/>
      <c r="F314" s="284"/>
      <c r="G314" s="285"/>
      <c r="H314" s="285"/>
      <c r="I314" s="285"/>
      <c r="J314" s="285"/>
      <c r="K314" s="285"/>
    </row>
    <row r="315" spans="1:11" ht="12.75">
      <c r="A315" s="282"/>
      <c r="B315" s="272"/>
      <c r="C315" s="283"/>
      <c r="D315" s="244"/>
      <c r="E315" s="265"/>
      <c r="F315" s="284"/>
      <c r="G315" s="285"/>
      <c r="H315" s="285"/>
      <c r="I315" s="285"/>
      <c r="J315" s="285"/>
      <c r="K315" s="285"/>
    </row>
    <row r="316" spans="1:11" ht="12.75">
      <c r="A316" s="282"/>
      <c r="B316" s="272"/>
      <c r="C316" s="283"/>
      <c r="D316" s="244"/>
      <c r="E316" s="265"/>
      <c r="F316" s="284"/>
      <c r="G316" s="285"/>
      <c r="H316" s="285"/>
      <c r="I316" s="285"/>
      <c r="J316" s="285"/>
      <c r="K316" s="285"/>
    </row>
    <row r="317" spans="1:11" ht="12.75">
      <c r="A317" s="282"/>
      <c r="B317" s="272"/>
      <c r="C317" s="283"/>
      <c r="D317" s="244"/>
      <c r="E317" s="265"/>
      <c r="F317" s="284"/>
      <c r="G317" s="285"/>
      <c r="H317" s="285"/>
      <c r="I317" s="285"/>
      <c r="J317" s="285"/>
      <c r="K317" s="285"/>
    </row>
    <row r="318" spans="1:11" ht="12.75">
      <c r="A318" s="282"/>
      <c r="B318" s="272"/>
      <c r="C318" s="283"/>
      <c r="D318" s="244"/>
      <c r="E318" s="265"/>
      <c r="F318" s="265"/>
      <c r="G318" s="285"/>
      <c r="H318" s="285"/>
      <c r="I318" s="285"/>
      <c r="J318" s="285"/>
      <c r="K318" s="285"/>
    </row>
    <row r="319" spans="1:11" ht="12.75">
      <c r="A319" s="282"/>
      <c r="B319" s="272"/>
      <c r="C319" s="283"/>
      <c r="D319" s="244"/>
      <c r="E319" s="265"/>
      <c r="F319" s="265"/>
      <c r="G319" s="285"/>
      <c r="H319" s="285"/>
      <c r="I319" s="285"/>
      <c r="J319" s="285"/>
      <c r="K319" s="285"/>
    </row>
    <row r="320" spans="1:11" ht="12.75">
      <c r="A320" s="282"/>
      <c r="B320" s="272"/>
      <c r="C320" s="283"/>
      <c r="D320" s="244"/>
      <c r="E320" s="265"/>
      <c r="F320" s="265"/>
      <c r="G320" s="285"/>
      <c r="H320" s="285"/>
      <c r="I320" s="285"/>
      <c r="J320" s="285"/>
      <c r="K320" s="285"/>
    </row>
    <row r="321" spans="1:11" ht="12.75">
      <c r="A321" s="282"/>
      <c r="B321" s="272"/>
      <c r="C321" s="283"/>
      <c r="D321" s="244"/>
      <c r="E321" s="265"/>
      <c r="F321" s="265"/>
      <c r="G321" s="285"/>
      <c r="H321" s="285"/>
      <c r="I321" s="285"/>
      <c r="J321" s="285"/>
      <c r="K321" s="285"/>
    </row>
    <row r="322" spans="1:11" ht="12.75">
      <c r="A322" s="282"/>
      <c r="B322" s="272"/>
      <c r="C322" s="283"/>
      <c r="D322" s="244"/>
      <c r="E322" s="265"/>
      <c r="F322" s="265"/>
      <c r="G322" s="285"/>
      <c r="H322" s="285"/>
      <c r="I322" s="285"/>
      <c r="J322" s="285"/>
      <c r="K322" s="285"/>
    </row>
    <row r="323" spans="1:11" ht="12.75">
      <c r="A323" s="282"/>
      <c r="B323" s="272"/>
      <c r="C323" s="283"/>
      <c r="D323" s="244"/>
      <c r="E323" s="265"/>
      <c r="F323" s="265"/>
      <c r="G323" s="285"/>
      <c r="H323" s="285"/>
      <c r="I323" s="285"/>
      <c r="J323" s="285"/>
      <c r="K323" s="285"/>
    </row>
    <row r="324" spans="1:11" ht="12.75">
      <c r="A324" s="282"/>
      <c r="B324" s="272"/>
      <c r="C324" s="283"/>
      <c r="D324" s="244"/>
      <c r="E324" s="265"/>
      <c r="F324" s="265"/>
      <c r="G324" s="285"/>
      <c r="H324" s="285"/>
      <c r="I324" s="285"/>
      <c r="J324" s="285"/>
      <c r="K324" s="285"/>
    </row>
    <row r="325" spans="1:11" ht="12.75">
      <c r="A325" s="282"/>
      <c r="B325" s="272"/>
      <c r="C325" s="283"/>
      <c r="D325" s="244"/>
      <c r="E325" s="265"/>
      <c r="F325" s="265"/>
      <c r="G325" s="285"/>
      <c r="H325" s="285"/>
      <c r="I325" s="285"/>
      <c r="J325" s="285"/>
      <c r="K325" s="285"/>
    </row>
    <row r="326" spans="1:11" ht="12.75">
      <c r="A326" s="282"/>
      <c r="B326" s="272"/>
      <c r="C326" s="283"/>
      <c r="D326" s="244"/>
      <c r="E326" s="265"/>
      <c r="F326" s="265"/>
      <c r="G326" s="285"/>
      <c r="H326" s="285"/>
      <c r="I326" s="285"/>
      <c r="J326" s="285"/>
      <c r="K326" s="285"/>
    </row>
    <row r="327" spans="1:11" ht="12.75">
      <c r="A327" s="282"/>
      <c r="B327" s="272"/>
      <c r="C327" s="283"/>
      <c r="D327" s="244"/>
      <c r="E327" s="265"/>
      <c r="F327" s="265"/>
      <c r="G327" s="285"/>
      <c r="H327" s="285"/>
      <c r="I327" s="285"/>
      <c r="J327" s="285"/>
      <c r="K327" s="285"/>
    </row>
    <row r="328" spans="1:11" ht="12.75">
      <c r="A328" s="282"/>
      <c r="B328" s="272"/>
      <c r="C328" s="283"/>
      <c r="D328" s="244"/>
      <c r="E328" s="265"/>
      <c r="F328" s="265"/>
      <c r="G328" s="285"/>
      <c r="H328" s="285"/>
      <c r="I328" s="285"/>
      <c r="J328" s="285"/>
      <c r="K328" s="285"/>
    </row>
    <row r="329" spans="1:11" ht="12.75">
      <c r="A329" s="282"/>
      <c r="B329" s="272"/>
      <c r="C329" s="283"/>
      <c r="D329" s="244"/>
      <c r="E329" s="265"/>
      <c r="F329" s="265"/>
      <c r="G329" s="285"/>
      <c r="H329" s="285"/>
      <c r="I329" s="285"/>
      <c r="J329" s="285"/>
      <c r="K329" s="285"/>
    </row>
    <row r="330" spans="1:11" ht="12.75">
      <c r="A330" s="282"/>
      <c r="B330" s="272"/>
      <c r="C330" s="283"/>
      <c r="D330" s="244"/>
      <c r="E330" s="265"/>
      <c r="F330" s="265"/>
      <c r="G330" s="285"/>
      <c r="H330" s="285"/>
      <c r="I330" s="285"/>
      <c r="J330" s="285"/>
      <c r="K330" s="285"/>
    </row>
    <row r="331" spans="1:11" ht="12.75">
      <c r="A331" s="282"/>
      <c r="B331" s="272"/>
      <c r="C331" s="283"/>
      <c r="D331" s="244"/>
      <c r="E331" s="265"/>
      <c r="F331" s="265"/>
      <c r="G331" s="285"/>
      <c r="H331" s="285"/>
      <c r="I331" s="285"/>
      <c r="J331" s="285"/>
      <c r="K331" s="285"/>
    </row>
    <row r="332" spans="1:11" ht="12.75">
      <c r="A332" s="282"/>
      <c r="B332" s="272"/>
      <c r="C332" s="283"/>
      <c r="D332" s="244"/>
      <c r="E332" s="265"/>
      <c r="F332" s="265"/>
      <c r="G332" s="285"/>
      <c r="H332" s="285"/>
      <c r="I332" s="285"/>
      <c r="J332" s="285"/>
      <c r="K332" s="285"/>
    </row>
    <row r="333" spans="1:11" ht="12.75">
      <c r="A333" s="282"/>
      <c r="B333" s="272"/>
      <c r="C333" s="283"/>
      <c r="D333" s="244"/>
      <c r="E333" s="265"/>
      <c r="F333" s="265"/>
      <c r="G333" s="285"/>
      <c r="H333" s="285"/>
      <c r="I333" s="285"/>
      <c r="J333" s="285"/>
      <c r="K333" s="285"/>
    </row>
    <row r="334" spans="1:11" ht="12.75">
      <c r="A334" s="282"/>
      <c r="B334" s="272"/>
      <c r="C334" s="283"/>
      <c r="D334" s="244"/>
      <c r="E334" s="265"/>
      <c r="F334" s="265"/>
      <c r="G334" s="285"/>
      <c r="H334" s="285"/>
      <c r="I334" s="285"/>
      <c r="J334" s="285"/>
      <c r="K334" s="285"/>
    </row>
    <row r="335" spans="1:11" ht="12.75">
      <c r="A335" s="282"/>
      <c r="B335" s="272"/>
      <c r="C335" s="283"/>
      <c r="D335" s="244"/>
      <c r="E335" s="265"/>
      <c r="F335" s="265"/>
      <c r="G335" s="285"/>
      <c r="H335" s="285"/>
      <c r="I335" s="285"/>
      <c r="J335" s="285"/>
      <c r="K335" s="285"/>
    </row>
    <row r="336" spans="1:11" ht="12.75">
      <c r="A336" s="282"/>
      <c r="B336" s="272"/>
      <c r="C336" s="283"/>
      <c r="D336" s="244"/>
      <c r="E336" s="265"/>
      <c r="F336" s="265"/>
      <c r="G336" s="285"/>
      <c r="H336" s="285"/>
      <c r="I336" s="285"/>
      <c r="J336" s="285"/>
      <c r="K336" s="285"/>
    </row>
    <row r="337" spans="1:11" ht="12.75">
      <c r="A337" s="282"/>
      <c r="B337" s="272"/>
      <c r="C337" s="283"/>
      <c r="D337" s="244"/>
      <c r="E337" s="265"/>
      <c r="F337" s="265"/>
      <c r="G337" s="285"/>
      <c r="H337" s="285"/>
      <c r="I337" s="285"/>
      <c r="J337" s="285"/>
      <c r="K337" s="285"/>
    </row>
    <row r="338" spans="1:11" ht="12.75">
      <c r="A338" s="282"/>
      <c r="B338" s="272"/>
      <c r="C338" s="283"/>
      <c r="D338" s="244"/>
      <c r="E338" s="265"/>
      <c r="F338" s="265"/>
      <c r="G338" s="285"/>
      <c r="H338" s="285"/>
      <c r="I338" s="285"/>
      <c r="J338" s="285"/>
      <c r="K338" s="285"/>
    </row>
    <row r="339" spans="1:11" ht="12.75">
      <c r="A339" s="282"/>
      <c r="B339" s="272"/>
      <c r="C339" s="283"/>
      <c r="D339" s="244"/>
      <c r="E339" s="265"/>
      <c r="F339" s="265"/>
      <c r="G339" s="285"/>
      <c r="H339" s="285"/>
      <c r="I339" s="285"/>
      <c r="J339" s="285"/>
      <c r="K339" s="285"/>
    </row>
    <row r="340" spans="1:11" ht="12.75">
      <c r="A340" s="282"/>
      <c r="B340" s="272"/>
      <c r="C340" s="283"/>
      <c r="D340" s="244"/>
      <c r="E340" s="265"/>
      <c r="F340" s="265"/>
      <c r="G340" s="285"/>
      <c r="H340" s="285"/>
      <c r="I340" s="285"/>
      <c r="J340" s="285"/>
      <c r="K340" s="285"/>
    </row>
    <row r="341" spans="1:11" ht="12.75">
      <c r="A341" s="282"/>
      <c r="B341" s="272"/>
      <c r="C341" s="283"/>
      <c r="D341" s="244"/>
      <c r="E341" s="265"/>
      <c r="F341" s="265"/>
      <c r="G341" s="285"/>
      <c r="H341" s="285"/>
      <c r="I341" s="285"/>
      <c r="J341" s="285"/>
      <c r="K341" s="285"/>
    </row>
    <row r="342" spans="1:11" ht="12.75">
      <c r="A342" s="282"/>
      <c r="B342" s="272"/>
      <c r="C342" s="283"/>
      <c r="D342" s="244"/>
      <c r="E342" s="265"/>
      <c r="F342" s="265"/>
      <c r="G342" s="285"/>
      <c r="H342" s="285"/>
      <c r="I342" s="285"/>
      <c r="J342" s="285"/>
      <c r="K342" s="285"/>
    </row>
    <row r="343" spans="1:11" ht="12.75">
      <c r="A343" s="282"/>
      <c r="B343" s="272"/>
      <c r="C343" s="283"/>
      <c r="D343" s="244"/>
      <c r="E343" s="265"/>
      <c r="F343" s="265"/>
      <c r="G343" s="285"/>
      <c r="H343" s="285"/>
      <c r="I343" s="285"/>
      <c r="J343" s="285"/>
      <c r="K343" s="285"/>
    </row>
    <row r="344" spans="1:11" ht="12.75">
      <c r="A344" s="282"/>
      <c r="B344" s="272"/>
      <c r="C344" s="283"/>
      <c r="D344" s="244"/>
      <c r="E344" s="265"/>
      <c r="F344" s="265"/>
      <c r="G344" s="285"/>
      <c r="H344" s="285"/>
      <c r="I344" s="285"/>
      <c r="J344" s="285"/>
      <c r="K344" s="285"/>
    </row>
    <row r="345" spans="1:11" ht="12.75">
      <c r="A345" s="282"/>
      <c r="B345" s="272"/>
      <c r="C345" s="283"/>
      <c r="D345" s="244"/>
      <c r="E345" s="265"/>
      <c r="F345" s="265"/>
      <c r="G345" s="285"/>
      <c r="H345" s="285"/>
      <c r="I345" s="285"/>
      <c r="J345" s="285"/>
      <c r="K345" s="285"/>
    </row>
    <row r="346" spans="1:11" ht="12.75">
      <c r="A346" s="282"/>
      <c r="B346" s="272"/>
      <c r="C346" s="283"/>
      <c r="D346" s="244"/>
      <c r="E346" s="265"/>
      <c r="F346" s="265"/>
      <c r="G346" s="285"/>
      <c r="H346" s="285"/>
      <c r="I346" s="285"/>
      <c r="J346" s="285"/>
      <c r="K346" s="285"/>
    </row>
    <row r="347" spans="1:11" ht="12.75">
      <c r="A347" s="282"/>
      <c r="B347" s="272"/>
      <c r="C347" s="283"/>
      <c r="D347" s="244"/>
      <c r="E347" s="265"/>
      <c r="F347" s="265"/>
      <c r="G347" s="285"/>
      <c r="H347" s="285"/>
      <c r="I347" s="285"/>
      <c r="J347" s="285"/>
      <c r="K347" s="285"/>
    </row>
    <row r="348" spans="1:11" ht="12.75">
      <c r="A348" s="282"/>
      <c r="B348" s="272"/>
      <c r="C348" s="283"/>
      <c r="D348" s="244"/>
      <c r="E348" s="265"/>
      <c r="F348" s="265"/>
      <c r="G348" s="285"/>
      <c r="H348" s="285"/>
      <c r="I348" s="285"/>
      <c r="J348" s="285"/>
      <c r="K348" s="285"/>
    </row>
    <row r="349" spans="1:11" ht="12.75">
      <c r="A349" s="282"/>
      <c r="B349" s="272"/>
      <c r="C349" s="283"/>
      <c r="D349" s="244"/>
      <c r="E349" s="265"/>
      <c r="F349" s="265"/>
      <c r="G349" s="285"/>
      <c r="H349" s="285"/>
      <c r="I349" s="285"/>
      <c r="J349" s="285"/>
      <c r="K349" s="285"/>
    </row>
    <row r="350" spans="1:11" ht="12.75">
      <c r="A350" s="282"/>
      <c r="B350" s="272"/>
      <c r="C350" s="283"/>
      <c r="D350" s="244"/>
      <c r="E350" s="265"/>
      <c r="F350" s="265"/>
      <c r="G350" s="285"/>
      <c r="H350" s="285"/>
      <c r="I350" s="285"/>
      <c r="J350" s="285"/>
      <c r="K350" s="285"/>
    </row>
    <row r="351" spans="1:11" ht="12.75">
      <c r="A351" s="282"/>
      <c r="B351" s="272"/>
      <c r="C351" s="283"/>
      <c r="D351" s="244"/>
      <c r="E351" s="265"/>
      <c r="F351" s="265"/>
      <c r="G351" s="285"/>
      <c r="H351" s="285"/>
      <c r="I351" s="285"/>
      <c r="J351" s="285"/>
      <c r="K351" s="285"/>
    </row>
    <row r="352" spans="1:11" ht="12.75">
      <c r="A352" s="282"/>
      <c r="B352" s="272"/>
      <c r="C352" s="283"/>
      <c r="D352" s="244"/>
      <c r="E352" s="265"/>
      <c r="F352" s="265"/>
      <c r="G352" s="285"/>
      <c r="H352" s="285"/>
      <c r="I352" s="285"/>
      <c r="J352" s="285"/>
      <c r="K352" s="285"/>
    </row>
    <row r="353" spans="1:11" ht="12.75">
      <c r="A353" s="282"/>
      <c r="B353" s="272"/>
      <c r="C353" s="283"/>
      <c r="D353" s="244"/>
      <c r="E353" s="265"/>
      <c r="F353" s="265"/>
      <c r="G353" s="285"/>
      <c r="H353" s="285"/>
      <c r="I353" s="285"/>
      <c r="J353" s="285"/>
      <c r="K353" s="285"/>
    </row>
    <row r="354" spans="1:11" ht="12.75">
      <c r="A354" s="282"/>
      <c r="B354" s="272"/>
      <c r="C354" s="283"/>
      <c r="D354" s="244"/>
      <c r="E354" s="265"/>
      <c r="F354" s="265"/>
      <c r="G354" s="285"/>
      <c r="H354" s="285"/>
      <c r="I354" s="285"/>
      <c r="J354" s="285"/>
      <c r="K354" s="285"/>
    </row>
    <row r="355" spans="1:11" ht="12.75">
      <c r="A355" s="282"/>
      <c r="B355" s="272"/>
      <c r="C355" s="283"/>
      <c r="D355" s="244"/>
      <c r="E355" s="265"/>
      <c r="F355" s="265"/>
      <c r="G355" s="285"/>
      <c r="H355" s="285"/>
      <c r="I355" s="285"/>
      <c r="J355" s="285"/>
      <c r="K355" s="285"/>
    </row>
    <row r="356" spans="1:11" ht="12.75">
      <c r="A356" s="282"/>
      <c r="B356" s="272"/>
      <c r="C356" s="283"/>
      <c r="D356" s="244"/>
      <c r="E356" s="265"/>
      <c r="F356" s="265"/>
      <c r="G356" s="285"/>
      <c r="H356" s="285"/>
      <c r="I356" s="285"/>
      <c r="J356" s="285"/>
      <c r="K356" s="285"/>
    </row>
    <row r="357" spans="1:11" ht="12.75">
      <c r="A357" s="282"/>
      <c r="B357" s="272"/>
      <c r="C357" s="283"/>
      <c r="D357" s="244"/>
      <c r="E357" s="265"/>
      <c r="F357" s="265"/>
      <c r="G357" s="285"/>
      <c r="H357" s="285"/>
      <c r="I357" s="285"/>
      <c r="J357" s="285"/>
      <c r="K357" s="285"/>
    </row>
    <row r="358" spans="1:11" ht="12.75">
      <c r="A358" s="282"/>
      <c r="B358" s="272"/>
      <c r="C358" s="283"/>
      <c r="D358" s="244"/>
      <c r="E358" s="265"/>
      <c r="F358" s="265"/>
      <c r="G358" s="285"/>
      <c r="H358" s="285"/>
      <c r="I358" s="285"/>
      <c r="J358" s="285"/>
      <c r="K358" s="285"/>
    </row>
    <row r="359" spans="1:11" ht="12.75">
      <c r="A359" s="282"/>
      <c r="B359" s="272"/>
      <c r="C359" s="283"/>
      <c r="D359" s="244"/>
      <c r="E359" s="265"/>
      <c r="F359" s="265"/>
      <c r="G359" s="285"/>
      <c r="H359" s="285"/>
      <c r="I359" s="285"/>
      <c r="J359" s="285"/>
      <c r="K359" s="285"/>
    </row>
    <row r="360" spans="1:11" ht="12.75">
      <c r="A360" s="282"/>
      <c r="B360" s="272"/>
      <c r="C360" s="283"/>
      <c r="D360" s="244"/>
      <c r="E360" s="265"/>
      <c r="F360" s="265"/>
      <c r="G360" s="285"/>
      <c r="H360" s="285"/>
      <c r="I360" s="285"/>
      <c r="J360" s="285"/>
      <c r="K360" s="285"/>
    </row>
    <row r="361" spans="1:11" ht="12.75">
      <c r="A361" s="282"/>
      <c r="B361" s="272"/>
      <c r="C361" s="283"/>
      <c r="D361" s="244"/>
      <c r="E361" s="265"/>
      <c r="F361" s="265"/>
      <c r="G361" s="285"/>
      <c r="H361" s="285"/>
      <c r="I361" s="285"/>
      <c r="J361" s="285"/>
      <c r="K361" s="285"/>
    </row>
    <row r="362" spans="1:11" ht="12.75">
      <c r="A362" s="282"/>
      <c r="B362" s="272"/>
      <c r="C362" s="283"/>
      <c r="D362" s="244"/>
      <c r="E362" s="265"/>
      <c r="F362" s="265"/>
      <c r="G362" s="285"/>
      <c r="H362" s="285"/>
      <c r="I362" s="285"/>
      <c r="J362" s="285"/>
      <c r="K362" s="285"/>
    </row>
    <row r="363" spans="1:11" ht="12.75">
      <c r="A363" s="282"/>
      <c r="B363" s="272"/>
      <c r="C363" s="283"/>
      <c r="D363" s="244"/>
      <c r="E363" s="265"/>
      <c r="F363" s="265"/>
      <c r="G363" s="285"/>
      <c r="H363" s="285"/>
      <c r="I363" s="285"/>
      <c r="J363" s="285"/>
      <c r="K363" s="285"/>
    </row>
    <row r="364" spans="1:11" ht="12.75">
      <c r="A364" s="282"/>
      <c r="B364" s="272"/>
      <c r="C364" s="283"/>
      <c r="D364" s="244"/>
      <c r="E364" s="265"/>
      <c r="F364" s="265"/>
      <c r="G364" s="285"/>
      <c r="H364" s="285"/>
      <c r="I364" s="285"/>
      <c r="J364" s="285"/>
      <c r="K364" s="285"/>
    </row>
    <row r="365" spans="1:11" ht="12.75">
      <c r="A365" s="282"/>
      <c r="B365" s="272"/>
      <c r="C365" s="283"/>
      <c r="D365" s="244"/>
      <c r="E365" s="265"/>
      <c r="F365" s="265"/>
      <c r="G365" s="285"/>
      <c r="H365" s="285"/>
      <c r="I365" s="285"/>
      <c r="J365" s="285"/>
      <c r="K365" s="285"/>
    </row>
    <row r="366" spans="1:11" ht="12.75">
      <c r="A366" s="282"/>
      <c r="B366" s="272"/>
      <c r="C366" s="283"/>
      <c r="D366" s="244"/>
      <c r="E366" s="265"/>
      <c r="F366" s="265"/>
      <c r="G366" s="285"/>
      <c r="H366" s="285"/>
      <c r="I366" s="285"/>
      <c r="J366" s="285"/>
      <c r="K366" s="285"/>
    </row>
    <row r="367" spans="1:11" ht="12.75">
      <c r="A367" s="282"/>
      <c r="B367" s="272"/>
      <c r="C367" s="283"/>
      <c r="D367" s="244"/>
      <c r="E367" s="265"/>
      <c r="F367" s="265"/>
      <c r="G367" s="285"/>
      <c r="H367" s="285"/>
      <c r="I367" s="285"/>
      <c r="J367" s="285"/>
      <c r="K367" s="285"/>
    </row>
    <row r="368" spans="1:11" ht="12.75">
      <c r="A368" s="282"/>
      <c r="B368" s="272"/>
      <c r="C368" s="283"/>
      <c r="D368" s="244"/>
      <c r="E368" s="265"/>
      <c r="F368" s="265"/>
      <c r="G368" s="285"/>
      <c r="H368" s="285"/>
      <c r="I368" s="285"/>
      <c r="J368" s="285"/>
      <c r="K368" s="285"/>
    </row>
    <row r="369" spans="1:11" ht="12.75">
      <c r="A369" s="282"/>
      <c r="B369" s="272"/>
      <c r="C369" s="283"/>
      <c r="D369" s="244"/>
      <c r="E369" s="265"/>
      <c r="F369" s="265"/>
      <c r="G369" s="285"/>
      <c r="H369" s="285"/>
      <c r="I369" s="285"/>
      <c r="J369" s="285"/>
      <c r="K369" s="285"/>
    </row>
    <row r="370" spans="1:11" ht="12.75">
      <c r="A370" s="282"/>
      <c r="B370" s="272"/>
      <c r="C370" s="283"/>
      <c r="D370" s="244"/>
      <c r="E370" s="265"/>
      <c r="F370" s="265"/>
      <c r="G370" s="285"/>
      <c r="H370" s="285"/>
      <c r="I370" s="285"/>
      <c r="J370" s="285"/>
      <c r="K370" s="285"/>
    </row>
    <row r="371" spans="1:11" ht="12.75">
      <c r="A371" s="282"/>
      <c r="B371" s="272"/>
      <c r="C371" s="283"/>
      <c r="D371" s="244"/>
      <c r="E371" s="265"/>
      <c r="F371" s="265"/>
      <c r="G371" s="285"/>
      <c r="H371" s="285"/>
      <c r="I371" s="285"/>
      <c r="J371" s="285"/>
      <c r="K371" s="285"/>
    </row>
    <row r="372" spans="1:11" ht="12.75">
      <c r="A372" s="282"/>
      <c r="B372" s="272"/>
      <c r="C372" s="283"/>
      <c r="D372" s="244"/>
      <c r="E372" s="265"/>
      <c r="F372" s="265"/>
      <c r="G372" s="285"/>
      <c r="H372" s="285"/>
      <c r="I372" s="285"/>
      <c r="J372" s="285"/>
      <c r="K372" s="285"/>
    </row>
    <row r="373" spans="1:11" ht="12.75">
      <c r="A373" s="282"/>
      <c r="B373" s="272"/>
      <c r="C373" s="283"/>
      <c r="D373" s="244"/>
      <c r="E373" s="265"/>
      <c r="F373" s="265"/>
      <c r="G373" s="285"/>
      <c r="H373" s="285"/>
      <c r="I373" s="285"/>
      <c r="J373" s="285"/>
      <c r="K373" s="285"/>
    </row>
    <row r="374" spans="1:11" ht="12.75">
      <c r="A374" s="282"/>
      <c r="B374" s="272"/>
      <c r="C374" s="283"/>
      <c r="D374" s="244"/>
      <c r="E374" s="265"/>
      <c r="F374" s="265"/>
      <c r="G374" s="285"/>
      <c r="H374" s="285"/>
      <c r="I374" s="285"/>
      <c r="J374" s="285"/>
      <c r="K374" s="285"/>
    </row>
    <row r="375" spans="1:11" ht="12.75">
      <c r="A375" s="282"/>
      <c r="B375" s="272"/>
      <c r="C375" s="283"/>
      <c r="D375" s="244"/>
      <c r="E375" s="265"/>
      <c r="F375" s="265"/>
      <c r="G375" s="285"/>
      <c r="H375" s="285"/>
      <c r="I375" s="285"/>
      <c r="J375" s="285"/>
      <c r="K375" s="285"/>
    </row>
    <row r="376" spans="1:11" ht="12.75">
      <c r="A376" s="282"/>
      <c r="B376" s="272"/>
      <c r="C376" s="283"/>
      <c r="D376" s="244"/>
      <c r="E376" s="265"/>
      <c r="F376" s="265"/>
      <c r="G376" s="285"/>
      <c r="H376" s="285"/>
      <c r="I376" s="285"/>
      <c r="J376" s="285"/>
      <c r="K376" s="285"/>
    </row>
    <row r="377" spans="1:11" ht="12.75">
      <c r="A377" s="282"/>
      <c r="B377" s="272"/>
      <c r="C377" s="283"/>
      <c r="D377" s="244"/>
      <c r="E377" s="265"/>
      <c r="F377" s="265"/>
      <c r="G377" s="285"/>
      <c r="H377" s="285"/>
      <c r="I377" s="285"/>
      <c r="J377" s="285"/>
      <c r="K377" s="285"/>
    </row>
    <row r="378" spans="1:11" ht="12.75">
      <c r="A378" s="282"/>
      <c r="B378" s="272"/>
      <c r="C378" s="283"/>
      <c r="D378" s="244"/>
      <c r="E378" s="265"/>
      <c r="F378" s="265"/>
      <c r="G378" s="285"/>
      <c r="H378" s="285"/>
      <c r="I378" s="285"/>
      <c r="J378" s="285"/>
      <c r="K378" s="285"/>
    </row>
    <row r="379" spans="1:11" ht="12.75">
      <c r="A379" s="282"/>
      <c r="B379" s="272"/>
      <c r="C379" s="283"/>
      <c r="D379" s="244"/>
      <c r="E379" s="265"/>
      <c r="F379" s="265"/>
      <c r="G379" s="285"/>
      <c r="H379" s="285"/>
      <c r="I379" s="285"/>
      <c r="J379" s="285"/>
      <c r="K379" s="285"/>
    </row>
    <row r="380" spans="1:11" ht="12.75">
      <c r="A380" s="282"/>
      <c r="B380" s="272"/>
      <c r="C380" s="283"/>
      <c r="D380" s="244"/>
      <c r="E380" s="265"/>
      <c r="F380" s="265"/>
      <c r="G380" s="285"/>
      <c r="H380" s="285"/>
      <c r="I380" s="285"/>
      <c r="J380" s="285"/>
      <c r="K380" s="285"/>
    </row>
    <row r="381" spans="1:11" ht="12.75">
      <c r="A381" s="282"/>
      <c r="B381" s="272"/>
      <c r="C381" s="283"/>
      <c r="D381" s="244"/>
      <c r="E381" s="265"/>
      <c r="F381" s="265"/>
      <c r="G381" s="285"/>
      <c r="H381" s="285"/>
      <c r="I381" s="285"/>
      <c r="J381" s="285"/>
      <c r="K381" s="285"/>
    </row>
    <row r="382" spans="1:11" ht="12.75">
      <c r="A382" s="282"/>
      <c r="B382" s="272"/>
      <c r="C382" s="283"/>
      <c r="D382" s="244"/>
      <c r="E382" s="265"/>
      <c r="F382" s="265"/>
      <c r="G382" s="285"/>
      <c r="H382" s="285"/>
      <c r="I382" s="285"/>
      <c r="J382" s="285"/>
      <c r="K382" s="285"/>
    </row>
    <row r="383" spans="1:11" ht="12.75">
      <c r="A383" s="282"/>
      <c r="B383" s="272"/>
      <c r="C383" s="283"/>
      <c r="D383" s="244"/>
      <c r="E383" s="265"/>
      <c r="F383" s="265"/>
      <c r="G383" s="285"/>
      <c r="H383" s="285"/>
      <c r="I383" s="285"/>
      <c r="J383" s="285"/>
      <c r="K383" s="285"/>
    </row>
    <row r="384" spans="1:11" ht="12.75">
      <c r="A384" s="282"/>
      <c r="B384" s="272"/>
      <c r="C384" s="283"/>
      <c r="D384" s="244"/>
      <c r="E384" s="265"/>
      <c r="F384" s="265"/>
      <c r="G384" s="285"/>
      <c r="H384" s="285"/>
      <c r="I384" s="285"/>
      <c r="J384" s="285"/>
      <c r="K384" s="285"/>
    </row>
    <row r="385" spans="1:11" ht="12.75">
      <c r="A385" s="282"/>
      <c r="B385" s="272"/>
      <c r="C385" s="283"/>
      <c r="D385" s="244"/>
      <c r="E385" s="265"/>
      <c r="F385" s="265"/>
      <c r="G385" s="285"/>
      <c r="H385" s="285"/>
      <c r="I385" s="285"/>
      <c r="J385" s="285"/>
      <c r="K385" s="285"/>
    </row>
    <row r="386" spans="1:11" ht="12.75">
      <c r="A386" s="282"/>
      <c r="B386" s="272"/>
      <c r="C386" s="283"/>
      <c r="D386" s="244"/>
      <c r="E386" s="265"/>
      <c r="F386" s="265"/>
      <c r="G386" s="285"/>
      <c r="H386" s="285"/>
      <c r="I386" s="285"/>
      <c r="J386" s="285"/>
      <c r="K386" s="285"/>
    </row>
    <row r="387" spans="1:11" ht="12.75">
      <c r="A387" s="282"/>
      <c r="B387" s="272"/>
      <c r="C387" s="283"/>
      <c r="D387" s="244"/>
      <c r="E387" s="265"/>
      <c r="F387" s="265"/>
      <c r="G387" s="285"/>
      <c r="H387" s="285"/>
      <c r="I387" s="285"/>
      <c r="J387" s="285"/>
      <c r="K387" s="285"/>
    </row>
    <row r="388" spans="1:11" ht="12.75">
      <c r="A388" s="282"/>
      <c r="B388" s="272"/>
      <c r="C388" s="283"/>
      <c r="D388" s="244"/>
      <c r="E388" s="265"/>
      <c r="F388" s="265"/>
      <c r="G388" s="285"/>
      <c r="H388" s="285"/>
      <c r="I388" s="285"/>
      <c r="J388" s="285"/>
      <c r="K388" s="285"/>
    </row>
    <row r="389" spans="1:11" ht="12.75">
      <c r="A389" s="282"/>
      <c r="B389" s="272"/>
      <c r="C389" s="283"/>
      <c r="D389" s="244"/>
      <c r="E389" s="265"/>
      <c r="F389" s="265"/>
      <c r="G389" s="285"/>
      <c r="H389" s="285"/>
      <c r="I389" s="285"/>
      <c r="J389" s="285"/>
      <c r="K389" s="285"/>
    </row>
    <row r="390" spans="1:11" ht="12.75">
      <c r="A390" s="282"/>
      <c r="B390" s="272"/>
      <c r="C390" s="283"/>
      <c r="D390" s="244"/>
      <c r="E390" s="265"/>
      <c r="F390" s="265"/>
      <c r="G390" s="285"/>
      <c r="H390" s="285"/>
      <c r="I390" s="285"/>
      <c r="J390" s="285"/>
      <c r="K390" s="285"/>
    </row>
    <row r="391" spans="1:11" ht="12.75">
      <c r="A391" s="282"/>
      <c r="B391" s="272"/>
      <c r="C391" s="283"/>
      <c r="D391" s="244"/>
      <c r="E391" s="265"/>
      <c r="F391" s="265"/>
      <c r="G391" s="285"/>
      <c r="H391" s="285"/>
      <c r="I391" s="285"/>
      <c r="J391" s="285"/>
      <c r="K391" s="285"/>
    </row>
    <row r="392" spans="1:11" ht="12.75">
      <c r="A392" s="282"/>
      <c r="B392" s="272"/>
      <c r="C392" s="283"/>
      <c r="D392" s="244"/>
      <c r="E392" s="265"/>
      <c r="F392" s="265"/>
      <c r="G392" s="285"/>
      <c r="H392" s="285"/>
      <c r="I392" s="285"/>
      <c r="J392" s="285"/>
      <c r="K392" s="285"/>
    </row>
    <row r="393" spans="1:11" ht="12.75">
      <c r="A393" s="282"/>
      <c r="B393" s="272"/>
      <c r="C393" s="283"/>
      <c r="D393" s="244"/>
      <c r="E393" s="265"/>
      <c r="F393" s="265"/>
      <c r="G393" s="285"/>
      <c r="H393" s="285"/>
      <c r="I393" s="285"/>
      <c r="J393" s="285"/>
      <c r="K393" s="285"/>
    </row>
    <row r="394" spans="1:11" ht="12.75">
      <c r="A394" s="282"/>
      <c r="B394" s="272"/>
      <c r="C394" s="283"/>
      <c r="D394" s="244"/>
      <c r="E394" s="265"/>
      <c r="F394" s="265"/>
      <c r="G394" s="285"/>
      <c r="H394" s="285"/>
      <c r="I394" s="285"/>
      <c r="J394" s="285"/>
      <c r="K394" s="285"/>
    </row>
    <row r="395" spans="1:11" ht="12.75">
      <c r="A395" s="282"/>
      <c r="B395" s="272"/>
      <c r="C395" s="283"/>
      <c r="D395" s="244"/>
      <c r="E395" s="265"/>
      <c r="F395" s="265"/>
      <c r="G395" s="285"/>
      <c r="H395" s="285"/>
      <c r="I395" s="285"/>
      <c r="J395" s="285"/>
      <c r="K395" s="285"/>
    </row>
    <row r="396" spans="1:11" ht="12.75">
      <c r="A396" s="282"/>
      <c r="B396" s="272"/>
      <c r="C396" s="283"/>
      <c r="D396" s="244"/>
      <c r="E396" s="265"/>
      <c r="F396" s="265"/>
      <c r="G396" s="285"/>
      <c r="H396" s="285"/>
      <c r="I396" s="285"/>
      <c r="J396" s="285"/>
      <c r="K396" s="285"/>
    </row>
    <row r="397" spans="1:11" ht="12.75">
      <c r="A397" s="282"/>
      <c r="B397" s="272"/>
      <c r="C397" s="283"/>
      <c r="D397" s="244"/>
      <c r="E397" s="265"/>
      <c r="F397" s="265"/>
      <c r="G397" s="285"/>
      <c r="H397" s="285"/>
      <c r="I397" s="285"/>
      <c r="J397" s="285"/>
      <c r="K397" s="285"/>
    </row>
    <row r="398" spans="1:11" ht="12.75">
      <c r="A398" s="282"/>
      <c r="B398" s="272"/>
      <c r="C398" s="283"/>
      <c r="D398" s="244"/>
      <c r="E398" s="265"/>
      <c r="F398" s="265"/>
      <c r="G398" s="285"/>
      <c r="H398" s="285"/>
      <c r="I398" s="285"/>
      <c r="J398" s="285"/>
      <c r="K398" s="285"/>
    </row>
    <row r="399" spans="1:11" ht="12.75">
      <c r="A399" s="282"/>
      <c r="B399" s="272"/>
      <c r="C399" s="283"/>
      <c r="D399" s="244"/>
      <c r="E399" s="265"/>
      <c r="F399" s="265"/>
      <c r="G399" s="285"/>
      <c r="H399" s="285"/>
      <c r="I399" s="285"/>
      <c r="J399" s="285"/>
      <c r="K399" s="285"/>
    </row>
    <row r="400" spans="1:11" ht="12.75">
      <c r="A400" s="282"/>
      <c r="B400" s="272"/>
      <c r="C400" s="283"/>
      <c r="D400" s="244"/>
      <c r="E400" s="265"/>
      <c r="F400" s="265"/>
      <c r="G400" s="285"/>
      <c r="H400" s="285"/>
      <c r="I400" s="285"/>
      <c r="J400" s="285"/>
      <c r="K400" s="285"/>
    </row>
    <row r="401" spans="1:11" ht="12.75">
      <c r="A401" s="282"/>
      <c r="B401" s="272"/>
      <c r="C401" s="283"/>
      <c r="D401" s="244"/>
      <c r="E401" s="265"/>
      <c r="F401" s="265"/>
      <c r="G401" s="285"/>
      <c r="H401" s="285"/>
      <c r="I401" s="285"/>
      <c r="J401" s="285"/>
      <c r="K401" s="285"/>
    </row>
    <row r="402" spans="1:11" ht="12.75">
      <c r="A402" s="282"/>
      <c r="B402" s="272"/>
      <c r="C402" s="283"/>
      <c r="D402" s="244"/>
      <c r="E402" s="265"/>
      <c r="F402" s="265"/>
      <c r="G402" s="285"/>
      <c r="H402" s="285"/>
      <c r="I402" s="285"/>
      <c r="J402" s="285"/>
      <c r="K402" s="285"/>
    </row>
    <row r="403" spans="1:11" ht="12.75">
      <c r="A403" s="282"/>
      <c r="B403" s="272"/>
      <c r="C403" s="283"/>
      <c r="D403" s="244"/>
      <c r="E403" s="265"/>
      <c r="F403" s="265"/>
      <c r="G403" s="285"/>
      <c r="H403" s="285"/>
      <c r="I403" s="285"/>
      <c r="J403" s="285"/>
      <c r="K403" s="285"/>
    </row>
    <row r="404" spans="1:11" ht="12.75">
      <c r="A404" s="282"/>
      <c r="B404" s="272"/>
      <c r="C404" s="283"/>
      <c r="D404" s="244"/>
      <c r="E404" s="265"/>
      <c r="F404" s="265"/>
      <c r="G404" s="285"/>
      <c r="H404" s="285"/>
      <c r="I404" s="285"/>
      <c r="J404" s="285"/>
      <c r="K404" s="285"/>
    </row>
    <row r="405" spans="1:11" ht="12.75">
      <c r="A405" s="282"/>
      <c r="B405" s="272"/>
      <c r="C405" s="283"/>
      <c r="D405" s="244"/>
      <c r="E405" s="265"/>
      <c r="F405" s="265"/>
      <c r="G405" s="285"/>
      <c r="H405" s="285"/>
      <c r="I405" s="285"/>
      <c r="J405" s="285"/>
      <c r="K405" s="285"/>
    </row>
    <row r="406" spans="1:11" ht="12.75">
      <c r="A406" s="282"/>
      <c r="B406" s="272"/>
      <c r="C406" s="283"/>
      <c r="D406" s="244"/>
      <c r="E406" s="265"/>
      <c r="F406" s="265"/>
      <c r="G406" s="285"/>
      <c r="H406" s="285"/>
      <c r="I406" s="285"/>
      <c r="J406" s="285"/>
      <c r="K406" s="285"/>
    </row>
    <row r="407" spans="1:11" ht="12.75">
      <c r="A407" s="282"/>
      <c r="B407" s="272"/>
      <c r="C407" s="283"/>
      <c r="D407" s="244"/>
      <c r="E407" s="265"/>
      <c r="F407" s="265"/>
      <c r="G407" s="285"/>
      <c r="H407" s="285"/>
      <c r="I407" s="285"/>
      <c r="J407" s="285"/>
      <c r="K407" s="285"/>
    </row>
    <row r="408" spans="1:11" ht="12.75">
      <c r="A408" s="282"/>
      <c r="B408" s="272"/>
      <c r="C408" s="283"/>
      <c r="D408" s="244"/>
      <c r="E408" s="265"/>
      <c r="F408" s="265"/>
      <c r="G408" s="285"/>
      <c r="H408" s="285"/>
      <c r="I408" s="285"/>
      <c r="J408" s="285"/>
      <c r="K408" s="285"/>
    </row>
    <row r="409" spans="1:11" ht="12.75">
      <c r="A409" s="282"/>
      <c r="B409" s="272"/>
      <c r="C409" s="283"/>
      <c r="D409" s="244"/>
      <c r="E409" s="265"/>
      <c r="F409" s="265"/>
      <c r="G409" s="285"/>
      <c r="H409" s="285"/>
      <c r="I409" s="285"/>
      <c r="J409" s="285"/>
      <c r="K409" s="285"/>
    </row>
    <row r="410" spans="1:11" ht="12.75">
      <c r="A410" s="282"/>
      <c r="B410" s="272"/>
      <c r="C410" s="283"/>
      <c r="D410" s="244"/>
      <c r="E410" s="265"/>
      <c r="F410" s="265"/>
      <c r="G410" s="285"/>
      <c r="H410" s="285"/>
      <c r="I410" s="285"/>
      <c r="J410" s="285"/>
      <c r="K410" s="285"/>
    </row>
    <row r="411" spans="1:11" ht="12.75">
      <c r="A411" s="282"/>
      <c r="B411" s="272"/>
      <c r="C411" s="283"/>
      <c r="D411" s="244"/>
      <c r="E411" s="265"/>
      <c r="F411" s="265"/>
      <c r="G411" s="285"/>
      <c r="H411" s="285"/>
      <c r="I411" s="285"/>
      <c r="J411" s="285"/>
      <c r="K411" s="285"/>
    </row>
    <row r="412" spans="1:11" ht="12.75">
      <c r="A412" s="282"/>
      <c r="B412" s="272"/>
      <c r="C412" s="283"/>
      <c r="D412" s="244"/>
      <c r="E412" s="265"/>
      <c r="F412" s="265"/>
      <c r="G412" s="285"/>
      <c r="H412" s="285"/>
      <c r="I412" s="285"/>
      <c r="J412" s="285"/>
      <c r="K412" s="285"/>
    </row>
    <row r="413" spans="1:11" ht="12.75">
      <c r="A413" s="282"/>
      <c r="B413" s="272"/>
      <c r="C413" s="283"/>
      <c r="D413" s="244"/>
      <c r="E413" s="265"/>
      <c r="F413" s="265"/>
      <c r="G413" s="285"/>
      <c r="H413" s="285"/>
      <c r="I413" s="285"/>
      <c r="J413" s="285"/>
      <c r="K413" s="285"/>
    </row>
    <row r="414" spans="1:11" ht="12.75">
      <c r="A414" s="282"/>
      <c r="B414" s="272"/>
      <c r="C414" s="283"/>
      <c r="D414" s="244"/>
      <c r="E414" s="265"/>
      <c r="F414" s="265"/>
      <c r="G414" s="285"/>
      <c r="H414" s="285"/>
      <c r="I414" s="285"/>
      <c r="J414" s="285"/>
      <c r="K414" s="285"/>
    </row>
    <row r="415" spans="1:11" ht="12.75">
      <c r="A415" s="282"/>
      <c r="B415" s="272"/>
      <c r="C415" s="283"/>
      <c r="D415" s="244"/>
      <c r="E415" s="265"/>
      <c r="F415" s="265"/>
      <c r="G415" s="285"/>
      <c r="H415" s="285"/>
      <c r="I415" s="285"/>
      <c r="J415" s="285"/>
      <c r="K415" s="285"/>
    </row>
    <row r="416" spans="1:11" ht="12.75">
      <c r="A416" s="282"/>
      <c r="B416" s="272"/>
      <c r="C416" s="283"/>
      <c r="D416" s="244"/>
      <c r="E416" s="265"/>
      <c r="F416" s="265"/>
      <c r="G416" s="285"/>
      <c r="H416" s="285"/>
      <c r="I416" s="285"/>
      <c r="J416" s="285"/>
      <c r="K416" s="285"/>
    </row>
    <row r="417" spans="1:11" ht="12.75">
      <c r="A417" s="282"/>
      <c r="B417" s="272"/>
      <c r="C417" s="283"/>
      <c r="D417" s="244"/>
      <c r="E417" s="265"/>
      <c r="F417" s="265"/>
      <c r="G417" s="285"/>
      <c r="H417" s="285"/>
      <c r="I417" s="285"/>
      <c r="J417" s="285"/>
      <c r="K417" s="285"/>
    </row>
    <row r="418" spans="1:11" ht="12.75">
      <c r="A418" s="282"/>
      <c r="B418" s="272"/>
      <c r="C418" s="283"/>
      <c r="D418" s="244"/>
      <c r="E418" s="265"/>
      <c r="F418" s="265"/>
      <c r="G418" s="285"/>
      <c r="H418" s="285"/>
      <c r="I418" s="285"/>
      <c r="J418" s="285"/>
      <c r="K418" s="285"/>
    </row>
    <row r="419" spans="1:11" ht="12.75">
      <c r="A419" s="282"/>
      <c r="B419" s="272"/>
      <c r="C419" s="283"/>
      <c r="D419" s="244"/>
      <c r="E419" s="265"/>
      <c r="F419" s="265"/>
      <c r="G419" s="285"/>
      <c r="H419" s="285"/>
      <c r="I419" s="285"/>
      <c r="J419" s="285"/>
      <c r="K419" s="285"/>
    </row>
    <row r="420" spans="1:11" ht="12.75">
      <c r="A420" s="282"/>
      <c r="B420" s="272"/>
      <c r="C420" s="283"/>
      <c r="D420" s="244"/>
      <c r="E420" s="265"/>
      <c r="F420" s="265"/>
      <c r="G420" s="285"/>
      <c r="H420" s="285"/>
      <c r="I420" s="285"/>
      <c r="J420" s="285"/>
      <c r="K420" s="285"/>
    </row>
    <row r="421" spans="1:11" ht="12.75">
      <c r="A421" s="282"/>
      <c r="B421" s="272"/>
      <c r="C421" s="283"/>
      <c r="D421" s="244"/>
      <c r="E421" s="265"/>
      <c r="F421" s="265"/>
      <c r="G421" s="285"/>
      <c r="H421" s="285"/>
      <c r="I421" s="285"/>
      <c r="J421" s="285"/>
      <c r="K421" s="285"/>
    </row>
    <row r="422" spans="1:11" ht="12.75">
      <c r="A422" s="282"/>
      <c r="B422" s="272"/>
      <c r="C422" s="283"/>
      <c r="D422" s="244"/>
      <c r="E422" s="265"/>
      <c r="F422" s="265"/>
      <c r="G422" s="285"/>
      <c r="H422" s="285"/>
      <c r="I422" s="285"/>
      <c r="J422" s="285"/>
      <c r="K422" s="285"/>
    </row>
    <row r="423" spans="1:11" ht="12.75">
      <c r="A423" s="282"/>
      <c r="B423" s="272"/>
      <c r="C423" s="283"/>
      <c r="D423" s="244"/>
      <c r="E423" s="265"/>
      <c r="F423" s="265"/>
      <c r="G423" s="285"/>
      <c r="H423" s="285"/>
      <c r="I423" s="285"/>
      <c r="J423" s="285"/>
      <c r="K423" s="285"/>
    </row>
    <row r="424" spans="1:11" ht="12.75">
      <c r="A424" s="282"/>
      <c r="B424" s="272"/>
      <c r="C424" s="283"/>
      <c r="D424" s="244"/>
      <c r="E424" s="265"/>
      <c r="F424" s="265"/>
      <c r="G424" s="285"/>
      <c r="H424" s="285"/>
      <c r="I424" s="285"/>
      <c r="J424" s="285"/>
      <c r="K424" s="285"/>
    </row>
    <row r="425" spans="1:11" ht="12.75">
      <c r="A425" s="282"/>
      <c r="B425" s="272"/>
      <c r="C425" s="283"/>
      <c r="D425" s="244"/>
      <c r="E425" s="265"/>
      <c r="F425" s="265"/>
      <c r="G425" s="285"/>
      <c r="H425" s="285"/>
      <c r="I425" s="285"/>
      <c r="J425" s="285"/>
      <c r="K425" s="285"/>
    </row>
    <row r="426" spans="1:11" ht="12.75">
      <c r="A426" s="282"/>
      <c r="B426" s="272"/>
      <c r="C426" s="283"/>
      <c r="D426" s="244"/>
      <c r="E426" s="265"/>
      <c r="F426" s="265"/>
      <c r="G426" s="285"/>
      <c r="H426" s="285"/>
      <c r="I426" s="285"/>
      <c r="J426" s="285"/>
      <c r="K426" s="285"/>
    </row>
    <row r="427" spans="1:11" ht="12.75">
      <c r="A427" s="282"/>
      <c r="B427" s="272"/>
      <c r="C427" s="283"/>
      <c r="D427" s="244"/>
      <c r="E427" s="265"/>
      <c r="F427" s="265"/>
      <c r="G427" s="285"/>
      <c r="H427" s="285"/>
      <c r="I427" s="285"/>
      <c r="J427" s="285"/>
      <c r="K427" s="285"/>
    </row>
    <row r="428" spans="1:11" ht="12.75">
      <c r="A428" s="282"/>
      <c r="B428" s="272"/>
      <c r="C428" s="283"/>
      <c r="D428" s="244"/>
      <c r="E428" s="265"/>
      <c r="F428" s="265"/>
      <c r="G428" s="285"/>
      <c r="H428" s="285"/>
      <c r="I428" s="285"/>
      <c r="J428" s="285"/>
      <c r="K428" s="285"/>
    </row>
    <row r="429" spans="1:11" ht="12.75">
      <c r="A429" s="282"/>
      <c r="B429" s="272"/>
      <c r="C429" s="283"/>
      <c r="D429" s="244"/>
      <c r="E429" s="265"/>
      <c r="F429" s="265"/>
      <c r="G429" s="285"/>
      <c r="H429" s="285"/>
      <c r="I429" s="285"/>
      <c r="J429" s="285"/>
      <c r="K429" s="285"/>
    </row>
    <row r="430" spans="1:11" ht="12.75">
      <c r="A430" s="282"/>
      <c r="B430" s="272"/>
      <c r="C430" s="283"/>
      <c r="D430" s="244"/>
      <c r="E430" s="265"/>
      <c r="F430" s="265"/>
      <c r="G430" s="285"/>
      <c r="H430" s="285"/>
      <c r="I430" s="285"/>
      <c r="J430" s="285"/>
      <c r="K430" s="285"/>
    </row>
    <row r="431" spans="1:11" ht="12.75">
      <c r="A431" s="282"/>
      <c r="B431" s="272"/>
      <c r="C431" s="283"/>
      <c r="D431" s="244"/>
      <c r="E431" s="265"/>
      <c r="F431" s="265"/>
      <c r="G431" s="285"/>
      <c r="H431" s="285"/>
      <c r="I431" s="285"/>
      <c r="J431" s="285"/>
      <c r="K431" s="285"/>
    </row>
    <row r="432" spans="1:11" ht="12.75">
      <c r="A432" s="282"/>
      <c r="B432" s="272"/>
      <c r="C432" s="283"/>
      <c r="D432" s="244"/>
      <c r="E432" s="265"/>
      <c r="F432" s="265"/>
      <c r="G432" s="285"/>
      <c r="H432" s="285"/>
      <c r="I432" s="285"/>
      <c r="J432" s="285"/>
      <c r="K432" s="285"/>
    </row>
    <row r="433" spans="1:11" ht="12.75">
      <c r="A433" s="282"/>
      <c r="B433" s="272"/>
      <c r="C433" s="283"/>
      <c r="D433" s="244"/>
      <c r="E433" s="265"/>
      <c r="F433" s="265"/>
      <c r="G433" s="285"/>
      <c r="H433" s="285"/>
      <c r="I433" s="285"/>
      <c r="J433" s="285"/>
      <c r="K433" s="285"/>
    </row>
    <row r="434" spans="1:11" ht="12.75">
      <c r="A434" s="282"/>
      <c r="B434" s="272"/>
      <c r="C434" s="283"/>
      <c r="D434" s="244"/>
      <c r="E434" s="265"/>
      <c r="F434" s="265"/>
      <c r="G434" s="285"/>
      <c r="H434" s="285"/>
      <c r="I434" s="285"/>
      <c r="J434" s="285"/>
      <c r="K434" s="285"/>
    </row>
    <row r="435" spans="1:11" ht="12.75">
      <c r="A435" s="282"/>
      <c r="B435" s="272"/>
      <c r="C435" s="283"/>
      <c r="D435" s="244"/>
      <c r="E435" s="265"/>
      <c r="F435" s="265"/>
      <c r="G435" s="285"/>
      <c r="H435" s="285"/>
      <c r="I435" s="285"/>
      <c r="J435" s="285"/>
      <c r="K435" s="285"/>
    </row>
    <row r="436" spans="1:11" ht="12.75">
      <c r="A436" s="282"/>
      <c r="B436" s="272"/>
      <c r="C436" s="283"/>
      <c r="D436" s="244"/>
      <c r="E436" s="265"/>
      <c r="F436" s="265"/>
      <c r="G436" s="285"/>
      <c r="H436" s="285"/>
      <c r="I436" s="285"/>
      <c r="J436" s="285"/>
      <c r="K436" s="285"/>
    </row>
    <row r="437" spans="1:11" ht="12.75">
      <c r="A437" s="282"/>
      <c r="B437" s="272"/>
      <c r="C437" s="283"/>
      <c r="D437" s="244"/>
      <c r="E437" s="265"/>
      <c r="F437" s="265"/>
      <c r="G437" s="285"/>
      <c r="H437" s="285"/>
      <c r="I437" s="285"/>
      <c r="J437" s="285"/>
      <c r="K437" s="285"/>
    </row>
    <row r="438" spans="1:11" ht="12.75">
      <c r="A438" s="282"/>
      <c r="B438" s="272"/>
      <c r="C438" s="283"/>
      <c r="D438" s="244"/>
      <c r="E438" s="265"/>
      <c r="F438" s="265"/>
      <c r="G438" s="285"/>
      <c r="H438" s="285"/>
      <c r="I438" s="285"/>
      <c r="J438" s="285"/>
      <c r="K438" s="285"/>
    </row>
    <row r="439" spans="1:11" ht="12.75">
      <c r="A439" s="282"/>
      <c r="B439" s="272"/>
      <c r="C439" s="283"/>
      <c r="D439" s="244"/>
      <c r="E439" s="265"/>
      <c r="F439" s="265"/>
      <c r="G439" s="285"/>
      <c r="H439" s="285"/>
      <c r="I439" s="285"/>
      <c r="J439" s="285"/>
      <c r="K439" s="285"/>
    </row>
    <row r="440" spans="1:11" ht="12.75">
      <c r="A440" s="282"/>
      <c r="B440" s="272"/>
      <c r="C440" s="283"/>
      <c r="D440" s="244"/>
      <c r="E440" s="265"/>
      <c r="F440" s="265"/>
      <c r="G440" s="285"/>
      <c r="H440" s="285"/>
      <c r="I440" s="285"/>
      <c r="J440" s="285"/>
      <c r="K440" s="285"/>
    </row>
    <row r="441" spans="1:11" ht="12.75">
      <c r="A441" s="282"/>
      <c r="B441" s="272"/>
      <c r="C441" s="283"/>
      <c r="D441" s="244"/>
      <c r="E441" s="265"/>
      <c r="F441" s="265"/>
      <c r="G441" s="285"/>
      <c r="H441" s="285"/>
      <c r="I441" s="285"/>
      <c r="J441" s="285"/>
      <c r="K441" s="285"/>
    </row>
    <row r="442" spans="1:11" ht="12.75">
      <c r="A442" s="282"/>
      <c r="B442" s="272"/>
      <c r="C442" s="283"/>
      <c r="D442" s="244"/>
      <c r="E442" s="265"/>
      <c r="F442" s="265"/>
      <c r="G442" s="285"/>
      <c r="H442" s="285"/>
      <c r="I442" s="285"/>
      <c r="J442" s="285"/>
      <c r="K442" s="285"/>
    </row>
    <row r="443" spans="1:11" ht="12.75">
      <c r="A443" s="282"/>
      <c r="B443" s="272"/>
      <c r="C443" s="283"/>
      <c r="D443" s="244"/>
      <c r="E443" s="265"/>
      <c r="F443" s="265"/>
      <c r="G443" s="285"/>
      <c r="H443" s="285"/>
      <c r="I443" s="285"/>
      <c r="J443" s="285"/>
      <c r="K443" s="285"/>
    </row>
    <row r="444" spans="1:11" ht="12.75">
      <c r="A444" s="282"/>
      <c r="B444" s="272"/>
      <c r="C444" s="283"/>
      <c r="D444" s="244"/>
      <c r="E444" s="265"/>
      <c r="F444" s="265"/>
      <c r="G444" s="285"/>
      <c r="H444" s="285"/>
      <c r="I444" s="285"/>
      <c r="J444" s="285"/>
      <c r="K444" s="285"/>
    </row>
    <row r="445" spans="1:11" ht="12.75">
      <c r="A445" s="282"/>
      <c r="B445" s="272"/>
      <c r="C445" s="283"/>
      <c r="D445" s="244"/>
      <c r="E445" s="265"/>
      <c r="F445" s="265"/>
      <c r="G445" s="285"/>
      <c r="H445" s="285"/>
      <c r="I445" s="285"/>
      <c r="J445" s="285"/>
      <c r="K445" s="285"/>
    </row>
    <row r="446" spans="1:11" ht="12.75">
      <c r="A446" s="282"/>
      <c r="B446" s="272"/>
      <c r="C446" s="283"/>
      <c r="D446" s="244"/>
      <c r="E446" s="265"/>
      <c r="F446" s="265"/>
      <c r="G446" s="285"/>
      <c r="H446" s="285"/>
      <c r="I446" s="285"/>
      <c r="J446" s="285"/>
      <c r="K446" s="285"/>
    </row>
    <row r="447" spans="1:11" ht="12.75">
      <c r="A447" s="282"/>
      <c r="B447" s="272"/>
      <c r="C447" s="283"/>
      <c r="D447" s="244"/>
      <c r="E447" s="265"/>
      <c r="F447" s="265"/>
      <c r="G447" s="285"/>
      <c r="H447" s="285"/>
      <c r="I447" s="285"/>
      <c r="J447" s="285"/>
      <c r="K447" s="285"/>
    </row>
    <row r="448" spans="1:11" ht="12.75">
      <c r="A448" s="282"/>
      <c r="B448" s="272"/>
      <c r="C448" s="283"/>
      <c r="D448" s="244"/>
      <c r="E448" s="265"/>
      <c r="F448" s="265"/>
      <c r="G448" s="285"/>
      <c r="H448" s="285"/>
      <c r="I448" s="285"/>
      <c r="J448" s="285"/>
      <c r="K448" s="285"/>
    </row>
    <row r="449" spans="1:11" ht="12.75">
      <c r="A449" s="282"/>
      <c r="B449" s="272"/>
      <c r="C449" s="283"/>
      <c r="D449" s="244"/>
      <c r="E449" s="265"/>
      <c r="F449" s="265"/>
      <c r="G449" s="285"/>
      <c r="H449" s="285"/>
      <c r="I449" s="285"/>
      <c r="J449" s="285"/>
      <c r="K449" s="285"/>
    </row>
    <row r="450" spans="1:11" ht="12.75">
      <c r="A450" s="282"/>
      <c r="B450" s="272"/>
      <c r="C450" s="283"/>
      <c r="D450" s="244"/>
      <c r="E450" s="265"/>
      <c r="F450" s="265"/>
      <c r="G450" s="285"/>
      <c r="H450" s="285"/>
      <c r="I450" s="285"/>
      <c r="J450" s="285"/>
      <c r="K450" s="285"/>
    </row>
    <row r="451" spans="1:11" ht="12.75">
      <c r="A451" s="282"/>
      <c r="B451" s="272"/>
      <c r="C451" s="283"/>
      <c r="D451" s="244"/>
      <c r="E451" s="265"/>
      <c r="F451" s="265"/>
      <c r="G451" s="285"/>
      <c r="H451" s="285"/>
      <c r="I451" s="285"/>
      <c r="J451" s="285"/>
      <c r="K451" s="285"/>
    </row>
    <row r="452" spans="1:11" ht="12.75">
      <c r="A452" s="282"/>
      <c r="B452" s="272"/>
      <c r="C452" s="283"/>
      <c r="D452" s="244"/>
      <c r="E452" s="265"/>
      <c r="F452" s="265"/>
      <c r="G452" s="285"/>
      <c r="H452" s="285"/>
      <c r="I452" s="285"/>
      <c r="J452" s="285"/>
      <c r="K452" s="285"/>
    </row>
    <row r="453" spans="1:11" ht="12.75">
      <c r="A453" s="282"/>
      <c r="B453" s="272"/>
      <c r="C453" s="283"/>
      <c r="D453" s="244"/>
      <c r="E453" s="265"/>
      <c r="F453" s="265"/>
      <c r="G453" s="285"/>
      <c r="H453" s="285"/>
      <c r="I453" s="285"/>
      <c r="J453" s="285"/>
      <c r="K453" s="285"/>
    </row>
    <row r="454" spans="1:11" ht="12.75">
      <c r="A454" s="282"/>
      <c r="B454" s="272"/>
      <c r="C454" s="283"/>
      <c r="D454" s="244"/>
      <c r="E454" s="265"/>
      <c r="F454" s="265"/>
      <c r="G454" s="285"/>
      <c r="H454" s="285"/>
      <c r="I454" s="285"/>
      <c r="J454" s="285"/>
      <c r="K454" s="285"/>
    </row>
    <row r="455" spans="1:11" ht="12.75">
      <c r="A455" s="282"/>
      <c r="B455" s="272"/>
      <c r="C455" s="283"/>
      <c r="D455" s="244"/>
      <c r="E455" s="265"/>
      <c r="F455" s="265"/>
      <c r="G455" s="285"/>
      <c r="H455" s="285"/>
      <c r="I455" s="285"/>
      <c r="J455" s="285"/>
      <c r="K455" s="285"/>
    </row>
    <row r="456" spans="1:11" ht="12.75">
      <c r="A456" s="282"/>
      <c r="B456" s="272"/>
      <c r="C456" s="283"/>
      <c r="D456" s="244"/>
      <c r="E456" s="265"/>
      <c r="F456" s="265"/>
      <c r="G456" s="285"/>
      <c r="H456" s="285"/>
      <c r="I456" s="285"/>
      <c r="J456" s="285"/>
      <c r="K456" s="285"/>
    </row>
    <row r="457" spans="1:11" ht="12.75">
      <c r="A457" s="282"/>
      <c r="B457" s="272"/>
      <c r="C457" s="283"/>
      <c r="D457" s="244"/>
      <c r="E457" s="265"/>
      <c r="F457" s="265"/>
      <c r="G457" s="285"/>
      <c r="H457" s="285"/>
      <c r="I457" s="285"/>
      <c r="J457" s="285"/>
      <c r="K457" s="285"/>
    </row>
    <row r="458" spans="1:11" ht="12.75">
      <c r="A458" s="282"/>
      <c r="B458" s="272"/>
      <c r="C458" s="283"/>
      <c r="D458" s="244"/>
      <c r="E458" s="265"/>
      <c r="F458" s="265"/>
      <c r="G458" s="285"/>
      <c r="H458" s="285"/>
      <c r="I458" s="285"/>
      <c r="J458" s="285"/>
      <c r="K458" s="285"/>
    </row>
    <row r="459" spans="1:11" ht="12.75">
      <c r="A459" s="282"/>
      <c r="B459" s="272"/>
      <c r="C459" s="283"/>
      <c r="D459" s="244"/>
      <c r="E459" s="265"/>
      <c r="F459" s="265"/>
      <c r="G459" s="285"/>
      <c r="H459" s="285"/>
      <c r="I459" s="285"/>
      <c r="J459" s="285"/>
      <c r="K459" s="285"/>
    </row>
    <row r="460" spans="1:11" ht="12.75">
      <c r="A460" s="282"/>
      <c r="B460" s="272"/>
      <c r="C460" s="283"/>
      <c r="D460" s="244"/>
      <c r="E460" s="265"/>
      <c r="F460" s="265"/>
      <c r="G460" s="285"/>
      <c r="H460" s="285"/>
      <c r="I460" s="285"/>
      <c r="J460" s="285"/>
      <c r="K460" s="285"/>
    </row>
    <row r="461" spans="1:11" ht="12.75">
      <c r="A461" s="282"/>
      <c r="B461" s="272"/>
      <c r="C461" s="283"/>
      <c r="D461" s="244"/>
      <c r="E461" s="265"/>
      <c r="F461" s="265"/>
      <c r="G461" s="285"/>
      <c r="H461" s="285"/>
      <c r="I461" s="285"/>
      <c r="J461" s="285"/>
      <c r="K461" s="285"/>
    </row>
    <row r="462" spans="1:11" ht="12.75">
      <c r="A462" s="282"/>
      <c r="B462" s="272"/>
      <c r="C462" s="283"/>
      <c r="D462" s="244"/>
      <c r="E462" s="265"/>
      <c r="F462" s="265"/>
      <c r="G462" s="285"/>
      <c r="H462" s="285"/>
      <c r="I462" s="285"/>
      <c r="J462" s="285"/>
      <c r="K462" s="285"/>
    </row>
    <row r="463" spans="1:11" ht="12.75">
      <c r="A463" s="282"/>
      <c r="B463" s="272"/>
      <c r="C463" s="283"/>
      <c r="D463" s="244"/>
      <c r="E463" s="265"/>
      <c r="F463" s="265"/>
      <c r="G463" s="285"/>
      <c r="H463" s="285"/>
      <c r="I463" s="285"/>
      <c r="J463" s="285"/>
      <c r="K463" s="285"/>
    </row>
    <row r="464" spans="1:11" ht="12.75">
      <c r="A464" s="282"/>
      <c r="B464" s="272"/>
      <c r="C464" s="283"/>
      <c r="D464" s="244"/>
      <c r="E464" s="265"/>
      <c r="F464" s="265"/>
      <c r="G464" s="285"/>
      <c r="H464" s="285"/>
      <c r="I464" s="285"/>
      <c r="J464" s="285"/>
      <c r="K464" s="285"/>
    </row>
    <row r="465" spans="1:11" ht="12.75">
      <c r="A465" s="282"/>
      <c r="B465" s="272"/>
      <c r="C465" s="283"/>
      <c r="D465" s="244"/>
      <c r="E465" s="265"/>
      <c r="F465" s="265"/>
      <c r="G465" s="285"/>
      <c r="H465" s="285"/>
      <c r="I465" s="285"/>
      <c r="J465" s="285"/>
      <c r="K465" s="285"/>
    </row>
    <row r="466" spans="1:11" ht="12.75">
      <c r="A466" s="282"/>
      <c r="B466" s="272"/>
      <c r="C466" s="283"/>
      <c r="D466" s="244"/>
      <c r="E466" s="265"/>
      <c r="F466" s="265"/>
      <c r="G466" s="285"/>
      <c r="H466" s="285"/>
      <c r="I466" s="285"/>
      <c r="J466" s="285"/>
      <c r="K466" s="285"/>
    </row>
    <row r="467" spans="1:11" ht="12.75">
      <c r="A467" s="282"/>
      <c r="B467" s="272"/>
      <c r="C467" s="283"/>
      <c r="D467" s="244"/>
      <c r="E467" s="265"/>
      <c r="F467" s="265"/>
      <c r="G467" s="285"/>
      <c r="H467" s="285"/>
      <c r="I467" s="285"/>
      <c r="J467" s="285"/>
      <c r="K467" s="285"/>
    </row>
    <row r="468" spans="1:11" ht="12.75">
      <c r="A468" s="282"/>
      <c r="B468" s="272"/>
      <c r="C468" s="283"/>
      <c r="D468" s="244"/>
      <c r="E468" s="265"/>
      <c r="F468" s="265"/>
      <c r="G468" s="285"/>
      <c r="H468" s="285"/>
      <c r="I468" s="285"/>
      <c r="J468" s="285"/>
      <c r="K468" s="285"/>
    </row>
    <row r="469" spans="1:11" ht="12.75">
      <c r="A469" s="282"/>
      <c r="B469" s="272"/>
      <c r="C469" s="283"/>
      <c r="D469" s="244"/>
      <c r="E469" s="265"/>
      <c r="F469" s="265"/>
      <c r="G469" s="285"/>
      <c r="H469" s="285"/>
      <c r="I469" s="285"/>
      <c r="J469" s="285"/>
      <c r="K469" s="285"/>
    </row>
    <row r="470" spans="1:11" ht="12.75">
      <c r="A470" s="282"/>
      <c r="B470" s="272"/>
      <c r="C470" s="283"/>
      <c r="D470" s="244"/>
      <c r="E470" s="265"/>
      <c r="F470" s="265"/>
      <c r="G470" s="285"/>
      <c r="H470" s="285"/>
      <c r="I470" s="285"/>
      <c r="J470" s="285"/>
      <c r="K470" s="285"/>
    </row>
    <row r="471" spans="1:11" ht="12.75">
      <c r="A471" s="282"/>
      <c r="B471" s="272"/>
      <c r="C471" s="283"/>
      <c r="D471" s="244"/>
      <c r="E471" s="265"/>
      <c r="F471" s="265"/>
      <c r="G471" s="285"/>
      <c r="H471" s="285"/>
      <c r="I471" s="285"/>
      <c r="J471" s="285"/>
      <c r="K471" s="285"/>
    </row>
    <row r="472" spans="1:11" ht="12.75">
      <c r="A472" s="282"/>
      <c r="B472" s="272"/>
      <c r="C472" s="283"/>
      <c r="D472" s="244"/>
      <c r="E472" s="265"/>
      <c r="F472" s="265"/>
      <c r="G472" s="285"/>
      <c r="H472" s="285"/>
      <c r="I472" s="285"/>
      <c r="J472" s="285"/>
      <c r="K472" s="285"/>
    </row>
    <row r="473" spans="1:11" ht="12.75">
      <c r="A473" s="282"/>
      <c r="B473" s="272"/>
      <c r="C473" s="283"/>
      <c r="D473" s="244"/>
      <c r="E473" s="265"/>
      <c r="F473" s="265"/>
      <c r="G473" s="285"/>
      <c r="H473" s="285"/>
      <c r="I473" s="285"/>
      <c r="J473" s="285"/>
      <c r="K473" s="285"/>
    </row>
    <row r="474" spans="1:11" ht="12.75">
      <c r="A474" s="282"/>
      <c r="B474" s="272"/>
      <c r="C474" s="283"/>
      <c r="D474" s="244"/>
      <c r="E474" s="265"/>
      <c r="F474" s="265"/>
      <c r="G474" s="285"/>
      <c r="H474" s="285"/>
      <c r="I474" s="285"/>
      <c r="J474" s="285"/>
      <c r="K474" s="285"/>
    </row>
    <row r="475" spans="1:11" ht="12.75">
      <c r="A475" s="282"/>
      <c r="B475" s="272"/>
      <c r="C475" s="283"/>
      <c r="D475" s="244"/>
      <c r="E475" s="265"/>
      <c r="F475" s="265"/>
      <c r="G475" s="285"/>
      <c r="H475" s="285"/>
      <c r="I475" s="285"/>
      <c r="J475" s="285"/>
      <c r="K475" s="285"/>
    </row>
    <row r="476" spans="1:11" ht="12.75">
      <c r="A476" s="282"/>
      <c r="B476" s="272"/>
      <c r="C476" s="283"/>
      <c r="D476" s="244"/>
      <c r="E476" s="265"/>
      <c r="F476" s="265"/>
      <c r="G476" s="285"/>
      <c r="H476" s="285"/>
      <c r="I476" s="285"/>
      <c r="J476" s="285"/>
      <c r="K476" s="285"/>
    </row>
    <row r="477" spans="1:11" ht="12.75">
      <c r="A477" s="282"/>
      <c r="B477" s="272"/>
      <c r="C477" s="283"/>
      <c r="D477" s="244"/>
      <c r="E477" s="265"/>
      <c r="F477" s="265"/>
      <c r="G477" s="285"/>
      <c r="H477" s="285"/>
      <c r="I477" s="285"/>
      <c r="J477" s="285"/>
      <c r="K477" s="285"/>
    </row>
    <row r="478" spans="1:11" ht="12.75">
      <c r="A478" s="282"/>
      <c r="B478" s="272"/>
      <c r="C478" s="283"/>
      <c r="D478" s="244"/>
      <c r="E478" s="265"/>
      <c r="F478" s="265"/>
      <c r="G478" s="285"/>
      <c r="H478" s="285"/>
      <c r="I478" s="285"/>
      <c r="J478" s="285"/>
      <c r="K478" s="285"/>
    </row>
    <row r="479" spans="1:11" ht="12.75">
      <c r="A479" s="282"/>
      <c r="B479" s="272"/>
      <c r="C479" s="283"/>
      <c r="D479" s="244"/>
      <c r="E479" s="265"/>
      <c r="F479" s="265"/>
      <c r="G479" s="285"/>
      <c r="H479" s="285"/>
      <c r="I479" s="285"/>
      <c r="J479" s="285"/>
      <c r="K479" s="285"/>
    </row>
    <row r="480" spans="1:11" ht="12.75">
      <c r="A480" s="282"/>
      <c r="B480" s="272"/>
      <c r="C480" s="283"/>
      <c r="D480" s="244"/>
      <c r="E480" s="265"/>
      <c r="F480" s="265"/>
      <c r="G480" s="285"/>
      <c r="H480" s="285"/>
      <c r="I480" s="285"/>
      <c r="J480" s="285"/>
      <c r="K480" s="285"/>
    </row>
    <row r="481" spans="1:11" ht="12.75">
      <c r="A481" s="282"/>
      <c r="B481" s="272"/>
      <c r="C481" s="283"/>
      <c r="D481" s="244"/>
      <c r="E481" s="265"/>
      <c r="F481" s="265"/>
      <c r="G481" s="285"/>
      <c r="H481" s="285"/>
      <c r="I481" s="285"/>
      <c r="J481" s="285"/>
      <c r="K481" s="285"/>
    </row>
    <row r="482" spans="1:11" ht="12.75">
      <c r="A482" s="282"/>
      <c r="B482" s="272"/>
      <c r="C482" s="283"/>
      <c r="D482" s="244"/>
      <c r="E482" s="265"/>
      <c r="F482" s="265"/>
      <c r="G482" s="285"/>
      <c r="H482" s="285"/>
      <c r="I482" s="285"/>
      <c r="J482" s="285"/>
      <c r="K482" s="285"/>
    </row>
    <row r="483" spans="1:11" ht="12.75">
      <c r="A483" s="282"/>
      <c r="B483" s="272"/>
      <c r="C483" s="283"/>
      <c r="D483" s="244"/>
      <c r="E483" s="265"/>
      <c r="F483" s="265"/>
      <c r="G483" s="285"/>
      <c r="H483" s="285"/>
      <c r="I483" s="285"/>
      <c r="J483" s="285"/>
      <c r="K483" s="285"/>
    </row>
    <row r="484" spans="1:11" ht="12.75">
      <c r="A484" s="282"/>
      <c r="B484" s="272"/>
      <c r="C484" s="283"/>
      <c r="D484" s="244"/>
      <c r="E484" s="265"/>
      <c r="F484" s="265"/>
      <c r="G484" s="285"/>
      <c r="H484" s="285"/>
      <c r="I484" s="285"/>
      <c r="J484" s="285"/>
      <c r="K484" s="285"/>
    </row>
    <row r="485" spans="1:11" ht="12.75">
      <c r="A485" s="282"/>
      <c r="B485" s="272"/>
      <c r="C485" s="283"/>
      <c r="D485" s="244"/>
      <c r="E485" s="265"/>
      <c r="F485" s="265"/>
      <c r="G485" s="285"/>
      <c r="H485" s="285"/>
      <c r="I485" s="285"/>
      <c r="J485" s="285"/>
      <c r="K485" s="285"/>
    </row>
    <row r="486" spans="1:11" ht="12.75">
      <c r="A486" s="282"/>
      <c r="B486" s="272"/>
      <c r="C486" s="283"/>
      <c r="D486" s="244"/>
      <c r="E486" s="265"/>
      <c r="F486" s="265"/>
      <c r="G486" s="285"/>
      <c r="H486" s="285"/>
      <c r="I486" s="285"/>
      <c r="J486" s="285"/>
      <c r="K486" s="285"/>
    </row>
    <row r="487" spans="1:11" ht="12.75">
      <c r="A487" s="282"/>
      <c r="B487" s="272"/>
      <c r="C487" s="283"/>
      <c r="D487" s="244"/>
      <c r="E487" s="265"/>
      <c r="F487" s="265"/>
      <c r="G487" s="285"/>
      <c r="H487" s="285"/>
      <c r="I487" s="285"/>
      <c r="J487" s="285"/>
      <c r="K487" s="285"/>
    </row>
    <row r="488" spans="1:11" ht="12.75">
      <c r="A488" s="282"/>
      <c r="B488" s="272"/>
      <c r="C488" s="283"/>
      <c r="D488" s="244"/>
      <c r="E488" s="265"/>
      <c r="F488" s="265"/>
      <c r="G488" s="285"/>
      <c r="H488" s="285"/>
      <c r="I488" s="285"/>
      <c r="J488" s="285"/>
      <c r="K488" s="285"/>
    </row>
    <row r="489" spans="1:11" ht="12.75">
      <c r="A489" s="282"/>
      <c r="B489" s="272"/>
      <c r="C489" s="283"/>
      <c r="D489" s="244"/>
      <c r="E489" s="265"/>
      <c r="F489" s="265"/>
      <c r="G489" s="285"/>
      <c r="H489" s="285"/>
      <c r="I489" s="285"/>
      <c r="J489" s="285"/>
      <c r="K489" s="285"/>
    </row>
    <row r="490" spans="1:11" ht="12.75">
      <c r="A490" s="282"/>
      <c r="B490" s="272"/>
      <c r="C490" s="283"/>
      <c r="D490" s="244"/>
      <c r="E490" s="265"/>
      <c r="F490" s="265"/>
      <c r="G490" s="285"/>
      <c r="H490" s="285"/>
      <c r="I490" s="285"/>
      <c r="J490" s="285"/>
      <c r="K490" s="285"/>
    </row>
    <row r="491" spans="1:11" ht="12.75">
      <c r="A491" s="282"/>
      <c r="B491" s="272"/>
      <c r="C491" s="283"/>
      <c r="D491" s="244"/>
      <c r="E491" s="265"/>
      <c r="F491" s="265"/>
      <c r="G491" s="285"/>
      <c r="H491" s="285"/>
      <c r="I491" s="285"/>
      <c r="J491" s="285"/>
      <c r="K491" s="285"/>
    </row>
    <row r="492" spans="1:11" ht="12.75">
      <c r="A492" s="282"/>
      <c r="B492" s="272"/>
      <c r="C492" s="283"/>
      <c r="D492" s="244"/>
      <c r="E492" s="265"/>
      <c r="F492" s="265"/>
      <c r="G492" s="285"/>
      <c r="H492" s="285"/>
      <c r="I492" s="285"/>
      <c r="J492" s="285"/>
      <c r="K492" s="285"/>
    </row>
    <row r="493" spans="1:11" ht="12.75">
      <c r="A493" s="282"/>
      <c r="B493" s="272"/>
      <c r="C493" s="283"/>
      <c r="D493" s="244"/>
      <c r="E493" s="265"/>
      <c r="F493" s="265"/>
      <c r="G493" s="285"/>
      <c r="H493" s="285"/>
      <c r="I493" s="285"/>
      <c r="J493" s="285"/>
      <c r="K493" s="285"/>
    </row>
    <row r="494" spans="1:11" ht="12.75">
      <c r="A494" s="282"/>
      <c r="B494" s="272"/>
      <c r="C494" s="283"/>
      <c r="D494" s="244"/>
      <c r="E494" s="265"/>
      <c r="F494" s="265"/>
      <c r="G494" s="285"/>
      <c r="H494" s="285"/>
      <c r="I494" s="285"/>
      <c r="J494" s="285"/>
      <c r="K494" s="285"/>
    </row>
    <row r="495" spans="1:11" ht="12.75">
      <c r="A495" s="282"/>
      <c r="B495" s="272"/>
      <c r="C495" s="283"/>
      <c r="D495" s="244"/>
      <c r="E495" s="265"/>
      <c r="F495" s="265"/>
      <c r="G495" s="285"/>
      <c r="H495" s="285"/>
      <c r="I495" s="285"/>
      <c r="J495" s="285"/>
      <c r="K495" s="285"/>
    </row>
    <row r="496" spans="1:11" ht="12.75">
      <c r="A496" s="282"/>
      <c r="B496" s="272"/>
      <c r="C496" s="283"/>
      <c r="D496" s="244"/>
      <c r="E496" s="265"/>
      <c r="F496" s="265"/>
      <c r="G496" s="285"/>
      <c r="H496" s="285"/>
      <c r="I496" s="285"/>
      <c r="J496" s="285"/>
      <c r="K496" s="285"/>
    </row>
    <row r="497" spans="1:11" ht="12.75">
      <c r="A497" s="282"/>
      <c r="B497" s="272"/>
      <c r="C497" s="283"/>
      <c r="D497" s="244"/>
      <c r="E497" s="265"/>
      <c r="F497" s="265"/>
      <c r="G497" s="285"/>
      <c r="H497" s="285"/>
      <c r="I497" s="285"/>
      <c r="J497" s="285"/>
      <c r="K497" s="285"/>
    </row>
    <row r="498" spans="1:11" ht="12.75">
      <c r="A498" s="282"/>
      <c r="B498" s="272"/>
      <c r="C498" s="283"/>
      <c r="D498" s="244"/>
      <c r="E498" s="265"/>
      <c r="F498" s="265"/>
      <c r="G498" s="285"/>
      <c r="H498" s="285"/>
      <c r="I498" s="285"/>
      <c r="J498" s="285"/>
      <c r="K498" s="285"/>
    </row>
    <row r="499" spans="1:11" ht="12.75">
      <c r="A499" s="282"/>
      <c r="B499" s="272"/>
      <c r="C499" s="283"/>
      <c r="D499" s="244"/>
      <c r="E499" s="265"/>
      <c r="F499" s="265"/>
      <c r="G499" s="285"/>
      <c r="H499" s="285"/>
      <c r="I499" s="285"/>
      <c r="J499" s="285"/>
      <c r="K499" s="285"/>
    </row>
    <row r="500" spans="1:11" ht="12.75">
      <c r="A500" s="282"/>
      <c r="B500" s="272"/>
      <c r="C500" s="283"/>
      <c r="D500" s="244"/>
      <c r="E500" s="265"/>
      <c r="F500" s="265"/>
      <c r="G500" s="285"/>
      <c r="H500" s="285"/>
      <c r="I500" s="285"/>
      <c r="J500" s="285"/>
      <c r="K500" s="285"/>
    </row>
    <row r="501" spans="1:11" ht="12.75">
      <c r="A501" s="282"/>
      <c r="B501" s="272"/>
      <c r="C501" s="283"/>
      <c r="D501" s="244"/>
      <c r="E501" s="265"/>
      <c r="F501" s="265"/>
      <c r="G501" s="285"/>
      <c r="H501" s="285"/>
      <c r="I501" s="285"/>
      <c r="J501" s="285"/>
      <c r="K501" s="285"/>
    </row>
    <row r="502" spans="1:11" ht="12.75">
      <c r="A502" s="282"/>
      <c r="B502" s="272"/>
      <c r="C502" s="283"/>
      <c r="D502" s="244"/>
      <c r="E502" s="265"/>
      <c r="F502" s="265"/>
      <c r="G502" s="285"/>
      <c r="H502" s="285"/>
      <c r="I502" s="285"/>
      <c r="J502" s="285"/>
      <c r="K502" s="285"/>
    </row>
    <row r="503" spans="1:11" ht="12.75">
      <c r="A503" s="282"/>
      <c r="B503" s="272"/>
      <c r="C503" s="283"/>
      <c r="D503" s="244"/>
      <c r="E503" s="265"/>
      <c r="F503" s="265"/>
      <c r="G503" s="285"/>
      <c r="H503" s="285"/>
      <c r="I503" s="285"/>
      <c r="J503" s="285"/>
      <c r="K503" s="285"/>
    </row>
    <row r="504" spans="1:11" ht="12.75">
      <c r="A504" s="282"/>
      <c r="B504" s="272"/>
      <c r="C504" s="283"/>
      <c r="D504" s="244"/>
      <c r="E504" s="265"/>
      <c r="F504" s="265"/>
      <c r="G504" s="285"/>
      <c r="H504" s="285"/>
      <c r="I504" s="285"/>
      <c r="J504" s="285"/>
      <c r="K504" s="285"/>
    </row>
    <row r="505" spans="1:11" ht="12.75">
      <c r="A505" s="282"/>
      <c r="B505" s="272"/>
      <c r="C505" s="283"/>
      <c r="D505" s="244"/>
      <c r="E505" s="265"/>
      <c r="F505" s="265"/>
      <c r="G505" s="285"/>
      <c r="H505" s="285"/>
      <c r="I505" s="285"/>
      <c r="J505" s="285"/>
      <c r="K505" s="285"/>
    </row>
    <row r="506" spans="1:11" ht="12.75">
      <c r="A506" s="282"/>
      <c r="B506" s="272"/>
      <c r="C506" s="283"/>
      <c r="D506" s="244"/>
      <c r="E506" s="265"/>
      <c r="F506" s="265"/>
      <c r="G506" s="285"/>
      <c r="H506" s="285"/>
      <c r="I506" s="285"/>
      <c r="J506" s="285"/>
      <c r="K506" s="285"/>
    </row>
    <row r="507" spans="1:11" ht="12.75">
      <c r="A507" s="282"/>
      <c r="B507" s="272"/>
      <c r="C507" s="283"/>
      <c r="D507" s="244"/>
      <c r="E507" s="265"/>
      <c r="F507" s="265"/>
      <c r="G507" s="285"/>
      <c r="H507" s="285"/>
      <c r="I507" s="285"/>
      <c r="J507" s="285"/>
      <c r="K507" s="285"/>
    </row>
    <row r="508" spans="1:11" ht="12.75">
      <c r="A508" s="282"/>
      <c r="B508" s="272"/>
      <c r="C508" s="283"/>
      <c r="D508" s="244"/>
      <c r="E508" s="265"/>
      <c r="F508" s="265"/>
      <c r="G508" s="285"/>
      <c r="H508" s="285"/>
      <c r="I508" s="285"/>
      <c r="J508" s="285"/>
      <c r="K508" s="285"/>
    </row>
    <row r="509" spans="1:11" ht="12.75">
      <c r="A509" s="282"/>
      <c r="B509" s="272"/>
      <c r="C509" s="283"/>
      <c r="D509" s="244"/>
      <c r="E509" s="265"/>
      <c r="F509" s="265"/>
      <c r="G509" s="285"/>
      <c r="H509" s="285"/>
      <c r="I509" s="285"/>
      <c r="J509" s="285"/>
      <c r="K509" s="285"/>
    </row>
    <row r="510" spans="1:11" ht="12.75">
      <c r="A510" s="282"/>
      <c r="B510" s="272"/>
      <c r="C510" s="283"/>
      <c r="D510" s="244"/>
      <c r="E510" s="265"/>
      <c r="F510" s="265"/>
      <c r="G510" s="285"/>
      <c r="H510" s="285"/>
      <c r="I510" s="285"/>
      <c r="J510" s="285"/>
      <c r="K510" s="285"/>
    </row>
    <row r="511" spans="1:11" ht="12.75">
      <c r="A511" s="282"/>
      <c r="B511" s="272"/>
      <c r="C511" s="283"/>
      <c r="D511" s="244"/>
      <c r="E511" s="265"/>
      <c r="F511" s="265"/>
      <c r="G511" s="285"/>
      <c r="H511" s="285"/>
      <c r="I511" s="285"/>
      <c r="J511" s="285"/>
      <c r="K511" s="285"/>
    </row>
    <row r="512" spans="1:11" ht="12.75">
      <c r="A512" s="282"/>
      <c r="B512" s="272"/>
      <c r="C512" s="283"/>
      <c r="D512" s="244"/>
      <c r="E512" s="265"/>
      <c r="F512" s="265"/>
      <c r="G512" s="285"/>
      <c r="H512" s="285"/>
      <c r="I512" s="285"/>
      <c r="J512" s="285"/>
      <c r="K512" s="285"/>
    </row>
    <row r="513" spans="1:11" ht="12.75">
      <c r="A513" s="282"/>
      <c r="B513" s="272"/>
      <c r="C513" s="283"/>
      <c r="D513" s="244"/>
      <c r="E513" s="265"/>
      <c r="F513" s="265"/>
      <c r="G513" s="285"/>
      <c r="H513" s="285"/>
      <c r="I513" s="285"/>
      <c r="J513" s="285"/>
      <c r="K513" s="285"/>
    </row>
    <row r="514" spans="1:11" ht="12.75">
      <c r="A514" s="282"/>
      <c r="B514" s="272"/>
      <c r="C514" s="283"/>
      <c r="D514" s="244"/>
      <c r="E514" s="265"/>
      <c r="F514" s="265"/>
      <c r="G514" s="285"/>
      <c r="H514" s="285"/>
      <c r="I514" s="285"/>
      <c r="J514" s="285"/>
      <c r="K514" s="285"/>
    </row>
    <row r="515" spans="1:11" ht="12.75">
      <c r="A515" s="282"/>
      <c r="B515" s="272"/>
      <c r="C515" s="283"/>
      <c r="D515" s="244"/>
      <c r="E515" s="265"/>
      <c r="F515" s="265"/>
      <c r="G515" s="285"/>
      <c r="H515" s="285"/>
      <c r="I515" s="285"/>
      <c r="J515" s="285"/>
      <c r="K515" s="285"/>
    </row>
    <row r="516" spans="1:11" ht="12.75">
      <c r="A516" s="282"/>
      <c r="B516" s="272"/>
      <c r="C516" s="283"/>
      <c r="D516" s="244"/>
      <c r="E516" s="265"/>
      <c r="F516" s="265"/>
      <c r="G516" s="285"/>
      <c r="H516" s="285"/>
      <c r="I516" s="285"/>
      <c r="J516" s="285"/>
      <c r="K516" s="285"/>
    </row>
    <row r="517" spans="1:11" ht="12.75">
      <c r="A517" s="282"/>
      <c r="B517" s="272"/>
      <c r="C517" s="283"/>
      <c r="D517" s="244"/>
      <c r="E517" s="265"/>
      <c r="F517" s="265"/>
      <c r="G517" s="285"/>
      <c r="H517" s="285"/>
      <c r="I517" s="285"/>
      <c r="J517" s="285"/>
      <c r="K517" s="285"/>
    </row>
    <row r="518" spans="1:11" ht="12.75">
      <c r="A518" s="282"/>
      <c r="B518" s="272"/>
      <c r="C518" s="283"/>
      <c r="D518" s="244"/>
      <c r="E518" s="265"/>
      <c r="F518" s="265"/>
      <c r="G518" s="285"/>
      <c r="H518" s="285"/>
      <c r="I518" s="285"/>
      <c r="J518" s="285"/>
      <c r="K518" s="285"/>
    </row>
    <row r="519" spans="1:11" ht="12.75">
      <c r="A519" s="282"/>
      <c r="B519" s="272"/>
      <c r="C519" s="283"/>
      <c r="D519" s="244"/>
      <c r="E519" s="265"/>
      <c r="F519" s="265"/>
      <c r="G519" s="285"/>
      <c r="H519" s="285"/>
      <c r="I519" s="285"/>
      <c r="J519" s="285"/>
      <c r="K519" s="285"/>
    </row>
    <row r="520" spans="1:11" ht="12.75">
      <c r="A520" s="282"/>
      <c r="B520" s="272"/>
      <c r="C520" s="283"/>
      <c r="D520" s="244"/>
      <c r="E520" s="265"/>
      <c r="F520" s="265"/>
      <c r="G520" s="285"/>
      <c r="H520" s="285"/>
      <c r="I520" s="285"/>
      <c r="J520" s="285"/>
      <c r="K520" s="285"/>
    </row>
    <row r="521" spans="1:11" ht="12.75">
      <c r="A521" s="282"/>
      <c r="B521" s="272"/>
      <c r="C521" s="283"/>
      <c r="D521" s="244"/>
      <c r="E521" s="265"/>
      <c r="F521" s="265"/>
      <c r="G521" s="285"/>
      <c r="H521" s="285"/>
      <c r="I521" s="285"/>
      <c r="J521" s="285"/>
      <c r="K521" s="285"/>
    </row>
    <row r="522" spans="1:11" ht="12.75">
      <c r="A522" s="282"/>
      <c r="B522" s="272"/>
      <c r="C522" s="283"/>
      <c r="D522" s="244"/>
      <c r="E522" s="265"/>
      <c r="F522" s="265"/>
      <c r="G522" s="285"/>
      <c r="H522" s="285"/>
      <c r="I522" s="285"/>
      <c r="J522" s="285"/>
      <c r="K522" s="285"/>
    </row>
    <row r="523" spans="1:11" ht="12.75">
      <c r="A523" s="282"/>
      <c r="B523" s="272"/>
      <c r="C523" s="283"/>
      <c r="D523" s="244"/>
      <c r="E523" s="265"/>
      <c r="F523" s="265"/>
      <c r="G523" s="285"/>
      <c r="H523" s="285"/>
      <c r="I523" s="285"/>
      <c r="J523" s="285"/>
      <c r="K523" s="285"/>
    </row>
    <row r="524" spans="1:11" ht="12.75">
      <c r="A524" s="282"/>
      <c r="B524" s="272"/>
      <c r="C524" s="283"/>
      <c r="D524" s="244"/>
      <c r="E524" s="265"/>
      <c r="F524" s="265"/>
      <c r="G524" s="285"/>
      <c r="H524" s="285"/>
      <c r="I524" s="285"/>
      <c r="J524" s="285"/>
      <c r="K524" s="285"/>
    </row>
    <row r="525" spans="1:11" ht="12.75">
      <c r="A525" s="282"/>
      <c r="B525" s="272"/>
      <c r="C525" s="283"/>
      <c r="D525" s="244"/>
      <c r="E525" s="265"/>
      <c r="F525" s="265"/>
      <c r="G525" s="285"/>
      <c r="H525" s="285"/>
      <c r="I525" s="285"/>
      <c r="J525" s="285"/>
      <c r="K525" s="285"/>
    </row>
    <row r="526" spans="1:11" ht="12.75">
      <c r="A526" s="282"/>
      <c r="B526" s="272"/>
      <c r="C526" s="283"/>
      <c r="D526" s="244"/>
      <c r="E526" s="265"/>
      <c r="F526" s="265"/>
      <c r="G526" s="285"/>
      <c r="H526" s="285"/>
      <c r="I526" s="285"/>
      <c r="J526" s="285"/>
      <c r="K526" s="285"/>
    </row>
    <row r="527" spans="1:11" ht="12.75">
      <c r="A527" s="282"/>
      <c r="B527" s="272"/>
      <c r="C527" s="283"/>
      <c r="D527" s="244"/>
      <c r="E527" s="265"/>
      <c r="F527" s="265"/>
      <c r="G527" s="285"/>
      <c r="H527" s="285"/>
      <c r="I527" s="285"/>
      <c r="J527" s="285"/>
      <c r="K527" s="285"/>
    </row>
    <row r="528" spans="1:11" ht="12.75">
      <c r="A528" s="282"/>
      <c r="B528" s="272"/>
      <c r="C528" s="283"/>
      <c r="D528" s="244"/>
      <c r="E528" s="265"/>
      <c r="F528" s="265"/>
      <c r="G528" s="285"/>
      <c r="H528" s="285"/>
      <c r="I528" s="285"/>
      <c r="J528" s="285"/>
      <c r="K528" s="285"/>
    </row>
    <row r="529" spans="1:11" ht="12.75">
      <c r="A529" s="282"/>
      <c r="B529" s="272"/>
      <c r="C529" s="283"/>
      <c r="D529" s="244"/>
      <c r="E529" s="265"/>
      <c r="F529" s="265"/>
      <c r="G529" s="285"/>
      <c r="H529" s="285"/>
      <c r="I529" s="285"/>
      <c r="J529" s="285"/>
      <c r="K529" s="285"/>
    </row>
    <row r="530" spans="1:11" ht="12.75">
      <c r="A530" s="282"/>
      <c r="B530" s="272"/>
      <c r="C530" s="283"/>
      <c r="D530" s="244"/>
      <c r="E530" s="265"/>
      <c r="F530" s="265"/>
      <c r="G530" s="285"/>
      <c r="H530" s="285"/>
      <c r="I530" s="285"/>
      <c r="J530" s="285"/>
      <c r="K530" s="285"/>
    </row>
    <row r="531" spans="1:11" ht="12.75">
      <c r="A531" s="282"/>
      <c r="B531" s="272"/>
      <c r="C531" s="283"/>
      <c r="D531" s="244"/>
      <c r="E531" s="265"/>
      <c r="F531" s="265"/>
      <c r="G531" s="285"/>
      <c r="H531" s="285"/>
      <c r="I531" s="285"/>
      <c r="J531" s="285"/>
      <c r="K531" s="285"/>
    </row>
    <row r="532" spans="1:11" ht="12.75">
      <c r="A532" s="282"/>
      <c r="B532" s="272"/>
      <c r="C532" s="283"/>
      <c r="D532" s="244"/>
      <c r="E532" s="265"/>
      <c r="F532" s="265"/>
      <c r="G532" s="285"/>
      <c r="H532" s="285"/>
      <c r="I532" s="285"/>
      <c r="J532" s="285"/>
      <c r="K532" s="285"/>
    </row>
    <row r="533" spans="1:11" ht="12.75">
      <c r="A533" s="282"/>
      <c r="B533" s="272"/>
      <c r="C533" s="283"/>
      <c r="D533" s="244"/>
      <c r="E533" s="265"/>
      <c r="F533" s="265"/>
      <c r="G533" s="285"/>
      <c r="H533" s="285"/>
      <c r="I533" s="285"/>
      <c r="J533" s="285"/>
      <c r="K533" s="285"/>
    </row>
    <row r="534" spans="1:11" ht="12.75">
      <c r="A534" s="282"/>
      <c r="B534" s="272"/>
      <c r="C534" s="283"/>
      <c r="D534" s="244"/>
      <c r="E534" s="265"/>
      <c r="F534" s="265"/>
      <c r="G534" s="285"/>
      <c r="H534" s="285"/>
      <c r="I534" s="285"/>
      <c r="J534" s="285"/>
      <c r="K534" s="285"/>
    </row>
    <row r="535" spans="1:11" ht="12.75">
      <c r="A535" s="282"/>
      <c r="B535" s="272"/>
      <c r="C535" s="283"/>
      <c r="D535" s="244"/>
      <c r="E535" s="265"/>
      <c r="F535" s="265"/>
      <c r="G535" s="285"/>
      <c r="H535" s="285"/>
      <c r="I535" s="285"/>
      <c r="J535" s="285"/>
      <c r="K535" s="285"/>
    </row>
    <row r="536" spans="1:11" ht="12.75">
      <c r="A536" s="282"/>
      <c r="B536" s="272"/>
      <c r="C536" s="283"/>
      <c r="D536" s="244"/>
      <c r="E536" s="265"/>
      <c r="F536" s="265"/>
      <c r="G536" s="285"/>
      <c r="H536" s="285"/>
      <c r="I536" s="285"/>
      <c r="J536" s="285"/>
      <c r="K536" s="285"/>
    </row>
    <row r="537" spans="1:11" ht="12.75">
      <c r="A537" s="282"/>
      <c r="B537" s="272"/>
      <c r="C537" s="283"/>
      <c r="D537" s="244"/>
      <c r="E537" s="265"/>
      <c r="F537" s="265"/>
      <c r="G537" s="285"/>
      <c r="H537" s="285"/>
      <c r="I537" s="285"/>
      <c r="J537" s="285"/>
      <c r="K537" s="285"/>
    </row>
    <row r="538" spans="1:11" ht="12.75">
      <c r="A538" s="282"/>
      <c r="B538" s="272"/>
      <c r="C538" s="283"/>
      <c r="D538" s="244"/>
      <c r="E538" s="265"/>
      <c r="F538" s="265"/>
      <c r="G538" s="285"/>
      <c r="H538" s="285"/>
      <c r="I538" s="285"/>
      <c r="J538" s="285"/>
      <c r="K538" s="285"/>
    </row>
    <row r="539" spans="1:11" ht="12.75">
      <c r="A539" s="282"/>
      <c r="B539" s="272"/>
      <c r="C539" s="283"/>
      <c r="D539" s="244"/>
      <c r="E539" s="265"/>
      <c r="F539" s="265"/>
      <c r="G539" s="285"/>
      <c r="H539" s="285"/>
      <c r="I539" s="285"/>
      <c r="J539" s="285"/>
      <c r="K539" s="285"/>
    </row>
    <row r="540" spans="1:11" ht="12.75">
      <c r="A540" s="282"/>
      <c r="B540" s="272"/>
      <c r="C540" s="283"/>
      <c r="D540" s="244"/>
      <c r="E540" s="265"/>
      <c r="F540" s="265"/>
      <c r="G540" s="285"/>
      <c r="H540" s="285"/>
      <c r="I540" s="285"/>
      <c r="J540" s="285"/>
      <c r="K540" s="285"/>
    </row>
    <row r="541" spans="1:11" ht="12.75">
      <c r="A541" s="282"/>
      <c r="B541" s="272"/>
      <c r="C541" s="283"/>
      <c r="D541" s="244"/>
      <c r="E541" s="265"/>
      <c r="F541" s="265"/>
      <c r="G541" s="285"/>
      <c r="H541" s="285"/>
      <c r="I541" s="285"/>
      <c r="J541" s="285"/>
      <c r="K541" s="285"/>
    </row>
    <row r="542" spans="1:11" ht="12.75">
      <c r="A542" s="282"/>
      <c r="B542" s="272"/>
      <c r="C542" s="283"/>
      <c r="D542" s="244"/>
      <c r="E542" s="265"/>
      <c r="F542" s="265"/>
      <c r="G542" s="285"/>
      <c r="H542" s="285"/>
      <c r="I542" s="285"/>
      <c r="J542" s="285"/>
      <c r="K542" s="285"/>
    </row>
    <row r="543" spans="1:11" ht="12.75">
      <c r="A543" s="282"/>
      <c r="B543" s="272"/>
      <c r="C543" s="283"/>
      <c r="D543" s="244"/>
      <c r="E543" s="265"/>
      <c r="F543" s="265"/>
      <c r="G543" s="285"/>
      <c r="H543" s="285"/>
      <c r="I543" s="285"/>
      <c r="J543" s="285"/>
      <c r="K543" s="285"/>
    </row>
    <row r="544" spans="1:11" ht="12.75">
      <c r="A544" s="282"/>
      <c r="B544" s="272"/>
      <c r="C544" s="283"/>
      <c r="D544" s="244"/>
      <c r="E544" s="265"/>
      <c r="F544" s="265"/>
      <c r="G544" s="285"/>
      <c r="H544" s="285"/>
      <c r="I544" s="285"/>
      <c r="J544" s="285"/>
      <c r="K544" s="285"/>
    </row>
    <row r="545" spans="1:11" ht="12.75">
      <c r="A545" s="282"/>
      <c r="B545" s="272"/>
      <c r="C545" s="283"/>
      <c r="D545" s="244"/>
      <c r="E545" s="265"/>
      <c r="F545" s="265"/>
      <c r="G545" s="285"/>
      <c r="H545" s="285"/>
      <c r="I545" s="285"/>
      <c r="J545" s="285"/>
      <c r="K545" s="285"/>
    </row>
    <row r="546" spans="1:11" ht="12.75">
      <c r="A546" s="282"/>
      <c r="B546" s="272"/>
      <c r="C546" s="283"/>
      <c r="D546" s="244"/>
      <c r="E546" s="265"/>
      <c r="F546" s="265"/>
      <c r="G546" s="285"/>
      <c r="H546" s="285"/>
      <c r="I546" s="285"/>
      <c r="J546" s="285"/>
      <c r="K546" s="285"/>
    </row>
    <row r="547" spans="1:11" ht="12.75">
      <c r="A547" s="282"/>
      <c r="B547" s="272"/>
      <c r="C547" s="283"/>
      <c r="D547" s="244"/>
      <c r="E547" s="265"/>
      <c r="F547" s="265"/>
      <c r="G547" s="285"/>
      <c r="H547" s="285"/>
      <c r="I547" s="285"/>
      <c r="J547" s="285"/>
      <c r="K547" s="285"/>
    </row>
    <row r="548" spans="1:11" ht="12.75">
      <c r="A548" s="282"/>
      <c r="B548" s="272"/>
      <c r="C548" s="283"/>
      <c r="D548" s="244"/>
      <c r="E548" s="265"/>
      <c r="F548" s="265"/>
      <c r="G548" s="285"/>
      <c r="H548" s="285"/>
      <c r="I548" s="285"/>
      <c r="J548" s="285"/>
      <c r="K548" s="285"/>
    </row>
    <row r="549" spans="1:11" ht="12.75">
      <c r="A549" s="282"/>
      <c r="B549" s="272"/>
      <c r="C549" s="283"/>
      <c r="D549" s="244"/>
      <c r="E549" s="265"/>
      <c r="F549" s="265"/>
      <c r="G549" s="285"/>
      <c r="H549" s="285"/>
      <c r="I549" s="285"/>
      <c r="J549" s="285"/>
      <c r="K549" s="285"/>
    </row>
    <row r="550" spans="1:11" ht="12.75">
      <c r="A550" s="282"/>
      <c r="B550" s="272"/>
      <c r="C550" s="283"/>
      <c r="D550" s="244"/>
      <c r="E550" s="265"/>
      <c r="F550" s="265"/>
      <c r="G550" s="285"/>
      <c r="H550" s="285"/>
      <c r="I550" s="285"/>
      <c r="J550" s="285"/>
      <c r="K550" s="285"/>
    </row>
    <row r="551" spans="1:11" ht="12.75">
      <c r="A551" s="282"/>
      <c r="B551" s="272"/>
      <c r="C551" s="283"/>
      <c r="D551" s="244"/>
      <c r="E551" s="265"/>
      <c r="F551" s="265"/>
      <c r="G551" s="285"/>
      <c r="H551" s="285"/>
      <c r="I551" s="285"/>
      <c r="J551" s="285"/>
      <c r="K551" s="285"/>
    </row>
    <row r="552" spans="1:11" ht="12.75">
      <c r="A552" s="282"/>
      <c r="B552" s="272"/>
      <c r="C552" s="283"/>
      <c r="D552" s="244"/>
      <c r="E552" s="265"/>
      <c r="F552" s="265"/>
      <c r="G552" s="285"/>
      <c r="H552" s="285"/>
      <c r="I552" s="285"/>
      <c r="J552" s="285"/>
      <c r="K552" s="285"/>
    </row>
    <row r="553" spans="1:11" ht="12.75">
      <c r="A553" s="282"/>
      <c r="B553" s="272"/>
      <c r="C553" s="283"/>
      <c r="D553" s="244"/>
      <c r="E553" s="265"/>
      <c r="F553" s="265"/>
      <c r="G553" s="285"/>
      <c r="H553" s="285"/>
      <c r="I553" s="285"/>
      <c r="J553" s="285"/>
      <c r="K553" s="285"/>
    </row>
    <row r="554" spans="1:11" ht="12.75">
      <c r="A554" s="282"/>
      <c r="B554" s="272"/>
      <c r="C554" s="283"/>
      <c r="D554" s="244"/>
      <c r="E554" s="265"/>
      <c r="F554" s="265"/>
      <c r="G554" s="285"/>
      <c r="H554" s="285"/>
      <c r="I554" s="285"/>
      <c r="J554" s="285"/>
      <c r="K554" s="285"/>
    </row>
    <row r="555" spans="1:11" ht="12.75">
      <c r="A555" s="282"/>
      <c r="B555" s="272"/>
      <c r="C555" s="283"/>
      <c r="D555" s="244"/>
      <c r="E555" s="265"/>
      <c r="F555" s="265"/>
      <c r="G555" s="285"/>
      <c r="H555" s="285"/>
      <c r="I555" s="285"/>
      <c r="J555" s="285"/>
      <c r="K555" s="285"/>
    </row>
    <row r="556" spans="1:11" ht="12.75">
      <c r="A556" s="282"/>
      <c r="B556" s="272"/>
      <c r="C556" s="283"/>
      <c r="D556" s="244"/>
      <c r="E556" s="265"/>
      <c r="F556" s="265"/>
      <c r="G556" s="285"/>
      <c r="H556" s="285"/>
      <c r="I556" s="285"/>
      <c r="J556" s="285"/>
      <c r="K556" s="285"/>
    </row>
    <row r="557" spans="1:11" ht="12.75">
      <c r="A557" s="282"/>
      <c r="B557" s="272"/>
      <c r="C557" s="283"/>
      <c r="D557" s="244"/>
      <c r="E557" s="265"/>
      <c r="F557" s="265"/>
      <c r="G557" s="285"/>
      <c r="H557" s="285"/>
      <c r="I557" s="285"/>
      <c r="J557" s="285"/>
      <c r="K557" s="285"/>
    </row>
    <row r="558" spans="1:11" ht="12.75">
      <c r="A558" s="282"/>
      <c r="B558" s="272"/>
      <c r="C558" s="283"/>
      <c r="D558" s="244"/>
      <c r="E558" s="265"/>
      <c r="F558" s="265"/>
      <c r="G558" s="285"/>
      <c r="H558" s="285"/>
      <c r="I558" s="285"/>
      <c r="J558" s="285"/>
      <c r="K558" s="285"/>
    </row>
    <row r="559" spans="1:11" ht="12.75">
      <c r="A559" s="282"/>
      <c r="B559" s="272"/>
      <c r="C559" s="283"/>
      <c r="D559" s="244"/>
      <c r="E559" s="265"/>
      <c r="F559" s="265"/>
      <c r="G559" s="285"/>
      <c r="H559" s="285"/>
      <c r="I559" s="285"/>
      <c r="J559" s="285"/>
      <c r="K559" s="285"/>
    </row>
    <row r="560" spans="1:11" ht="12.75">
      <c r="A560" s="282"/>
      <c r="B560" s="272"/>
      <c r="C560" s="283"/>
      <c r="D560" s="244"/>
      <c r="E560" s="265"/>
      <c r="F560" s="265"/>
      <c r="G560" s="285"/>
      <c r="H560" s="285"/>
      <c r="I560" s="285"/>
      <c r="J560" s="285"/>
      <c r="K560" s="285"/>
    </row>
    <row r="561" spans="1:11" ht="12.75">
      <c r="A561" s="282"/>
      <c r="B561" s="272"/>
      <c r="C561" s="283"/>
      <c r="D561" s="244"/>
      <c r="E561" s="265"/>
      <c r="F561" s="265"/>
      <c r="G561" s="285"/>
      <c r="H561" s="285"/>
      <c r="I561" s="285"/>
      <c r="J561" s="285"/>
      <c r="K561" s="285"/>
    </row>
    <row r="562" spans="1:11" ht="12.75">
      <c r="A562" s="282"/>
      <c r="B562" s="272"/>
      <c r="C562" s="283"/>
      <c r="D562" s="244"/>
      <c r="E562" s="265"/>
      <c r="F562" s="265"/>
      <c r="G562" s="285"/>
      <c r="H562" s="285"/>
      <c r="I562" s="285"/>
      <c r="J562" s="285"/>
      <c r="K562" s="285"/>
    </row>
    <row r="563" spans="1:11" ht="12.75">
      <c r="A563" s="282"/>
      <c r="B563" s="272"/>
      <c r="C563" s="283"/>
      <c r="D563" s="244"/>
      <c r="E563" s="265"/>
      <c r="F563" s="265"/>
      <c r="G563" s="285"/>
      <c r="H563" s="285"/>
      <c r="I563" s="285"/>
      <c r="J563" s="285"/>
      <c r="K563" s="285"/>
    </row>
    <row r="564" spans="1:11" ht="12.75">
      <c r="A564" s="282"/>
      <c r="B564" s="272"/>
      <c r="C564" s="283"/>
      <c r="D564" s="244"/>
      <c r="E564" s="265"/>
      <c r="F564" s="265"/>
      <c r="G564" s="285"/>
      <c r="H564" s="285"/>
      <c r="I564" s="285"/>
      <c r="J564" s="285"/>
      <c r="K564" s="285"/>
    </row>
    <row r="565" spans="1:11" ht="12.75">
      <c r="A565" s="282"/>
      <c r="B565" s="272"/>
      <c r="C565" s="283"/>
      <c r="D565" s="244"/>
      <c r="E565" s="265"/>
      <c r="F565" s="265"/>
      <c r="G565" s="285"/>
      <c r="H565" s="285"/>
      <c r="I565" s="285"/>
      <c r="J565" s="285"/>
      <c r="K565" s="285"/>
    </row>
    <row r="566" spans="1:11" ht="12.75">
      <c r="A566" s="282"/>
      <c r="B566" s="272"/>
      <c r="C566" s="283"/>
      <c r="D566" s="244"/>
      <c r="E566" s="265"/>
      <c r="F566" s="265"/>
      <c r="G566" s="285"/>
      <c r="H566" s="285"/>
      <c r="I566" s="285"/>
      <c r="J566" s="285"/>
      <c r="K566" s="285"/>
    </row>
    <row r="567" spans="1:11" ht="12.75">
      <c r="A567" s="282"/>
      <c r="B567" s="272"/>
      <c r="C567" s="283"/>
      <c r="D567" s="244"/>
      <c r="E567" s="265"/>
      <c r="F567" s="265"/>
      <c r="G567" s="285"/>
      <c r="H567" s="285"/>
      <c r="I567" s="285"/>
      <c r="J567" s="285"/>
      <c r="K567" s="285"/>
    </row>
    <row r="568" spans="1:11" ht="12.75">
      <c r="A568" s="282"/>
      <c r="B568" s="272"/>
      <c r="C568" s="283"/>
      <c r="D568" s="244"/>
      <c r="E568" s="265"/>
      <c r="F568" s="265"/>
      <c r="G568" s="285"/>
      <c r="H568" s="285"/>
      <c r="I568" s="285"/>
      <c r="J568" s="285"/>
      <c r="K568" s="285"/>
    </row>
    <row r="569" spans="1:11" ht="12.75">
      <c r="A569" s="282"/>
      <c r="B569" s="272"/>
      <c r="C569" s="283"/>
      <c r="D569" s="244"/>
      <c r="E569" s="265"/>
      <c r="F569" s="265"/>
      <c r="G569" s="285"/>
      <c r="H569" s="285"/>
      <c r="I569" s="285"/>
      <c r="J569" s="285"/>
      <c r="K569" s="285"/>
    </row>
    <row r="570" spans="1:11" ht="12.75">
      <c r="A570" s="282"/>
      <c r="B570" s="272"/>
      <c r="C570" s="283"/>
      <c r="D570" s="244"/>
      <c r="E570" s="265"/>
      <c r="F570" s="265"/>
      <c r="G570" s="285"/>
      <c r="H570" s="285"/>
      <c r="I570" s="285"/>
      <c r="J570" s="285"/>
      <c r="K570" s="285"/>
    </row>
    <row r="571" spans="1:11" ht="12.75">
      <c r="A571" s="282"/>
      <c r="B571" s="272"/>
      <c r="C571" s="283"/>
      <c r="D571" s="244"/>
      <c r="E571" s="265"/>
      <c r="F571" s="265"/>
      <c r="G571" s="285"/>
      <c r="H571" s="285"/>
      <c r="I571" s="285"/>
      <c r="J571" s="285"/>
      <c r="K571" s="285"/>
    </row>
    <row r="572" spans="1:11" ht="12.75">
      <c r="A572" s="282"/>
      <c r="B572" s="272"/>
      <c r="C572" s="283"/>
      <c r="D572" s="244"/>
      <c r="E572" s="265"/>
      <c r="F572" s="265"/>
      <c r="G572" s="285"/>
      <c r="H572" s="285"/>
      <c r="I572" s="285"/>
      <c r="J572" s="285"/>
      <c r="K572" s="285"/>
    </row>
    <row r="573" spans="1:11" ht="12.75">
      <c r="A573" s="282"/>
      <c r="B573" s="272"/>
      <c r="C573" s="283"/>
      <c r="D573" s="244"/>
      <c r="E573" s="265"/>
      <c r="F573" s="265"/>
      <c r="G573" s="285"/>
      <c r="H573" s="285"/>
      <c r="I573" s="285"/>
      <c r="J573" s="285"/>
      <c r="K573" s="285"/>
    </row>
    <row r="574" spans="1:11" ht="12.75">
      <c r="A574" s="282"/>
      <c r="B574" s="272"/>
      <c r="C574" s="283"/>
      <c r="D574" s="244"/>
      <c r="E574" s="265"/>
      <c r="F574" s="265"/>
      <c r="G574" s="285"/>
      <c r="H574" s="285"/>
      <c r="I574" s="285"/>
      <c r="J574" s="285"/>
      <c r="K574" s="285"/>
    </row>
    <row r="575" spans="1:11" ht="12.75">
      <c r="A575" s="282"/>
      <c r="B575" s="272"/>
      <c r="C575" s="283"/>
      <c r="D575" s="244"/>
      <c r="E575" s="265"/>
      <c r="F575" s="265"/>
      <c r="G575" s="285"/>
      <c r="H575" s="285"/>
      <c r="I575" s="285"/>
      <c r="J575" s="285"/>
      <c r="K575" s="285"/>
    </row>
    <row r="576" spans="1:11" ht="12.75">
      <c r="A576" s="282"/>
      <c r="B576" s="272"/>
      <c r="C576" s="283"/>
      <c r="D576" s="244"/>
      <c r="E576" s="265"/>
      <c r="F576" s="265"/>
      <c r="G576" s="285"/>
      <c r="H576" s="285"/>
      <c r="I576" s="285"/>
      <c r="J576" s="285"/>
      <c r="K576" s="285"/>
    </row>
    <row r="577" spans="1:11" ht="12.75">
      <c r="A577" s="282"/>
      <c r="B577" s="272"/>
      <c r="C577" s="283"/>
      <c r="D577" s="244"/>
      <c r="E577" s="265"/>
      <c r="F577" s="265"/>
      <c r="G577" s="285"/>
      <c r="H577" s="285"/>
      <c r="I577" s="285"/>
      <c r="J577" s="285"/>
      <c r="K577" s="285"/>
    </row>
    <row r="578" spans="1:11" ht="12.75">
      <c r="A578" s="282"/>
      <c r="B578" s="272"/>
      <c r="C578" s="283"/>
      <c r="D578" s="244"/>
      <c r="E578" s="265"/>
      <c r="F578" s="265"/>
      <c r="G578" s="285"/>
      <c r="H578" s="285"/>
      <c r="I578" s="285"/>
      <c r="J578" s="285"/>
      <c r="K578" s="285"/>
    </row>
    <row r="579" spans="1:11" ht="12.75">
      <c r="A579" s="282"/>
      <c r="B579" s="272"/>
      <c r="C579" s="283"/>
      <c r="D579" s="244"/>
      <c r="E579" s="265"/>
      <c r="F579" s="265"/>
      <c r="G579" s="285"/>
      <c r="H579" s="285"/>
      <c r="I579" s="285"/>
      <c r="J579" s="285"/>
      <c r="K579" s="285"/>
    </row>
    <row r="580" spans="1:11" ht="12.75">
      <c r="A580" s="282"/>
      <c r="B580" s="272"/>
      <c r="C580" s="283"/>
      <c r="D580" s="244"/>
      <c r="E580" s="265"/>
      <c r="F580" s="265"/>
      <c r="G580" s="285"/>
      <c r="H580" s="285"/>
      <c r="I580" s="285"/>
      <c r="J580" s="285"/>
      <c r="K580" s="285"/>
    </row>
    <row r="581" spans="1:11" ht="12.75">
      <c r="A581" s="282"/>
      <c r="B581" s="272"/>
      <c r="C581" s="283"/>
      <c r="D581" s="244"/>
      <c r="E581" s="265"/>
      <c r="F581" s="265"/>
      <c r="G581" s="285"/>
      <c r="H581" s="285"/>
      <c r="I581" s="285"/>
      <c r="J581" s="285"/>
      <c r="K581" s="285"/>
    </row>
    <row r="582" spans="1:11" ht="12.75">
      <c r="A582" s="282"/>
      <c r="B582" s="272"/>
      <c r="C582" s="283"/>
      <c r="D582" s="244"/>
      <c r="E582" s="265"/>
      <c r="F582" s="265"/>
      <c r="G582" s="285"/>
      <c r="H582" s="285"/>
      <c r="I582" s="285"/>
      <c r="J582" s="285"/>
      <c r="K582" s="285"/>
    </row>
    <row r="583" spans="1:11" ht="12.75">
      <c r="A583" s="282"/>
      <c r="B583" s="272"/>
      <c r="C583" s="283"/>
      <c r="D583" s="244"/>
      <c r="E583" s="265"/>
      <c r="F583" s="265"/>
      <c r="G583" s="285"/>
      <c r="H583" s="285"/>
      <c r="I583" s="285"/>
      <c r="J583" s="285"/>
      <c r="K583" s="285"/>
    </row>
    <row r="584" spans="1:11" ht="12.75">
      <c r="A584" s="282"/>
      <c r="B584" s="272"/>
      <c r="C584" s="283"/>
      <c r="D584" s="244"/>
      <c r="E584" s="265"/>
      <c r="F584" s="265"/>
      <c r="G584" s="285"/>
      <c r="H584" s="285"/>
      <c r="I584" s="285"/>
      <c r="J584" s="285"/>
      <c r="K584" s="285"/>
    </row>
    <row r="585" spans="1:11" ht="12.75">
      <c r="A585" s="282"/>
      <c r="B585" s="272"/>
      <c r="C585" s="283"/>
      <c r="D585" s="244"/>
      <c r="E585" s="265"/>
      <c r="F585" s="265"/>
      <c r="G585" s="285"/>
      <c r="H585" s="285"/>
      <c r="I585" s="285"/>
      <c r="J585" s="285"/>
      <c r="K585" s="285"/>
    </row>
    <row r="586" spans="1:11" ht="12.75">
      <c r="A586" s="282"/>
      <c r="B586" s="272"/>
      <c r="C586" s="283"/>
      <c r="D586" s="244"/>
      <c r="E586" s="265"/>
      <c r="F586" s="265"/>
      <c r="G586" s="285"/>
      <c r="H586" s="285"/>
      <c r="I586" s="285"/>
      <c r="J586" s="285"/>
      <c r="K586" s="285"/>
    </row>
    <row r="587" spans="1:11" ht="12.75">
      <c r="A587" s="282"/>
      <c r="B587" s="272"/>
      <c r="C587" s="283"/>
      <c r="D587" s="244"/>
      <c r="E587" s="265"/>
      <c r="F587" s="265"/>
      <c r="G587" s="285"/>
      <c r="H587" s="285"/>
      <c r="I587" s="285"/>
      <c r="J587" s="285"/>
      <c r="K587" s="285"/>
    </row>
    <row r="588" spans="1:11" ht="12.75">
      <c r="A588" s="282"/>
      <c r="B588" s="272"/>
      <c r="C588" s="283"/>
      <c r="D588" s="244"/>
      <c r="E588" s="265"/>
      <c r="F588" s="265"/>
      <c r="G588" s="285"/>
      <c r="H588" s="285"/>
      <c r="I588" s="285"/>
      <c r="J588" s="285"/>
      <c r="K588" s="285"/>
    </row>
    <row r="589" spans="1:11" ht="12.75">
      <c r="A589" s="282"/>
      <c r="B589" s="272"/>
      <c r="C589" s="283"/>
      <c r="D589" s="244"/>
      <c r="E589" s="265"/>
      <c r="F589" s="265"/>
      <c r="G589" s="285"/>
      <c r="H589" s="285"/>
      <c r="I589" s="285"/>
      <c r="J589" s="285"/>
      <c r="K589" s="285"/>
    </row>
    <row r="590" spans="1:11" ht="12.75">
      <c r="A590" s="282"/>
      <c r="B590" s="272"/>
      <c r="C590" s="283"/>
      <c r="D590" s="244"/>
      <c r="E590" s="265"/>
      <c r="F590" s="265"/>
      <c r="G590" s="285"/>
      <c r="H590" s="285"/>
      <c r="I590" s="285"/>
      <c r="J590" s="285"/>
      <c r="K590" s="285"/>
    </row>
    <row r="591" spans="1:11" ht="12.75">
      <c r="A591" s="282"/>
      <c r="B591" s="272"/>
      <c r="C591" s="283"/>
      <c r="D591" s="244"/>
      <c r="E591" s="265"/>
      <c r="F591" s="265"/>
      <c r="G591" s="285"/>
      <c r="H591" s="285"/>
      <c r="I591" s="285"/>
      <c r="J591" s="285"/>
      <c r="K591" s="285"/>
    </row>
    <row r="592" spans="1:11" ht="12.75">
      <c r="A592" s="282"/>
      <c r="B592" s="272"/>
      <c r="C592" s="283"/>
      <c r="D592" s="244"/>
      <c r="E592" s="265"/>
      <c r="F592" s="265"/>
      <c r="G592" s="285"/>
      <c r="H592" s="285"/>
      <c r="I592" s="285"/>
      <c r="J592" s="285"/>
      <c r="K592" s="285"/>
    </row>
    <row r="593" spans="1:11" ht="12.75">
      <c r="A593" s="282"/>
      <c r="B593" s="272"/>
      <c r="C593" s="283"/>
      <c r="D593" s="244"/>
      <c r="E593" s="265"/>
      <c r="F593" s="265"/>
      <c r="G593" s="285"/>
      <c r="H593" s="285"/>
      <c r="I593" s="285"/>
      <c r="J593" s="285"/>
      <c r="K593" s="285"/>
    </row>
    <row r="594" spans="1:11" ht="12.75">
      <c r="A594" s="282"/>
      <c r="B594" s="272"/>
      <c r="C594" s="283"/>
      <c r="D594" s="244"/>
      <c r="E594" s="265"/>
      <c r="F594" s="265"/>
      <c r="G594" s="285"/>
      <c r="H594" s="285"/>
      <c r="I594" s="285"/>
      <c r="J594" s="285"/>
      <c r="K594" s="285"/>
    </row>
    <row r="595" spans="1:11" ht="12.75">
      <c r="A595" s="282"/>
      <c r="B595" s="272"/>
      <c r="C595" s="283"/>
      <c r="D595" s="244"/>
      <c r="E595" s="265"/>
      <c r="F595" s="265"/>
      <c r="G595" s="285"/>
      <c r="H595" s="285"/>
      <c r="I595" s="285"/>
      <c r="J595" s="285"/>
      <c r="K595" s="285"/>
    </row>
    <row r="596" spans="1:11" ht="12.75">
      <c r="A596" s="282"/>
      <c r="B596" s="272"/>
      <c r="C596" s="283"/>
      <c r="D596" s="244"/>
      <c r="E596" s="265"/>
      <c r="F596" s="265"/>
      <c r="G596" s="285"/>
      <c r="H596" s="285"/>
      <c r="I596" s="285"/>
      <c r="J596" s="285"/>
      <c r="K596" s="285"/>
    </row>
    <row r="597" spans="1:11" ht="12.75">
      <c r="A597" s="282"/>
      <c r="B597" s="272"/>
      <c r="C597" s="283"/>
      <c r="D597" s="244"/>
      <c r="E597" s="265"/>
      <c r="F597" s="265"/>
      <c r="G597" s="285"/>
      <c r="H597" s="285"/>
      <c r="I597" s="285"/>
      <c r="J597" s="285"/>
      <c r="K597" s="285"/>
    </row>
    <row r="598" spans="1:11" ht="12.75">
      <c r="A598" s="282"/>
      <c r="B598" s="272"/>
      <c r="C598" s="283"/>
      <c r="D598" s="244"/>
      <c r="E598" s="265"/>
      <c r="F598" s="265"/>
      <c r="G598" s="285"/>
      <c r="H598" s="285"/>
      <c r="I598" s="285"/>
      <c r="J598" s="285"/>
      <c r="K598" s="285"/>
    </row>
    <row r="599" spans="1:11" ht="12.75">
      <c r="A599" s="282"/>
      <c r="B599" s="272"/>
      <c r="C599" s="283"/>
      <c r="D599" s="244"/>
      <c r="E599" s="265"/>
      <c r="F599" s="265"/>
      <c r="G599" s="285"/>
      <c r="H599" s="285"/>
      <c r="I599" s="285"/>
      <c r="J599" s="285"/>
      <c r="K599" s="285"/>
    </row>
    <row r="600" spans="1:11" ht="12.75">
      <c r="A600" s="282"/>
      <c r="B600" s="272"/>
      <c r="C600" s="283"/>
      <c r="D600" s="244"/>
      <c r="E600" s="265"/>
      <c r="F600" s="265"/>
      <c r="G600" s="285"/>
      <c r="H600" s="285"/>
      <c r="I600" s="285"/>
      <c r="J600" s="285"/>
      <c r="K600" s="285"/>
    </row>
    <row r="601" spans="1:11" ht="12.75">
      <c r="A601" s="282"/>
      <c r="B601" s="272"/>
      <c r="C601" s="283"/>
      <c r="D601" s="244"/>
      <c r="E601" s="265"/>
      <c r="F601" s="265"/>
      <c r="G601" s="285"/>
      <c r="H601" s="285"/>
      <c r="I601" s="285"/>
      <c r="J601" s="285"/>
      <c r="K601" s="285"/>
    </row>
    <row r="602" spans="1:11" ht="12.75">
      <c r="A602" s="282"/>
      <c r="B602" s="272"/>
      <c r="C602" s="283"/>
      <c r="D602" s="244"/>
      <c r="E602" s="265"/>
      <c r="F602" s="265"/>
      <c r="G602" s="285"/>
      <c r="H602" s="285"/>
      <c r="I602" s="285"/>
      <c r="J602" s="285"/>
      <c r="K602" s="285"/>
    </row>
    <row r="603" spans="1:11" ht="12.75">
      <c r="A603" s="282"/>
      <c r="B603" s="272"/>
      <c r="C603" s="283"/>
      <c r="D603" s="244"/>
      <c r="E603" s="265"/>
      <c r="F603" s="265"/>
      <c r="G603" s="285"/>
      <c r="H603" s="285"/>
      <c r="I603" s="285"/>
      <c r="J603" s="285"/>
      <c r="K603" s="285"/>
    </row>
    <row r="604" spans="1:11" ht="12.75">
      <c r="A604" s="282"/>
      <c r="B604" s="272"/>
      <c r="C604" s="283"/>
      <c r="D604" s="244"/>
      <c r="E604" s="265"/>
      <c r="F604" s="265"/>
      <c r="G604" s="285"/>
      <c r="H604" s="285"/>
      <c r="I604" s="285"/>
      <c r="J604" s="285"/>
      <c r="K604" s="285"/>
    </row>
    <row r="605" spans="1:11" ht="12.75">
      <c r="A605" s="282"/>
      <c r="B605" s="272"/>
      <c r="C605" s="283"/>
      <c r="D605" s="244"/>
      <c r="E605" s="265"/>
      <c r="F605" s="265"/>
      <c r="G605" s="285"/>
      <c r="H605" s="285"/>
      <c r="I605" s="285"/>
      <c r="J605" s="285"/>
      <c r="K605" s="285"/>
    </row>
    <row r="606" spans="1:11" ht="12.75">
      <c r="A606" s="282"/>
      <c r="B606" s="272"/>
      <c r="C606" s="283"/>
      <c r="D606" s="244"/>
      <c r="E606" s="265"/>
      <c r="F606" s="265"/>
      <c r="G606" s="285"/>
      <c r="H606" s="285"/>
      <c r="I606" s="285"/>
      <c r="J606" s="285"/>
      <c r="K606" s="285"/>
    </row>
    <row r="607" spans="1:11" ht="12.75">
      <c r="A607" s="282"/>
      <c r="B607" s="272"/>
      <c r="C607" s="283"/>
      <c r="D607" s="244"/>
      <c r="E607" s="265"/>
      <c r="F607" s="265"/>
      <c r="G607" s="285"/>
      <c r="H607" s="285"/>
      <c r="I607" s="285"/>
      <c r="J607" s="285"/>
      <c r="K607" s="285"/>
    </row>
    <row r="608" spans="1:11" ht="12.75">
      <c r="A608" s="282"/>
      <c r="B608" s="272"/>
      <c r="C608" s="283"/>
      <c r="D608" s="244"/>
      <c r="E608" s="265"/>
      <c r="F608" s="265"/>
      <c r="G608" s="285"/>
      <c r="H608" s="285"/>
      <c r="I608" s="285"/>
      <c r="J608" s="285"/>
      <c r="K608" s="285"/>
    </row>
    <row r="609" spans="1:11" ht="12.75">
      <c r="A609" s="282"/>
      <c r="B609" s="272"/>
      <c r="C609" s="283"/>
      <c r="D609" s="244"/>
      <c r="E609" s="265"/>
      <c r="F609" s="265"/>
      <c r="G609" s="285"/>
      <c r="H609" s="285"/>
      <c r="I609" s="285"/>
      <c r="J609" s="285"/>
      <c r="K609" s="285"/>
    </row>
    <row r="610" spans="1:11" ht="12.75">
      <c r="A610" s="282"/>
      <c r="B610" s="272"/>
      <c r="C610" s="283"/>
      <c r="D610" s="244"/>
      <c r="E610" s="265"/>
      <c r="F610" s="265"/>
      <c r="G610" s="285"/>
      <c r="H610" s="285"/>
      <c r="I610" s="285"/>
      <c r="J610" s="285"/>
      <c r="K610" s="285"/>
    </row>
    <row r="611" spans="1:11" ht="12.75">
      <c r="A611" s="282"/>
      <c r="B611" s="272"/>
      <c r="C611" s="283"/>
      <c r="D611" s="244"/>
      <c r="E611" s="265"/>
      <c r="F611" s="265"/>
      <c r="G611" s="285"/>
      <c r="H611" s="285"/>
      <c r="I611" s="285"/>
      <c r="J611" s="285"/>
      <c r="K611" s="285"/>
    </row>
    <row r="612" spans="1:11" ht="12.75">
      <c r="A612" s="282"/>
      <c r="B612" s="272"/>
      <c r="C612" s="283"/>
      <c r="D612" s="244"/>
      <c r="E612" s="265"/>
      <c r="F612" s="265"/>
      <c r="G612" s="285"/>
      <c r="H612" s="285"/>
      <c r="I612" s="285"/>
      <c r="J612" s="285"/>
      <c r="K612" s="285"/>
    </row>
    <row r="613" spans="1:11" ht="12.75">
      <c r="A613" s="282"/>
      <c r="B613" s="272"/>
      <c r="C613" s="283"/>
      <c r="D613" s="244"/>
      <c r="E613" s="265"/>
      <c r="F613" s="265"/>
      <c r="G613" s="285"/>
      <c r="H613" s="285"/>
      <c r="I613" s="285"/>
      <c r="J613" s="285"/>
      <c r="K613" s="285"/>
    </row>
    <row r="614" spans="1:11" ht="12.75">
      <c r="A614" s="282"/>
      <c r="B614" s="272"/>
      <c r="C614" s="283"/>
      <c r="D614" s="244"/>
      <c r="E614" s="265"/>
      <c r="F614" s="265"/>
      <c r="G614" s="285"/>
      <c r="H614" s="285"/>
      <c r="I614" s="285"/>
      <c r="J614" s="285"/>
      <c r="K614" s="285"/>
    </row>
    <row r="615" spans="1:11" ht="12.75">
      <c r="A615" s="282"/>
      <c r="B615" s="272"/>
      <c r="C615" s="283"/>
      <c r="D615" s="244"/>
      <c r="E615" s="265"/>
      <c r="F615" s="265"/>
      <c r="G615" s="285"/>
      <c r="H615" s="285"/>
      <c r="I615" s="285"/>
      <c r="J615" s="285"/>
      <c r="K615" s="285"/>
    </row>
    <row r="616" spans="1:11" ht="12.75">
      <c r="A616" s="282"/>
      <c r="B616" s="272"/>
      <c r="C616" s="283"/>
      <c r="D616" s="244"/>
      <c r="E616" s="265"/>
      <c r="F616" s="265"/>
      <c r="G616" s="285"/>
      <c r="H616" s="285"/>
      <c r="I616" s="285"/>
      <c r="J616" s="285"/>
      <c r="K616" s="285"/>
    </row>
    <row r="617" spans="1:11" ht="12.75">
      <c r="A617" s="282"/>
      <c r="B617" s="272"/>
      <c r="C617" s="283"/>
      <c r="D617" s="244"/>
      <c r="E617" s="265"/>
      <c r="F617" s="265"/>
      <c r="G617" s="285"/>
      <c r="H617" s="285"/>
      <c r="I617" s="285"/>
      <c r="J617" s="285"/>
      <c r="K617" s="285"/>
    </row>
    <row r="618" spans="1:11" ht="12.75">
      <c r="A618" s="282"/>
      <c r="B618" s="272"/>
      <c r="C618" s="283"/>
      <c r="D618" s="244"/>
      <c r="E618" s="265"/>
      <c r="F618" s="265"/>
      <c r="G618" s="285"/>
      <c r="H618" s="285"/>
      <c r="I618" s="285"/>
      <c r="J618" s="285"/>
      <c r="K618" s="285"/>
    </row>
    <row r="619" spans="1:11" ht="12.75">
      <c r="A619" s="282"/>
      <c r="B619" s="272"/>
      <c r="C619" s="283"/>
      <c r="D619" s="244"/>
      <c r="E619" s="265"/>
      <c r="F619" s="265"/>
      <c r="G619" s="285"/>
      <c r="H619" s="285"/>
      <c r="I619" s="285"/>
      <c r="J619" s="285"/>
      <c r="K619" s="285"/>
    </row>
    <row r="620" spans="1:11" ht="12.75">
      <c r="A620" s="282"/>
      <c r="B620" s="272"/>
      <c r="C620" s="283"/>
      <c r="D620" s="244"/>
      <c r="E620" s="265"/>
      <c r="F620" s="265"/>
      <c r="G620" s="285"/>
      <c r="H620" s="285"/>
      <c r="I620" s="285"/>
      <c r="J620" s="285"/>
      <c r="K620" s="285"/>
    </row>
    <row r="621" spans="1:11" ht="12.75">
      <c r="A621" s="282"/>
      <c r="B621" s="272"/>
      <c r="C621" s="283"/>
      <c r="D621" s="244"/>
      <c r="E621" s="265"/>
      <c r="F621" s="265"/>
      <c r="G621" s="285"/>
      <c r="H621" s="285"/>
      <c r="I621" s="285"/>
      <c r="J621" s="285"/>
      <c r="K621" s="285"/>
    </row>
    <row r="622" spans="1:11" ht="12.75">
      <c r="A622" s="282"/>
      <c r="B622" s="272"/>
      <c r="C622" s="283"/>
      <c r="D622" s="244"/>
      <c r="E622" s="265"/>
      <c r="F622" s="265"/>
      <c r="G622" s="285"/>
      <c r="H622" s="285"/>
      <c r="I622" s="285"/>
      <c r="J622" s="285"/>
      <c r="K622" s="285"/>
    </row>
    <row r="623" spans="1:11" ht="12.75">
      <c r="A623" s="282"/>
      <c r="B623" s="272"/>
      <c r="C623" s="283"/>
      <c r="D623" s="244"/>
      <c r="E623" s="265"/>
      <c r="F623" s="265"/>
      <c r="G623" s="285"/>
      <c r="H623" s="285"/>
      <c r="I623" s="285"/>
      <c r="J623" s="285"/>
      <c r="K623" s="285"/>
    </row>
    <row r="624" spans="1:11" ht="12.75">
      <c r="A624" s="282"/>
      <c r="B624" s="272"/>
      <c r="C624" s="283"/>
      <c r="D624" s="244"/>
      <c r="E624" s="265"/>
      <c r="F624" s="265"/>
      <c r="G624" s="285"/>
      <c r="H624" s="285"/>
      <c r="I624" s="285"/>
      <c r="J624" s="285"/>
      <c r="K624" s="285"/>
    </row>
    <row r="625" spans="1:11" ht="12.75">
      <c r="A625" s="282"/>
      <c r="B625" s="272"/>
      <c r="C625" s="283"/>
      <c r="D625" s="244"/>
      <c r="E625" s="265"/>
      <c r="F625" s="265"/>
      <c r="G625" s="285"/>
      <c r="H625" s="285"/>
      <c r="I625" s="285"/>
      <c r="J625" s="285"/>
      <c r="K625" s="285"/>
    </row>
    <row r="626" spans="1:11" ht="12.75">
      <c r="A626" s="282"/>
      <c r="B626" s="272"/>
      <c r="C626" s="283"/>
      <c r="D626" s="244"/>
      <c r="E626" s="265"/>
      <c r="F626" s="265"/>
      <c r="G626" s="285"/>
      <c r="H626" s="285"/>
      <c r="I626" s="285"/>
      <c r="J626" s="285"/>
      <c r="K626" s="285"/>
    </row>
    <row r="627" spans="1:11" ht="12.75">
      <c r="A627" s="282"/>
      <c r="B627" s="272"/>
      <c r="C627" s="283"/>
      <c r="D627" s="244"/>
      <c r="E627" s="265"/>
      <c r="F627" s="265"/>
      <c r="G627" s="285"/>
      <c r="H627" s="285"/>
      <c r="I627" s="285"/>
      <c r="J627" s="285"/>
      <c r="K627" s="285"/>
    </row>
    <row r="628" spans="1:11" ht="12.75">
      <c r="A628" s="282"/>
      <c r="B628" s="272"/>
      <c r="C628" s="283"/>
      <c r="D628" s="244"/>
      <c r="E628" s="265"/>
      <c r="F628" s="265"/>
      <c r="G628" s="285"/>
      <c r="H628" s="285"/>
      <c r="I628" s="285"/>
      <c r="J628" s="285"/>
      <c r="K628" s="285"/>
    </row>
    <row r="629" spans="1:11" ht="12.75">
      <c r="A629" s="282"/>
      <c r="B629" s="272"/>
      <c r="C629" s="283"/>
      <c r="D629" s="244"/>
      <c r="E629" s="265"/>
      <c r="F629" s="265"/>
      <c r="G629" s="285"/>
      <c r="H629" s="285"/>
      <c r="I629" s="285"/>
      <c r="J629" s="285"/>
      <c r="K629" s="285"/>
    </row>
    <row r="630" spans="1:11" ht="12.75">
      <c r="A630" s="282"/>
      <c r="B630" s="272"/>
      <c r="C630" s="283"/>
      <c r="D630" s="244"/>
      <c r="E630" s="265"/>
      <c r="F630" s="265"/>
      <c r="G630" s="285"/>
      <c r="H630" s="285"/>
      <c r="I630" s="285"/>
      <c r="J630" s="285"/>
      <c r="K630" s="285"/>
    </row>
    <row r="631" spans="1:11" ht="12.75">
      <c r="A631" s="282"/>
      <c r="B631" s="272"/>
      <c r="C631" s="283"/>
      <c r="D631" s="244"/>
      <c r="E631" s="265"/>
      <c r="F631" s="265"/>
      <c r="G631" s="285"/>
      <c r="H631" s="285"/>
      <c r="I631" s="285"/>
      <c r="J631" s="285"/>
      <c r="K631" s="285"/>
    </row>
    <row r="632" spans="1:11" ht="12.75">
      <c r="A632" s="282"/>
      <c r="B632" s="272"/>
      <c r="C632" s="283"/>
      <c r="D632" s="244"/>
      <c r="E632" s="265"/>
      <c r="F632" s="265"/>
      <c r="G632" s="285"/>
      <c r="H632" s="285"/>
      <c r="I632" s="285"/>
      <c r="J632" s="285"/>
      <c r="K632" s="285"/>
    </row>
    <row r="633" spans="1:11" ht="12.75">
      <c r="A633" s="282"/>
      <c r="B633" s="272"/>
      <c r="C633" s="283"/>
      <c r="D633" s="244"/>
      <c r="E633" s="265"/>
      <c r="F633" s="265"/>
      <c r="G633" s="285"/>
      <c r="H633" s="285"/>
      <c r="I633" s="285"/>
      <c r="J633" s="285"/>
      <c r="K633" s="285"/>
    </row>
    <row r="634" spans="1:11" ht="12.75">
      <c r="A634" s="282"/>
      <c r="B634" s="272"/>
      <c r="C634" s="283"/>
      <c r="D634" s="244"/>
      <c r="E634" s="265"/>
      <c r="F634" s="265"/>
      <c r="G634" s="285"/>
      <c r="H634" s="285"/>
      <c r="I634" s="285"/>
      <c r="J634" s="285"/>
      <c r="K634" s="285"/>
    </row>
    <row r="635" spans="1:11" ht="12.75">
      <c r="A635" s="282"/>
      <c r="B635" s="272"/>
      <c r="C635" s="283"/>
      <c r="D635" s="244"/>
      <c r="E635" s="265"/>
      <c r="F635" s="265"/>
      <c r="G635" s="285"/>
      <c r="H635" s="285"/>
      <c r="I635" s="285"/>
      <c r="J635" s="285"/>
      <c r="K635" s="285"/>
    </row>
    <row r="636" spans="1:11" ht="12.75">
      <c r="A636" s="282"/>
      <c r="B636" s="272"/>
      <c r="C636" s="283"/>
      <c r="D636" s="244"/>
      <c r="E636" s="265"/>
      <c r="F636" s="265"/>
      <c r="G636" s="285"/>
      <c r="H636" s="285"/>
      <c r="I636" s="285"/>
      <c r="J636" s="285"/>
      <c r="K636" s="285"/>
    </row>
    <row r="637" spans="1:11" ht="12.75">
      <c r="A637" s="282"/>
      <c r="B637" s="272"/>
      <c r="C637" s="283"/>
      <c r="D637" s="244"/>
      <c r="E637" s="265"/>
      <c r="F637" s="265"/>
      <c r="G637" s="285"/>
      <c r="H637" s="285"/>
      <c r="I637" s="285"/>
      <c r="J637" s="285"/>
      <c r="K637" s="285"/>
    </row>
    <row r="638" spans="1:11" ht="12.75">
      <c r="A638" s="282"/>
      <c r="B638" s="272"/>
      <c r="C638" s="283"/>
      <c r="D638" s="244"/>
      <c r="E638" s="265"/>
      <c r="F638" s="265"/>
      <c r="G638" s="285"/>
      <c r="H638" s="285"/>
      <c r="I638" s="285"/>
      <c r="J638" s="285"/>
      <c r="K638" s="285"/>
    </row>
    <row r="639" spans="1:11" ht="12.75">
      <c r="A639" s="282"/>
      <c r="B639" s="272"/>
      <c r="C639" s="283"/>
      <c r="D639" s="244"/>
      <c r="E639" s="265"/>
      <c r="F639" s="265"/>
      <c r="G639" s="285"/>
      <c r="H639" s="285"/>
      <c r="I639" s="285"/>
      <c r="J639" s="285"/>
      <c r="K639" s="285"/>
    </row>
    <row r="640" spans="1:11" ht="12.75">
      <c r="A640" s="282"/>
      <c r="B640" s="272"/>
      <c r="C640" s="283"/>
      <c r="D640" s="244"/>
      <c r="E640" s="265"/>
      <c r="F640" s="265"/>
      <c r="G640" s="285"/>
      <c r="H640" s="285"/>
      <c r="I640" s="285"/>
      <c r="J640" s="285"/>
      <c r="K640" s="285"/>
    </row>
    <row r="641" spans="1:11" ht="12.75">
      <c r="A641" s="282"/>
      <c r="B641" s="272"/>
      <c r="C641" s="283"/>
      <c r="D641" s="244"/>
      <c r="E641" s="265"/>
      <c r="F641" s="265"/>
      <c r="G641" s="285"/>
      <c r="H641" s="285"/>
      <c r="I641" s="285"/>
      <c r="J641" s="285"/>
      <c r="K641" s="285"/>
    </row>
    <row r="642" spans="1:11" ht="12.75">
      <c r="A642" s="282"/>
      <c r="B642" s="272"/>
      <c r="C642" s="283"/>
      <c r="D642" s="244"/>
      <c r="E642" s="265"/>
      <c r="F642" s="265"/>
      <c r="G642" s="285"/>
      <c r="H642" s="285"/>
      <c r="I642" s="285"/>
      <c r="J642" s="285"/>
      <c r="K642" s="285"/>
    </row>
    <row r="643" spans="1:11" ht="12.75">
      <c r="A643" s="282"/>
      <c r="B643" s="272"/>
      <c r="C643" s="283"/>
      <c r="D643" s="244"/>
      <c r="E643" s="265"/>
      <c r="F643" s="265"/>
      <c r="G643" s="285"/>
      <c r="H643" s="285"/>
      <c r="I643" s="285"/>
      <c r="J643" s="285"/>
      <c r="K643" s="285"/>
    </row>
    <row r="644" spans="1:11" ht="12.75">
      <c r="A644" s="282"/>
      <c r="B644" s="272"/>
      <c r="C644" s="283"/>
      <c r="D644" s="244"/>
      <c r="E644" s="265"/>
      <c r="F644" s="265"/>
      <c r="G644" s="285"/>
      <c r="H644" s="285"/>
      <c r="I644" s="285"/>
      <c r="J644" s="285"/>
      <c r="K644" s="285"/>
    </row>
    <row r="645" spans="1:11" ht="12.75">
      <c r="A645" s="282"/>
      <c r="B645" s="272"/>
      <c r="C645" s="283"/>
      <c r="D645" s="244"/>
      <c r="E645" s="265"/>
      <c r="F645" s="265"/>
      <c r="G645" s="285"/>
      <c r="H645" s="285"/>
      <c r="I645" s="285"/>
      <c r="J645" s="285"/>
      <c r="K645" s="285"/>
    </row>
    <row r="646" spans="1:11" ht="12.75">
      <c r="A646" s="282"/>
      <c r="B646" s="272"/>
      <c r="C646" s="283"/>
      <c r="D646" s="244"/>
      <c r="E646" s="265"/>
      <c r="F646" s="265"/>
      <c r="G646" s="285"/>
      <c r="H646" s="285"/>
      <c r="I646" s="285"/>
      <c r="J646" s="285"/>
      <c r="K646" s="285"/>
    </row>
    <row r="647" spans="1:11" ht="12.75">
      <c r="A647" s="282"/>
      <c r="B647" s="272"/>
      <c r="C647" s="283"/>
      <c r="D647" s="244"/>
      <c r="E647" s="265"/>
      <c r="F647" s="265"/>
      <c r="G647" s="285"/>
      <c r="H647" s="285"/>
      <c r="I647" s="285"/>
      <c r="J647" s="285"/>
      <c r="K647" s="285"/>
    </row>
    <row r="648" spans="1:11" ht="12.75">
      <c r="A648" s="282"/>
      <c r="B648" s="272"/>
      <c r="C648" s="283"/>
      <c r="D648" s="244"/>
      <c r="E648" s="265"/>
      <c r="F648" s="265"/>
      <c r="G648" s="285"/>
      <c r="H648" s="285"/>
      <c r="I648" s="285"/>
      <c r="J648" s="285"/>
      <c r="K648" s="285"/>
    </row>
    <row r="649" spans="1:11" ht="12.75">
      <c r="A649" s="282"/>
      <c r="B649" s="272"/>
      <c r="C649" s="283"/>
      <c r="D649" s="244"/>
      <c r="E649" s="265"/>
      <c r="F649" s="265"/>
      <c r="G649" s="285"/>
      <c r="H649" s="285"/>
      <c r="I649" s="285"/>
      <c r="J649" s="285"/>
      <c r="K649" s="285"/>
    </row>
    <row r="650" spans="1:11" ht="12.75">
      <c r="A650" s="282"/>
      <c r="B650" s="272"/>
      <c r="C650" s="283"/>
      <c r="D650" s="244"/>
      <c r="E650" s="265"/>
      <c r="F650" s="265"/>
      <c r="G650" s="285"/>
      <c r="H650" s="285"/>
      <c r="I650" s="285"/>
      <c r="J650" s="285"/>
      <c r="K650" s="285"/>
    </row>
    <row r="651" spans="1:11" ht="12.75">
      <c r="A651" s="282"/>
      <c r="B651" s="272"/>
      <c r="C651" s="283"/>
      <c r="D651" s="244"/>
      <c r="E651" s="265"/>
      <c r="F651" s="265"/>
      <c r="G651" s="285"/>
      <c r="H651" s="285"/>
      <c r="I651" s="285"/>
      <c r="J651" s="285"/>
      <c r="K651" s="285"/>
    </row>
    <row r="652" spans="1:11" ht="12.75">
      <c r="A652" s="282"/>
      <c r="B652" s="272"/>
      <c r="C652" s="283"/>
      <c r="D652" s="244"/>
      <c r="E652" s="265"/>
      <c r="F652" s="265"/>
      <c r="G652" s="285"/>
      <c r="H652" s="285"/>
      <c r="I652" s="285"/>
      <c r="J652" s="285"/>
      <c r="K652" s="285"/>
    </row>
    <row r="653" spans="1:11" ht="12.75">
      <c r="A653" s="282"/>
      <c r="B653" s="272"/>
      <c r="C653" s="283"/>
      <c r="D653" s="244"/>
      <c r="E653" s="265"/>
      <c r="F653" s="265"/>
      <c r="G653" s="285"/>
      <c r="H653" s="285"/>
      <c r="I653" s="285"/>
      <c r="J653" s="285"/>
      <c r="K653" s="285"/>
    </row>
    <row r="654" spans="1:11" ht="12.75">
      <c r="A654" s="282"/>
      <c r="B654" s="272"/>
      <c r="C654" s="283"/>
      <c r="D654" s="244"/>
      <c r="E654" s="265"/>
      <c r="F654" s="265"/>
      <c r="G654" s="285"/>
      <c r="H654" s="285"/>
      <c r="I654" s="285"/>
      <c r="J654" s="285"/>
      <c r="K654" s="285"/>
    </row>
    <row r="655" spans="1:11" ht="12.75">
      <c r="A655" s="282"/>
      <c r="B655" s="272"/>
      <c r="C655" s="283"/>
      <c r="D655" s="244"/>
      <c r="E655" s="265"/>
      <c r="F655" s="265"/>
      <c r="G655" s="285"/>
      <c r="H655" s="285"/>
      <c r="I655" s="285"/>
      <c r="J655" s="285"/>
      <c r="K655" s="285"/>
    </row>
    <row r="656" spans="1:11" ht="12.75">
      <c r="A656" s="282"/>
      <c r="B656" s="272"/>
      <c r="C656" s="283"/>
      <c r="D656" s="244"/>
      <c r="E656" s="265"/>
      <c r="F656" s="265"/>
      <c r="G656" s="285"/>
      <c r="H656" s="285"/>
      <c r="I656" s="285"/>
      <c r="J656" s="285"/>
      <c r="K656" s="285"/>
    </row>
    <row r="657" spans="1:11" ht="12.75">
      <c r="A657" s="282"/>
      <c r="B657" s="272"/>
      <c r="C657" s="283"/>
      <c r="D657" s="244"/>
      <c r="E657" s="265"/>
      <c r="F657" s="265"/>
      <c r="G657" s="285"/>
      <c r="H657" s="285"/>
      <c r="I657" s="285"/>
      <c r="J657" s="285"/>
      <c r="K657" s="285"/>
    </row>
    <row r="658" spans="1:11" ht="12.75">
      <c r="A658" s="282"/>
      <c r="B658" s="272"/>
      <c r="C658" s="283"/>
      <c r="D658" s="244"/>
      <c r="E658" s="265"/>
      <c r="F658" s="265"/>
      <c r="G658" s="285"/>
      <c r="H658" s="285"/>
      <c r="I658" s="285"/>
      <c r="J658" s="285"/>
      <c r="K658" s="285"/>
    </row>
    <row r="659" spans="1:11" ht="12.75">
      <c r="A659" s="282"/>
      <c r="B659" s="272"/>
      <c r="C659" s="283"/>
      <c r="D659" s="244"/>
      <c r="E659" s="265"/>
      <c r="F659" s="265"/>
      <c r="G659" s="285"/>
      <c r="H659" s="285"/>
      <c r="I659" s="285"/>
      <c r="J659" s="285"/>
      <c r="K659" s="285"/>
    </row>
    <row r="660" spans="1:11" ht="12.75">
      <c r="A660" s="282"/>
      <c r="B660" s="272"/>
      <c r="C660" s="283"/>
      <c r="D660" s="244"/>
      <c r="E660" s="265"/>
      <c r="F660" s="265"/>
      <c r="G660" s="285"/>
      <c r="H660" s="285"/>
      <c r="I660" s="285"/>
      <c r="J660" s="285"/>
      <c r="K660" s="285"/>
    </row>
    <row r="661" spans="1:11" ht="12.75">
      <c r="A661" s="282"/>
      <c r="B661" s="272"/>
      <c r="C661" s="283"/>
      <c r="D661" s="244"/>
      <c r="E661" s="265"/>
      <c r="F661" s="265"/>
      <c r="G661" s="285"/>
      <c r="H661" s="285"/>
      <c r="I661" s="285"/>
      <c r="J661" s="285"/>
      <c r="K661" s="285"/>
    </row>
    <row r="662" spans="1:11" ht="12.75">
      <c r="A662" s="282"/>
      <c r="B662" s="272"/>
      <c r="C662" s="283"/>
      <c r="D662" s="244"/>
      <c r="E662" s="265"/>
      <c r="F662" s="265"/>
      <c r="G662" s="285"/>
      <c r="H662" s="285"/>
      <c r="I662" s="285"/>
      <c r="J662" s="285"/>
      <c r="K662" s="285"/>
    </row>
    <row r="663" spans="1:11" ht="12.75">
      <c r="A663" s="282"/>
      <c r="B663" s="272"/>
      <c r="C663" s="283"/>
      <c r="D663" s="244"/>
      <c r="E663" s="265"/>
      <c r="F663" s="265"/>
      <c r="G663" s="285"/>
      <c r="H663" s="285"/>
      <c r="I663" s="285"/>
      <c r="J663" s="285"/>
      <c r="K663" s="285"/>
    </row>
    <row r="664" spans="1:11" ht="12.75">
      <c r="A664" s="282"/>
      <c r="B664" s="272"/>
      <c r="C664" s="283"/>
      <c r="D664" s="244"/>
      <c r="E664" s="265"/>
      <c r="F664" s="265"/>
      <c r="G664" s="285"/>
      <c r="H664" s="285"/>
      <c r="I664" s="285"/>
      <c r="J664" s="285"/>
      <c r="K664" s="285"/>
    </row>
    <row r="665" spans="1:11" ht="12.75">
      <c r="A665" s="282"/>
      <c r="B665" s="272"/>
      <c r="C665" s="283"/>
      <c r="D665" s="244"/>
      <c r="E665" s="265"/>
      <c r="F665" s="265"/>
      <c r="G665" s="285"/>
      <c r="H665" s="285"/>
      <c r="I665" s="285"/>
      <c r="J665" s="285"/>
      <c r="K665" s="285"/>
    </row>
    <row r="666" spans="1:11" ht="12.75">
      <c r="A666" s="282"/>
      <c r="B666" s="272"/>
      <c r="C666" s="283"/>
      <c r="D666" s="244"/>
      <c r="E666" s="265"/>
      <c r="F666" s="265"/>
      <c r="G666" s="285"/>
      <c r="H666" s="285"/>
      <c r="I666" s="285"/>
      <c r="J666" s="285"/>
      <c r="K666" s="285"/>
    </row>
    <row r="667" spans="1:11" ht="12.75">
      <c r="A667" s="282"/>
      <c r="B667" s="272"/>
      <c r="C667" s="283"/>
      <c r="D667" s="244"/>
      <c r="E667" s="265"/>
      <c r="F667" s="265"/>
      <c r="G667" s="285"/>
      <c r="H667" s="285"/>
      <c r="I667" s="285"/>
      <c r="J667" s="285"/>
      <c r="K667" s="285"/>
    </row>
    <row r="668" spans="1:11" ht="12.75">
      <c r="A668" s="282"/>
      <c r="B668" s="272"/>
      <c r="C668" s="283"/>
      <c r="D668" s="244"/>
      <c r="E668" s="265"/>
      <c r="F668" s="265"/>
      <c r="G668" s="285"/>
      <c r="H668" s="285"/>
      <c r="I668" s="285"/>
      <c r="J668" s="285"/>
      <c r="K668" s="285"/>
    </row>
    <row r="669" spans="1:11" ht="12.75">
      <c r="A669" s="282"/>
      <c r="B669" s="272"/>
      <c r="C669" s="283"/>
      <c r="D669" s="244"/>
      <c r="E669" s="265"/>
      <c r="F669" s="265"/>
      <c r="G669" s="285"/>
      <c r="H669" s="285"/>
      <c r="I669" s="285"/>
      <c r="J669" s="285"/>
      <c r="K669" s="285"/>
    </row>
    <row r="670" spans="1:11" ht="12.75">
      <c r="A670" s="282"/>
      <c r="B670" s="272"/>
      <c r="C670" s="283"/>
      <c r="D670" s="244"/>
      <c r="E670" s="265"/>
      <c r="F670" s="265"/>
      <c r="G670" s="285"/>
      <c r="H670" s="285"/>
      <c r="I670" s="285"/>
      <c r="J670" s="285"/>
      <c r="K670" s="285"/>
    </row>
    <row r="671" spans="1:11" ht="12.75">
      <c r="A671" s="282"/>
      <c r="B671" s="272"/>
      <c r="C671" s="283"/>
      <c r="D671" s="244"/>
      <c r="E671" s="265"/>
      <c r="F671" s="265"/>
      <c r="G671" s="285"/>
      <c r="H671" s="285"/>
      <c r="I671" s="285"/>
      <c r="J671" s="285"/>
      <c r="K671" s="285"/>
    </row>
    <row r="672" spans="1:11" ht="12.75">
      <c r="A672" s="282"/>
      <c r="B672" s="272"/>
      <c r="C672" s="283"/>
      <c r="D672" s="244"/>
      <c r="E672" s="265"/>
      <c r="F672" s="265"/>
      <c r="G672" s="285"/>
      <c r="H672" s="285"/>
      <c r="I672" s="285"/>
      <c r="J672" s="285"/>
      <c r="K672" s="285"/>
    </row>
    <row r="673" spans="1:11" ht="12.75">
      <c r="A673" s="282"/>
      <c r="B673" s="272"/>
      <c r="C673" s="283"/>
      <c r="D673" s="244"/>
      <c r="E673" s="265"/>
      <c r="F673" s="265"/>
      <c r="G673" s="285"/>
      <c r="H673" s="285"/>
      <c r="I673" s="285"/>
      <c r="J673" s="285"/>
      <c r="K673" s="285"/>
    </row>
    <row r="674" spans="1:11" ht="12.75">
      <c r="A674" s="282"/>
      <c r="B674" s="272"/>
      <c r="C674" s="283"/>
      <c r="D674" s="244"/>
      <c r="E674" s="265"/>
      <c r="F674" s="265"/>
      <c r="G674" s="285"/>
      <c r="H674" s="285"/>
      <c r="I674" s="285"/>
      <c r="J674" s="285"/>
      <c r="K674" s="285"/>
    </row>
    <row r="675" spans="1:11" ht="12.75">
      <c r="A675" s="282"/>
      <c r="B675" s="272"/>
      <c r="C675" s="283"/>
      <c r="D675" s="244"/>
      <c r="E675" s="265"/>
      <c r="F675" s="265"/>
      <c r="G675" s="285"/>
      <c r="H675" s="285"/>
      <c r="I675" s="285"/>
      <c r="J675" s="285"/>
      <c r="K675" s="285"/>
    </row>
    <row r="676" spans="1:11" ht="12.75">
      <c r="A676" s="282"/>
      <c r="B676" s="272"/>
      <c r="C676" s="283"/>
      <c r="D676" s="244"/>
      <c r="E676" s="265"/>
      <c r="F676" s="265"/>
      <c r="G676" s="285"/>
      <c r="H676" s="285"/>
      <c r="I676" s="285"/>
      <c r="J676" s="285"/>
      <c r="K676" s="285"/>
    </row>
    <row r="677" spans="1:11" ht="12.75">
      <c r="A677" s="282"/>
      <c r="B677" s="272"/>
      <c r="C677" s="283"/>
      <c r="D677" s="244"/>
      <c r="E677" s="265"/>
      <c r="F677" s="265"/>
      <c r="G677" s="285"/>
      <c r="H677" s="285"/>
      <c r="I677" s="285"/>
      <c r="J677" s="285"/>
      <c r="K677" s="285"/>
    </row>
    <row r="678" spans="1:11" ht="12.75">
      <c r="A678" s="282"/>
      <c r="B678" s="272"/>
      <c r="C678" s="283"/>
      <c r="D678" s="244"/>
      <c r="E678" s="265"/>
      <c r="F678" s="265"/>
      <c r="G678" s="285"/>
      <c r="H678" s="285"/>
      <c r="I678" s="285"/>
      <c r="J678" s="285"/>
      <c r="K678" s="285"/>
    </row>
    <row r="679" spans="1:11" ht="12.75">
      <c r="A679" s="282"/>
      <c r="B679" s="272"/>
      <c r="C679" s="283"/>
      <c r="D679" s="244"/>
      <c r="E679" s="265"/>
      <c r="F679" s="265"/>
      <c r="G679" s="285"/>
      <c r="H679" s="285"/>
      <c r="I679" s="285"/>
      <c r="J679" s="285"/>
      <c r="K679" s="285"/>
    </row>
    <row r="680" spans="1:11" ht="12.75">
      <c r="A680" s="282"/>
      <c r="B680" s="272"/>
      <c r="C680" s="283"/>
      <c r="D680" s="244"/>
      <c r="E680" s="265"/>
      <c r="F680" s="265"/>
      <c r="G680" s="285"/>
      <c r="H680" s="285"/>
      <c r="I680" s="285"/>
      <c r="J680" s="285"/>
      <c r="K680" s="285"/>
    </row>
    <row r="681" spans="1:11" ht="12.75">
      <c r="A681" s="282"/>
      <c r="B681" s="272"/>
      <c r="C681" s="283"/>
      <c r="D681" s="244"/>
      <c r="E681" s="265"/>
      <c r="F681" s="265"/>
      <c r="G681" s="285"/>
      <c r="H681" s="285"/>
      <c r="I681" s="285"/>
      <c r="J681" s="285"/>
      <c r="K681" s="285"/>
    </row>
    <row r="682" spans="1:11" ht="12.75">
      <c r="A682" s="282"/>
      <c r="B682" s="272"/>
      <c r="C682" s="283"/>
      <c r="D682" s="244"/>
      <c r="E682" s="265"/>
      <c r="F682" s="265"/>
      <c r="G682" s="285"/>
      <c r="H682" s="285"/>
      <c r="I682" s="285"/>
      <c r="J682" s="285"/>
      <c r="K682" s="285"/>
    </row>
    <row r="683" spans="1:11" ht="12.75">
      <c r="A683" s="282"/>
      <c r="B683" s="272"/>
      <c r="C683" s="283"/>
      <c r="D683" s="244"/>
      <c r="E683" s="265"/>
      <c r="F683" s="265"/>
      <c r="G683" s="285"/>
      <c r="H683" s="285"/>
      <c r="I683" s="285"/>
      <c r="J683" s="285"/>
      <c r="K683" s="285"/>
    </row>
    <row r="684" spans="1:11" ht="12.75">
      <c r="A684" s="282"/>
      <c r="B684" s="272"/>
      <c r="C684" s="283"/>
      <c r="D684" s="244"/>
      <c r="E684" s="265"/>
      <c r="F684" s="265"/>
      <c r="G684" s="285"/>
      <c r="H684" s="285"/>
      <c r="I684" s="285"/>
      <c r="J684" s="285"/>
      <c r="K684" s="285"/>
    </row>
    <row r="685" spans="1:11" ht="12.75">
      <c r="A685" s="282"/>
      <c r="B685" s="272"/>
      <c r="C685" s="283"/>
      <c r="D685" s="244"/>
      <c r="E685" s="265"/>
      <c r="F685" s="265"/>
      <c r="G685" s="285"/>
      <c r="H685" s="285"/>
      <c r="I685" s="285"/>
      <c r="J685" s="285"/>
      <c r="K685" s="285"/>
    </row>
    <row r="686" spans="1:11" ht="12.75">
      <c r="A686" s="282"/>
      <c r="B686" s="272"/>
      <c r="C686" s="283"/>
      <c r="D686" s="244"/>
      <c r="E686" s="265"/>
      <c r="F686" s="265"/>
      <c r="G686" s="285"/>
      <c r="H686" s="285"/>
      <c r="I686" s="285"/>
      <c r="J686" s="285"/>
      <c r="K686" s="285"/>
    </row>
    <row r="687" spans="1:11" ht="12.75">
      <c r="A687" s="282"/>
      <c r="B687" s="272"/>
      <c r="C687" s="283"/>
      <c r="D687" s="244"/>
      <c r="E687" s="265"/>
      <c r="F687" s="265"/>
      <c r="G687" s="285"/>
      <c r="H687" s="285"/>
      <c r="I687" s="285"/>
      <c r="J687" s="285"/>
      <c r="K687" s="285"/>
    </row>
    <row r="688" spans="1:11" ht="12.75">
      <c r="A688" s="282"/>
      <c r="B688" s="272"/>
      <c r="C688" s="283"/>
      <c r="D688" s="244"/>
      <c r="E688" s="265"/>
      <c r="F688" s="265"/>
      <c r="G688" s="285"/>
      <c r="H688" s="285"/>
      <c r="I688" s="285"/>
      <c r="J688" s="285"/>
      <c r="K688" s="285"/>
    </row>
    <row r="689" spans="1:11" ht="12.75">
      <c r="A689" s="282"/>
      <c r="B689" s="272"/>
      <c r="C689" s="283"/>
      <c r="D689" s="244"/>
      <c r="E689" s="265"/>
      <c r="F689" s="265"/>
      <c r="G689" s="285"/>
      <c r="H689" s="285"/>
      <c r="I689" s="285"/>
      <c r="J689" s="285"/>
      <c r="K689" s="285"/>
    </row>
    <row r="690" spans="1:11" ht="12.75">
      <c r="A690" s="282"/>
      <c r="B690" s="272"/>
      <c r="C690" s="283"/>
      <c r="D690" s="244"/>
      <c r="E690" s="265"/>
      <c r="F690" s="265"/>
      <c r="G690" s="285"/>
      <c r="H690" s="285"/>
      <c r="I690" s="285"/>
      <c r="J690" s="285"/>
      <c r="K690" s="285"/>
    </row>
    <row r="691" spans="1:11" ht="12.75">
      <c r="A691" s="282"/>
      <c r="B691" s="272"/>
      <c r="C691" s="283"/>
      <c r="D691" s="244"/>
      <c r="E691" s="265"/>
      <c r="F691" s="265"/>
      <c r="G691" s="285"/>
      <c r="H691" s="285"/>
      <c r="I691" s="285"/>
      <c r="J691" s="285"/>
      <c r="K691" s="285"/>
    </row>
    <row r="692" spans="1:11" ht="12.75">
      <c r="A692" s="282"/>
      <c r="B692" s="272"/>
      <c r="C692" s="283"/>
      <c r="D692" s="244"/>
      <c r="E692" s="265"/>
      <c r="F692" s="265"/>
      <c r="G692" s="285"/>
      <c r="H692" s="285"/>
      <c r="I692" s="285"/>
      <c r="J692" s="285"/>
      <c r="K692" s="285"/>
    </row>
    <row r="693" spans="1:11" ht="12.75">
      <c r="A693" s="282"/>
      <c r="B693" s="272"/>
      <c r="C693" s="283"/>
      <c r="D693" s="244"/>
      <c r="E693" s="265"/>
      <c r="F693" s="265"/>
      <c r="G693" s="285"/>
      <c r="H693" s="285"/>
      <c r="I693" s="285"/>
      <c r="J693" s="285"/>
      <c r="K693" s="285"/>
    </row>
    <row r="694" spans="1:11" ht="12.75">
      <c r="A694" s="282"/>
      <c r="B694" s="272"/>
      <c r="C694" s="283"/>
      <c r="D694" s="244"/>
      <c r="E694" s="265"/>
      <c r="F694" s="265"/>
      <c r="G694" s="285"/>
      <c r="H694" s="285"/>
      <c r="I694" s="285"/>
      <c r="J694" s="285"/>
      <c r="K694" s="285"/>
    </row>
    <row r="695" spans="1:11" ht="12.75">
      <c r="A695" s="282"/>
      <c r="B695" s="272"/>
      <c r="C695" s="283"/>
      <c r="D695" s="244"/>
      <c r="E695" s="265"/>
      <c r="F695" s="265"/>
      <c r="G695" s="285"/>
      <c r="H695" s="285"/>
      <c r="I695" s="285"/>
      <c r="J695" s="285"/>
      <c r="K695" s="285"/>
    </row>
    <row r="696" spans="1:11" ht="12.75">
      <c r="A696" s="282"/>
      <c r="B696" s="272"/>
      <c r="C696" s="283"/>
      <c r="D696" s="244"/>
      <c r="E696" s="265"/>
      <c r="F696" s="265"/>
      <c r="G696" s="285"/>
      <c r="H696" s="285"/>
      <c r="I696" s="285"/>
      <c r="J696" s="285"/>
      <c r="K696" s="285"/>
    </row>
    <row r="697" spans="1:11" ht="12.75">
      <c r="A697" s="282"/>
      <c r="B697" s="272"/>
      <c r="C697" s="283"/>
      <c r="D697" s="244"/>
      <c r="E697" s="265"/>
      <c r="F697" s="265"/>
      <c r="G697" s="285"/>
      <c r="H697" s="285"/>
      <c r="I697" s="285"/>
      <c r="J697" s="285"/>
      <c r="K697" s="285"/>
    </row>
    <row r="698" spans="1:11" ht="12.75">
      <c r="A698" s="282"/>
      <c r="B698" s="272"/>
      <c r="C698" s="283"/>
      <c r="D698" s="244"/>
      <c r="E698" s="265"/>
      <c r="F698" s="265"/>
      <c r="G698" s="285"/>
      <c r="H698" s="285"/>
      <c r="I698" s="285"/>
      <c r="J698" s="285"/>
      <c r="K698" s="285"/>
    </row>
    <row r="699" spans="1:11" ht="12.75">
      <c r="A699" s="282"/>
      <c r="B699" s="272"/>
      <c r="C699" s="283"/>
      <c r="D699" s="244"/>
      <c r="E699" s="265"/>
      <c r="F699" s="265"/>
      <c r="G699" s="285"/>
      <c r="H699" s="285"/>
      <c r="I699" s="285"/>
      <c r="J699" s="285"/>
      <c r="K699" s="285"/>
    </row>
    <row r="700" spans="1:11" ht="12.75">
      <c r="A700" s="282"/>
      <c r="B700" s="272"/>
      <c r="C700" s="283"/>
      <c r="D700" s="244"/>
      <c r="E700" s="265"/>
      <c r="F700" s="265"/>
      <c r="G700" s="285"/>
      <c r="H700" s="285"/>
      <c r="I700" s="285"/>
      <c r="J700" s="285"/>
      <c r="K700" s="285"/>
    </row>
    <row r="701" spans="1:11" ht="12.75">
      <c r="A701" s="282"/>
      <c r="B701" s="272"/>
      <c r="C701" s="283"/>
      <c r="D701" s="244"/>
      <c r="E701" s="265"/>
      <c r="F701" s="265"/>
      <c r="G701" s="285"/>
      <c r="H701" s="285"/>
      <c r="I701" s="285"/>
      <c r="J701" s="285"/>
      <c r="K701" s="285"/>
    </row>
    <row r="702" spans="1:11" ht="12.75">
      <c r="A702" s="282"/>
      <c r="B702" s="272"/>
      <c r="C702" s="283"/>
      <c r="D702" s="244"/>
      <c r="E702" s="265"/>
      <c r="F702" s="265"/>
      <c r="G702" s="285"/>
      <c r="H702" s="285"/>
      <c r="I702" s="285"/>
      <c r="J702" s="285"/>
      <c r="K702" s="285"/>
    </row>
    <row r="703" spans="1:11" ht="12.75">
      <c r="A703" s="282"/>
      <c r="B703" s="272"/>
      <c r="C703" s="283"/>
      <c r="D703" s="244"/>
      <c r="E703" s="265"/>
      <c r="F703" s="265"/>
      <c r="G703" s="285"/>
      <c r="H703" s="285"/>
      <c r="I703" s="285"/>
      <c r="J703" s="285"/>
      <c r="K703" s="285"/>
    </row>
    <row r="704" spans="1:11" ht="12.75">
      <c r="A704" s="282"/>
      <c r="B704" s="272"/>
      <c r="C704" s="283"/>
      <c r="D704" s="244"/>
      <c r="E704" s="265"/>
      <c r="F704" s="265"/>
      <c r="G704" s="285"/>
      <c r="H704" s="285"/>
      <c r="I704" s="285"/>
      <c r="J704" s="285"/>
      <c r="K704" s="285"/>
    </row>
    <row r="705" spans="1:11" ht="12.75">
      <c r="A705" s="282"/>
      <c r="B705" s="272"/>
      <c r="C705" s="283"/>
      <c r="D705" s="244"/>
      <c r="E705" s="265"/>
      <c r="F705" s="265"/>
      <c r="G705" s="285"/>
      <c r="H705" s="285"/>
      <c r="I705" s="285"/>
      <c r="J705" s="285"/>
      <c r="K705" s="285"/>
    </row>
    <row r="706" spans="1:11" ht="12.75">
      <c r="A706" s="282"/>
      <c r="B706" s="272"/>
      <c r="C706" s="283"/>
      <c r="D706" s="244"/>
      <c r="E706" s="265"/>
      <c r="F706" s="265"/>
      <c r="G706" s="285"/>
      <c r="H706" s="285"/>
      <c r="I706" s="285"/>
      <c r="J706" s="285"/>
      <c r="K706" s="285"/>
    </row>
    <row r="707" spans="1:11" ht="12.75">
      <c r="A707" s="282"/>
      <c r="B707" s="272"/>
      <c r="C707" s="283"/>
      <c r="D707" s="244"/>
      <c r="E707" s="265"/>
      <c r="F707" s="265"/>
      <c r="G707" s="285"/>
      <c r="H707" s="285"/>
      <c r="I707" s="285"/>
      <c r="J707" s="285"/>
      <c r="K707" s="285"/>
    </row>
    <row r="708" spans="1:11" ht="12.75">
      <c r="A708" s="282"/>
      <c r="B708" s="272"/>
      <c r="C708" s="283"/>
      <c r="D708" s="244"/>
      <c r="E708" s="265"/>
      <c r="F708" s="265"/>
      <c r="G708" s="285"/>
      <c r="H708" s="285"/>
      <c r="I708" s="285"/>
      <c r="J708" s="285"/>
      <c r="K708" s="285"/>
    </row>
    <row r="709" spans="1:11" ht="12.75">
      <c r="A709" s="282"/>
      <c r="B709" s="272"/>
      <c r="C709" s="283"/>
      <c r="D709" s="244"/>
      <c r="E709" s="265"/>
      <c r="F709" s="265"/>
      <c r="G709" s="285"/>
      <c r="H709" s="285"/>
      <c r="I709" s="285"/>
      <c r="J709" s="285"/>
      <c r="K709" s="285"/>
    </row>
    <row r="710" spans="1:11" ht="12.75">
      <c r="A710" s="282"/>
      <c r="B710" s="272"/>
      <c r="C710" s="283"/>
      <c r="D710" s="244"/>
      <c r="E710" s="265"/>
      <c r="F710" s="265"/>
      <c r="G710" s="285"/>
      <c r="H710" s="285"/>
      <c r="I710" s="285"/>
      <c r="J710" s="285"/>
      <c r="K710" s="285"/>
    </row>
    <row r="711" spans="1:11" ht="12.75">
      <c r="A711" s="282"/>
      <c r="B711" s="272"/>
      <c r="C711" s="283"/>
      <c r="D711" s="244"/>
      <c r="E711" s="265"/>
      <c r="F711" s="265"/>
      <c r="G711" s="285"/>
      <c r="H711" s="285"/>
      <c r="I711" s="285"/>
      <c r="J711" s="285"/>
      <c r="K711" s="285"/>
    </row>
    <row r="712" spans="1:11" ht="12.75">
      <c r="A712" s="282"/>
      <c r="B712" s="272"/>
      <c r="C712" s="283"/>
      <c r="D712" s="244"/>
      <c r="E712" s="265"/>
      <c r="F712" s="265"/>
      <c r="G712" s="285"/>
      <c r="H712" s="285"/>
      <c r="I712" s="285"/>
      <c r="J712" s="285"/>
      <c r="K712" s="285"/>
    </row>
    <row r="713" spans="1:11" ht="12.75">
      <c r="A713" s="282"/>
      <c r="B713" s="272"/>
      <c r="C713" s="283"/>
      <c r="D713" s="244"/>
      <c r="E713" s="265"/>
      <c r="F713" s="265"/>
      <c r="G713" s="285"/>
      <c r="H713" s="285"/>
      <c r="I713" s="285"/>
      <c r="J713" s="285"/>
      <c r="K713" s="285"/>
    </row>
    <row r="714" spans="1:11" ht="12.75">
      <c r="A714" s="282"/>
      <c r="B714" s="272"/>
      <c r="C714" s="283"/>
      <c r="D714" s="244"/>
      <c r="E714" s="265"/>
      <c r="F714" s="265"/>
      <c r="G714" s="285"/>
      <c r="H714" s="285"/>
      <c r="I714" s="285"/>
      <c r="J714" s="285"/>
      <c r="K714" s="285"/>
    </row>
    <row r="715" spans="1:11" ht="12.75">
      <c r="A715" s="282"/>
      <c r="B715" s="272"/>
      <c r="C715" s="283"/>
      <c r="D715" s="244"/>
      <c r="E715" s="265"/>
      <c r="F715" s="265"/>
      <c r="G715" s="285"/>
      <c r="H715" s="285"/>
      <c r="I715" s="285"/>
      <c r="J715" s="285"/>
      <c r="K715" s="285"/>
    </row>
    <row r="716" spans="1:11" ht="12.75">
      <c r="A716" s="282"/>
      <c r="B716" s="272"/>
      <c r="C716" s="283"/>
      <c r="D716" s="244"/>
      <c r="E716" s="265"/>
      <c r="F716" s="265"/>
      <c r="G716" s="285"/>
      <c r="H716" s="285"/>
      <c r="I716" s="285"/>
      <c r="J716" s="285"/>
      <c r="K716" s="285"/>
    </row>
    <row r="717" spans="1:11" ht="12.75">
      <c r="A717" s="282"/>
      <c r="B717" s="272"/>
      <c r="C717" s="283"/>
      <c r="D717" s="244"/>
      <c r="E717" s="265"/>
      <c r="F717" s="265"/>
      <c r="G717" s="285"/>
      <c r="H717" s="285"/>
      <c r="I717" s="285"/>
      <c r="J717" s="285"/>
      <c r="K717" s="285"/>
    </row>
    <row r="718" spans="1:11" ht="12.75">
      <c r="A718" s="282"/>
      <c r="B718" s="272"/>
      <c r="C718" s="283"/>
      <c r="D718" s="244"/>
      <c r="E718" s="265"/>
      <c r="F718" s="265"/>
      <c r="G718" s="285"/>
      <c r="H718" s="285"/>
      <c r="I718" s="285"/>
      <c r="J718" s="285"/>
      <c r="K718" s="285"/>
    </row>
    <row r="719" spans="1:11" ht="12.75">
      <c r="A719" s="282"/>
      <c r="B719" s="272"/>
      <c r="C719" s="283"/>
      <c r="D719" s="244"/>
      <c r="E719" s="265"/>
      <c r="F719" s="265"/>
      <c r="G719" s="285"/>
      <c r="H719" s="285"/>
      <c r="I719" s="285"/>
      <c r="J719" s="285"/>
      <c r="K719" s="285"/>
    </row>
    <row r="720" spans="1:11" ht="12.75">
      <c r="A720" s="282"/>
      <c r="B720" s="272"/>
      <c r="C720" s="283"/>
      <c r="D720" s="244"/>
      <c r="E720" s="265"/>
      <c r="F720" s="265"/>
      <c r="G720" s="285"/>
      <c r="H720" s="285"/>
      <c r="I720" s="285"/>
      <c r="J720" s="285"/>
      <c r="K720" s="285"/>
    </row>
    <row r="721" spans="1:11" ht="12.75">
      <c r="A721" s="282"/>
      <c r="B721" s="272"/>
      <c r="C721" s="283"/>
      <c r="D721" s="244"/>
      <c r="E721" s="265"/>
      <c r="F721" s="265"/>
      <c r="G721" s="285"/>
      <c r="H721" s="285"/>
      <c r="I721" s="285"/>
      <c r="J721" s="285"/>
      <c r="K721" s="285"/>
    </row>
    <row r="722" spans="1:11" ht="12.75">
      <c r="A722" s="282"/>
      <c r="B722" s="272"/>
      <c r="C722" s="283"/>
      <c r="D722" s="244"/>
      <c r="E722" s="265"/>
      <c r="F722" s="265"/>
      <c r="G722" s="285"/>
      <c r="H722" s="285"/>
      <c r="I722" s="285"/>
      <c r="J722" s="285"/>
      <c r="K722" s="285"/>
    </row>
    <row r="723" spans="1:11" ht="12.75">
      <c r="A723" s="282"/>
      <c r="B723" s="272"/>
      <c r="C723" s="283"/>
      <c r="D723" s="244"/>
      <c r="E723" s="265"/>
      <c r="F723" s="265"/>
      <c r="G723" s="285"/>
      <c r="H723" s="285"/>
      <c r="I723" s="285"/>
      <c r="J723" s="285"/>
      <c r="K723" s="285"/>
    </row>
    <row r="724" spans="1:11" ht="12.75">
      <c r="A724" s="282"/>
      <c r="B724" s="272"/>
      <c r="C724" s="283"/>
      <c r="D724" s="244"/>
      <c r="E724" s="265"/>
      <c r="F724" s="265"/>
      <c r="G724" s="285"/>
      <c r="H724" s="285"/>
      <c r="I724" s="285"/>
      <c r="J724" s="285"/>
      <c r="K724" s="285"/>
    </row>
    <row r="725" spans="1:11" ht="12.75">
      <c r="A725" s="282"/>
      <c r="B725" s="272"/>
      <c r="C725" s="283"/>
      <c r="D725" s="244"/>
      <c r="E725" s="265"/>
      <c r="F725" s="265"/>
      <c r="G725" s="285"/>
      <c r="H725" s="285"/>
      <c r="I725" s="285"/>
      <c r="J725" s="285"/>
      <c r="K725" s="285"/>
    </row>
    <row r="726" spans="1:11" ht="12.75">
      <c r="A726" s="282"/>
      <c r="B726" s="272"/>
      <c r="C726" s="283"/>
      <c r="D726" s="244"/>
      <c r="E726" s="265"/>
      <c r="F726" s="265"/>
      <c r="G726" s="285"/>
      <c r="H726" s="285"/>
      <c r="I726" s="285"/>
      <c r="J726" s="285"/>
      <c r="K726" s="285"/>
    </row>
    <row r="727" spans="1:11" ht="12.75">
      <c r="A727" s="282"/>
      <c r="B727" s="272"/>
      <c r="C727" s="283"/>
      <c r="D727" s="244"/>
      <c r="E727" s="265"/>
      <c r="F727" s="265"/>
      <c r="G727" s="285"/>
      <c r="H727" s="285"/>
      <c r="I727" s="285"/>
      <c r="J727" s="285"/>
      <c r="K727" s="285"/>
    </row>
    <row r="728" spans="1:11" ht="12.75">
      <c r="A728" s="282"/>
      <c r="B728" s="272"/>
      <c r="C728" s="283"/>
      <c r="D728" s="244"/>
      <c r="E728" s="265"/>
      <c r="F728" s="265"/>
      <c r="G728" s="285"/>
      <c r="H728" s="285"/>
      <c r="I728" s="285"/>
      <c r="J728" s="285"/>
      <c r="K728" s="285"/>
    </row>
    <row r="729" spans="1:11" ht="12.75">
      <c r="A729" s="282"/>
      <c r="B729" s="272"/>
      <c r="C729" s="283"/>
      <c r="D729" s="244"/>
      <c r="E729" s="265"/>
      <c r="F729" s="265"/>
      <c r="G729" s="285"/>
      <c r="H729" s="285"/>
      <c r="I729" s="285"/>
      <c r="J729" s="285"/>
      <c r="K729" s="285"/>
    </row>
    <row r="730" spans="1:11" ht="12.75">
      <c r="A730" s="282"/>
      <c r="B730" s="272"/>
      <c r="C730" s="283"/>
      <c r="D730" s="244"/>
      <c r="E730" s="265"/>
      <c r="F730" s="265"/>
      <c r="G730" s="285"/>
      <c r="H730" s="285"/>
      <c r="I730" s="285"/>
      <c r="J730" s="285"/>
      <c r="K730" s="285"/>
    </row>
    <row r="731" spans="1:11" ht="12.75">
      <c r="A731" s="282"/>
      <c r="B731" s="272"/>
      <c r="C731" s="283"/>
      <c r="D731" s="244"/>
      <c r="E731" s="265"/>
      <c r="F731" s="265"/>
      <c r="G731" s="285"/>
      <c r="H731" s="285"/>
      <c r="I731" s="285"/>
      <c r="J731" s="285"/>
      <c r="K731" s="285"/>
    </row>
    <row r="732" spans="1:11" ht="12.75">
      <c r="A732" s="282"/>
      <c r="B732" s="272"/>
      <c r="C732" s="283"/>
      <c r="D732" s="244"/>
      <c r="E732" s="265"/>
      <c r="F732" s="265"/>
      <c r="G732" s="285"/>
      <c r="H732" s="285"/>
      <c r="I732" s="285"/>
      <c r="J732" s="285"/>
      <c r="K732" s="285"/>
    </row>
    <row r="733" spans="1:11" ht="12.75">
      <c r="A733" s="282"/>
      <c r="B733" s="272"/>
      <c r="C733" s="283"/>
      <c r="D733" s="244"/>
      <c r="E733" s="265"/>
      <c r="F733" s="265"/>
      <c r="G733" s="285"/>
      <c r="H733" s="285"/>
      <c r="I733" s="285"/>
      <c r="J733" s="285"/>
      <c r="K733" s="285"/>
    </row>
    <row r="734" spans="1:11" ht="12.75">
      <c r="A734" s="282"/>
      <c r="B734" s="272"/>
      <c r="C734" s="283"/>
      <c r="D734" s="244"/>
      <c r="E734" s="265"/>
      <c r="F734" s="265"/>
      <c r="G734" s="285"/>
      <c r="H734" s="285"/>
      <c r="I734" s="285"/>
      <c r="J734" s="285"/>
      <c r="K734" s="285"/>
    </row>
    <row r="735" spans="1:11" ht="12.75">
      <c r="A735" s="282"/>
      <c r="B735" s="272"/>
      <c r="C735" s="283"/>
      <c r="D735" s="244"/>
      <c r="E735" s="265"/>
      <c r="F735" s="265"/>
      <c r="G735" s="285"/>
      <c r="H735" s="285"/>
      <c r="I735" s="285"/>
      <c r="J735" s="285"/>
      <c r="K735" s="285"/>
    </row>
    <row r="736" spans="1:11" ht="12.75">
      <c r="A736" s="282"/>
      <c r="B736" s="272"/>
      <c r="C736" s="283"/>
      <c r="D736" s="244"/>
      <c r="E736" s="265"/>
      <c r="F736" s="265"/>
      <c r="G736" s="285"/>
      <c r="H736" s="285"/>
      <c r="I736" s="285"/>
      <c r="J736" s="285"/>
      <c r="K736" s="285"/>
    </row>
    <row r="737" spans="1:11" ht="12.75">
      <c r="A737" s="282"/>
      <c r="B737" s="272"/>
      <c r="C737" s="283"/>
      <c r="D737" s="244"/>
      <c r="E737" s="265"/>
      <c r="F737" s="265"/>
      <c r="G737" s="285"/>
      <c r="H737" s="285"/>
      <c r="I737" s="285"/>
      <c r="J737" s="285"/>
      <c r="K737" s="285"/>
    </row>
    <row r="738" spans="1:11" ht="12.75">
      <c r="A738" s="282"/>
      <c r="B738" s="272"/>
      <c r="C738" s="283"/>
      <c r="D738" s="244"/>
      <c r="E738" s="265"/>
      <c r="F738" s="265"/>
      <c r="G738" s="285"/>
      <c r="H738" s="285"/>
      <c r="I738" s="285"/>
      <c r="J738" s="285"/>
      <c r="K738" s="285"/>
    </row>
    <row r="739" spans="1:11" ht="12.75">
      <c r="A739" s="282"/>
      <c r="B739" s="272"/>
      <c r="C739" s="283"/>
      <c r="D739" s="244"/>
      <c r="E739" s="265"/>
      <c r="F739" s="265"/>
      <c r="G739" s="285"/>
      <c r="H739" s="285"/>
      <c r="I739" s="285"/>
      <c r="J739" s="285"/>
      <c r="K739" s="285"/>
    </row>
    <row r="740" spans="1:11" ht="12.75">
      <c r="A740" s="282"/>
      <c r="B740" s="272"/>
      <c r="C740" s="283"/>
      <c r="D740" s="244"/>
      <c r="E740" s="265"/>
      <c r="F740" s="265"/>
      <c r="G740" s="285"/>
      <c r="H740" s="285"/>
      <c r="I740" s="285"/>
      <c r="J740" s="285"/>
      <c r="K740" s="285"/>
    </row>
    <row r="741" spans="1:11" ht="12.75">
      <c r="A741" s="282"/>
      <c r="B741" s="272"/>
      <c r="C741" s="283"/>
      <c r="D741" s="244"/>
      <c r="E741" s="265"/>
      <c r="F741" s="265"/>
      <c r="G741" s="285"/>
      <c r="H741" s="285"/>
      <c r="I741" s="285"/>
      <c r="J741" s="285"/>
      <c r="K741" s="285"/>
    </row>
    <row r="742" spans="1:11" ht="12.75">
      <c r="A742" s="282"/>
      <c r="B742" s="272"/>
      <c r="C742" s="283"/>
      <c r="D742" s="244"/>
      <c r="E742" s="265"/>
      <c r="F742" s="265"/>
      <c r="G742" s="285"/>
      <c r="H742" s="285"/>
      <c r="I742" s="285"/>
      <c r="J742" s="285"/>
      <c r="K742" s="285"/>
    </row>
    <row r="743" spans="1:11" ht="12.75">
      <c r="A743" s="282"/>
      <c r="B743" s="272"/>
      <c r="C743" s="283"/>
      <c r="D743" s="244"/>
      <c r="E743" s="265"/>
      <c r="F743" s="265"/>
      <c r="G743" s="285"/>
      <c r="H743" s="285"/>
      <c r="I743" s="285"/>
      <c r="J743" s="285"/>
      <c r="K743" s="285"/>
    </row>
    <row r="744" spans="1:11" ht="12.75">
      <c r="A744" s="282"/>
      <c r="B744" s="272"/>
      <c r="C744" s="283"/>
      <c r="D744" s="244"/>
      <c r="E744" s="265"/>
      <c r="F744" s="265"/>
      <c r="G744" s="285"/>
      <c r="H744" s="285"/>
      <c r="I744" s="285"/>
      <c r="J744" s="285"/>
      <c r="K744" s="285"/>
    </row>
    <row r="745" spans="1:11" ht="12.75">
      <c r="A745" s="282"/>
      <c r="B745" s="272"/>
      <c r="C745" s="283"/>
      <c r="D745" s="244"/>
      <c r="E745" s="265"/>
      <c r="F745" s="265"/>
      <c r="G745" s="285"/>
      <c r="H745" s="285"/>
      <c r="I745" s="285"/>
      <c r="J745" s="285"/>
      <c r="K745" s="285"/>
    </row>
    <row r="746" spans="1:11" ht="12.75">
      <c r="A746" s="282"/>
      <c r="B746" s="272"/>
      <c r="C746" s="283"/>
      <c r="D746" s="244"/>
      <c r="E746" s="265"/>
      <c r="F746" s="265"/>
      <c r="G746" s="285"/>
      <c r="H746" s="285"/>
      <c r="I746" s="285"/>
      <c r="J746" s="285"/>
      <c r="K746" s="285"/>
    </row>
    <row r="747" spans="1:11" ht="12.75">
      <c r="A747" s="282"/>
      <c r="B747" s="272"/>
      <c r="C747" s="283"/>
      <c r="D747" s="244"/>
      <c r="E747" s="265"/>
      <c r="F747" s="265"/>
      <c r="G747" s="285"/>
      <c r="H747" s="285"/>
      <c r="I747" s="285"/>
      <c r="J747" s="285"/>
      <c r="K747" s="285"/>
    </row>
    <row r="748" spans="1:11" ht="12.75">
      <c r="A748" s="282"/>
      <c r="B748" s="272"/>
      <c r="C748" s="283"/>
      <c r="D748" s="244"/>
      <c r="E748" s="265"/>
      <c r="F748" s="265"/>
      <c r="G748" s="285"/>
      <c r="H748" s="285"/>
      <c r="I748" s="285"/>
      <c r="J748" s="285"/>
      <c r="K748" s="285"/>
    </row>
    <row r="749" spans="1:11" ht="12.75">
      <c r="A749" s="282"/>
      <c r="B749" s="272"/>
      <c r="C749" s="283"/>
      <c r="D749" s="244"/>
      <c r="E749" s="265"/>
      <c r="F749" s="265"/>
      <c r="G749" s="285"/>
      <c r="H749" s="285"/>
      <c r="I749" s="285"/>
      <c r="J749" s="285"/>
      <c r="K749" s="285"/>
    </row>
    <row r="750" spans="1:11" ht="12.75">
      <c r="A750" s="282"/>
      <c r="B750" s="272"/>
      <c r="C750" s="283"/>
      <c r="D750" s="244"/>
      <c r="E750" s="265"/>
      <c r="F750" s="265"/>
      <c r="G750" s="285"/>
      <c r="H750" s="285"/>
      <c r="I750" s="285"/>
      <c r="J750" s="285"/>
      <c r="K750" s="285"/>
    </row>
    <row r="751" spans="1:11" ht="12.75">
      <c r="A751" s="282"/>
      <c r="B751" s="272"/>
      <c r="C751" s="283"/>
      <c r="D751" s="244"/>
      <c r="E751" s="265"/>
      <c r="F751" s="265"/>
      <c r="G751" s="285"/>
      <c r="H751" s="285"/>
      <c r="I751" s="285"/>
      <c r="J751" s="285"/>
      <c r="K751" s="285"/>
    </row>
    <row r="752" spans="1:11" ht="12.75">
      <c r="A752" s="282"/>
      <c r="B752" s="272"/>
      <c r="C752" s="283"/>
      <c r="D752" s="244"/>
      <c r="E752" s="265"/>
      <c r="F752" s="265"/>
      <c r="G752" s="285"/>
      <c r="H752" s="285"/>
      <c r="I752" s="285"/>
      <c r="J752" s="285"/>
      <c r="K752" s="285"/>
    </row>
    <row r="753" spans="1:11" ht="12.75">
      <c r="A753" s="282"/>
      <c r="B753" s="272"/>
      <c r="C753" s="283"/>
      <c r="D753" s="244"/>
      <c r="E753" s="265"/>
      <c r="F753" s="265"/>
      <c r="G753" s="285"/>
      <c r="H753" s="285"/>
      <c r="I753" s="285"/>
      <c r="J753" s="285"/>
      <c r="K753" s="285"/>
    </row>
    <row r="754" spans="1:11" ht="12.75">
      <c r="A754" s="282"/>
      <c r="B754" s="272"/>
      <c r="C754" s="283"/>
      <c r="D754" s="244"/>
      <c r="E754" s="265"/>
      <c r="F754" s="265"/>
      <c r="G754" s="285"/>
      <c r="H754" s="285"/>
      <c r="I754" s="285"/>
      <c r="J754" s="285"/>
      <c r="K754" s="285"/>
    </row>
    <row r="755" spans="1:11" ht="12.75">
      <c r="A755" s="282"/>
      <c r="B755" s="272"/>
      <c r="C755" s="283"/>
      <c r="D755" s="244"/>
      <c r="E755" s="265"/>
      <c r="F755" s="265"/>
      <c r="G755" s="285"/>
      <c r="H755" s="285"/>
      <c r="I755" s="285"/>
      <c r="J755" s="285"/>
      <c r="K755" s="285"/>
    </row>
    <row r="756" spans="1:11" ht="12.75">
      <c r="A756" s="282"/>
      <c r="B756" s="272"/>
      <c r="C756" s="283"/>
      <c r="D756" s="244"/>
      <c r="E756" s="265"/>
      <c r="F756" s="265"/>
      <c r="G756" s="285"/>
      <c r="H756" s="285"/>
      <c r="I756" s="285"/>
      <c r="J756" s="285"/>
      <c r="K756" s="285"/>
    </row>
    <row r="757" spans="1:11" ht="12.75">
      <c r="A757" s="282"/>
      <c r="B757" s="272"/>
      <c r="C757" s="283"/>
      <c r="D757" s="244"/>
      <c r="E757" s="265"/>
      <c r="F757" s="265"/>
      <c r="G757" s="285"/>
      <c r="H757" s="285"/>
      <c r="I757" s="285"/>
      <c r="J757" s="285"/>
      <c r="K757" s="285"/>
    </row>
    <row r="758" spans="1:11" ht="12.75">
      <c r="A758" s="282"/>
      <c r="B758" s="272"/>
      <c r="C758" s="283"/>
      <c r="D758" s="244"/>
      <c r="E758" s="265"/>
      <c r="F758" s="265"/>
      <c r="G758" s="285"/>
      <c r="H758" s="285"/>
      <c r="I758" s="285"/>
      <c r="J758" s="285"/>
      <c r="K758" s="285"/>
    </row>
    <row r="759" spans="1:11" ht="12.75">
      <c r="A759" s="282"/>
      <c r="B759" s="272"/>
      <c r="C759" s="283"/>
      <c r="D759" s="244"/>
      <c r="E759" s="265"/>
      <c r="F759" s="265"/>
      <c r="G759" s="285"/>
      <c r="H759" s="285"/>
      <c r="I759" s="285"/>
      <c r="J759" s="285"/>
      <c r="K759" s="285"/>
    </row>
    <row r="760" spans="1:11" ht="12.75">
      <c r="A760" s="282"/>
      <c r="B760" s="272"/>
      <c r="C760" s="283"/>
      <c r="D760" s="244"/>
      <c r="E760" s="265"/>
      <c r="F760" s="265"/>
      <c r="G760" s="285"/>
      <c r="H760" s="285"/>
      <c r="I760" s="285"/>
      <c r="J760" s="285"/>
      <c r="K760" s="285"/>
    </row>
    <row r="761" spans="1:11" ht="12.75">
      <c r="A761" s="282"/>
      <c r="B761" s="272"/>
      <c r="C761" s="283"/>
      <c r="D761" s="244"/>
      <c r="E761" s="265"/>
      <c r="F761" s="265"/>
      <c r="G761" s="285"/>
      <c r="H761" s="285"/>
      <c r="I761" s="285"/>
      <c r="J761" s="285"/>
      <c r="K761" s="285"/>
    </row>
    <row r="762" spans="1:11" ht="12.75">
      <c r="A762" s="282"/>
      <c r="B762" s="272"/>
      <c r="C762" s="283"/>
      <c r="D762" s="244"/>
      <c r="E762" s="265"/>
      <c r="F762" s="265"/>
      <c r="G762" s="285"/>
      <c r="H762" s="285"/>
      <c r="I762" s="285"/>
      <c r="J762" s="285"/>
      <c r="K762" s="285"/>
    </row>
    <row r="763" spans="1:11" ht="12.75">
      <c r="A763" s="282"/>
      <c r="B763" s="272"/>
      <c r="C763" s="283"/>
      <c r="D763" s="244"/>
      <c r="E763" s="265"/>
      <c r="F763" s="265"/>
      <c r="G763" s="285"/>
      <c r="H763" s="285"/>
      <c r="I763" s="285"/>
      <c r="J763" s="285"/>
      <c r="K763" s="285"/>
    </row>
    <row r="764" spans="1:11" ht="12.75">
      <c r="A764" s="282"/>
      <c r="B764" s="272"/>
      <c r="C764" s="283"/>
      <c r="D764" s="244"/>
      <c r="E764" s="265"/>
      <c r="F764" s="265"/>
      <c r="G764" s="285"/>
      <c r="H764" s="285"/>
      <c r="I764" s="285"/>
      <c r="J764" s="285"/>
      <c r="K764" s="285"/>
    </row>
    <row r="765" spans="1:11" ht="12.75">
      <c r="A765" s="282"/>
      <c r="B765" s="272"/>
      <c r="C765" s="283"/>
      <c r="D765" s="244"/>
      <c r="E765" s="265"/>
      <c r="F765" s="265"/>
      <c r="G765" s="285"/>
      <c r="H765" s="285"/>
      <c r="I765" s="285"/>
      <c r="J765" s="285"/>
      <c r="K765" s="285"/>
    </row>
    <row r="766" spans="1:11" ht="12.75">
      <c r="A766" s="282"/>
      <c r="B766" s="272"/>
      <c r="C766" s="283"/>
      <c r="D766" s="244"/>
      <c r="E766" s="265"/>
      <c r="F766" s="265"/>
      <c r="G766" s="285"/>
      <c r="H766" s="285"/>
      <c r="I766" s="285"/>
      <c r="J766" s="285"/>
      <c r="K766" s="285"/>
    </row>
    <row r="767" spans="1:11" ht="12.75">
      <c r="A767" s="282"/>
      <c r="B767" s="272"/>
      <c r="C767" s="283"/>
      <c r="D767" s="244"/>
      <c r="E767" s="265"/>
      <c r="F767" s="265"/>
      <c r="G767" s="285"/>
      <c r="H767" s="285"/>
      <c r="I767" s="285"/>
      <c r="J767" s="285"/>
      <c r="K767" s="285"/>
    </row>
    <row r="768" spans="1:11" ht="12.75">
      <c r="A768" s="282"/>
      <c r="B768" s="272"/>
      <c r="C768" s="283"/>
      <c r="D768" s="244"/>
      <c r="E768" s="265"/>
      <c r="F768" s="265"/>
      <c r="G768" s="285"/>
      <c r="H768" s="285"/>
      <c r="I768" s="285"/>
      <c r="J768" s="285"/>
      <c r="K768" s="285"/>
    </row>
    <row r="769" spans="1:11" ht="12.75">
      <c r="A769" s="282"/>
      <c r="B769" s="272"/>
      <c r="C769" s="283"/>
      <c r="D769" s="244"/>
      <c r="E769" s="265"/>
      <c r="F769" s="265"/>
      <c r="G769" s="285"/>
      <c r="H769" s="285"/>
      <c r="I769" s="285"/>
      <c r="J769" s="285"/>
      <c r="K769" s="285"/>
    </row>
    <row r="770" spans="1:11" ht="12.75">
      <c r="A770" s="282"/>
      <c r="B770" s="272"/>
      <c r="C770" s="283"/>
      <c r="D770" s="244"/>
      <c r="E770" s="265"/>
      <c r="F770" s="265"/>
      <c r="G770" s="285"/>
      <c r="H770" s="285"/>
      <c r="I770" s="285"/>
      <c r="J770" s="285"/>
      <c r="K770" s="285"/>
    </row>
    <row r="771" spans="1:11" ht="12.75">
      <c r="A771" s="282"/>
      <c r="B771" s="272"/>
      <c r="C771" s="283"/>
      <c r="D771" s="244"/>
      <c r="E771" s="265"/>
      <c r="F771" s="265"/>
      <c r="G771" s="285"/>
      <c r="H771" s="285"/>
      <c r="I771" s="285"/>
      <c r="J771" s="285"/>
      <c r="K771" s="285"/>
    </row>
    <row r="772" spans="1:11" ht="12.75">
      <c r="A772" s="282"/>
      <c r="B772" s="272"/>
      <c r="C772" s="283"/>
      <c r="D772" s="244"/>
      <c r="E772" s="265"/>
      <c r="F772" s="265"/>
      <c r="G772" s="285"/>
      <c r="H772" s="285"/>
      <c r="I772" s="285"/>
      <c r="J772" s="285"/>
      <c r="K772" s="285"/>
    </row>
    <row r="773" spans="1:11" ht="12.75">
      <c r="A773" s="282"/>
      <c r="B773" s="272"/>
      <c r="C773" s="283"/>
      <c r="D773" s="244"/>
      <c r="E773" s="265"/>
      <c r="F773" s="265"/>
      <c r="G773" s="285"/>
      <c r="H773" s="285"/>
      <c r="I773" s="285"/>
      <c r="J773" s="285"/>
      <c r="K773" s="285"/>
    </row>
    <row r="774" spans="1:11" ht="12.75">
      <c r="A774" s="282"/>
      <c r="B774" s="272"/>
      <c r="C774" s="283"/>
      <c r="D774" s="244"/>
      <c r="E774" s="265"/>
      <c r="F774" s="265"/>
      <c r="G774" s="285"/>
      <c r="H774" s="285"/>
      <c r="I774" s="285"/>
      <c r="J774" s="285"/>
      <c r="K774" s="285"/>
    </row>
    <row r="775" spans="1:11" ht="12.75">
      <c r="A775" s="282"/>
      <c r="B775" s="272"/>
      <c r="C775" s="283"/>
      <c r="D775" s="244"/>
      <c r="E775" s="265"/>
      <c r="F775" s="265"/>
      <c r="G775" s="285"/>
      <c r="H775" s="285"/>
      <c r="I775" s="285"/>
      <c r="J775" s="285"/>
      <c r="K775" s="285"/>
    </row>
    <row r="776" spans="1:11" ht="12.75">
      <c r="A776" s="282"/>
      <c r="B776" s="272"/>
      <c r="C776" s="283"/>
      <c r="D776" s="244"/>
      <c r="E776" s="265"/>
      <c r="F776" s="265"/>
      <c r="G776" s="285"/>
      <c r="H776" s="285"/>
      <c r="I776" s="285"/>
      <c r="J776" s="285"/>
      <c r="K776" s="285"/>
    </row>
    <row r="777" spans="1:11" ht="12.75">
      <c r="A777" s="282"/>
      <c r="B777" s="272"/>
      <c r="C777" s="283"/>
      <c r="D777" s="244"/>
      <c r="E777" s="265"/>
      <c r="F777" s="265"/>
      <c r="G777" s="285"/>
      <c r="H777" s="285"/>
      <c r="I777" s="285"/>
      <c r="J777" s="285"/>
      <c r="K777" s="285"/>
    </row>
    <row r="778" spans="1:11" ht="12.75">
      <c r="A778" s="282"/>
      <c r="B778" s="272"/>
      <c r="C778" s="283"/>
      <c r="D778" s="244"/>
      <c r="E778" s="265"/>
      <c r="F778" s="265"/>
      <c r="G778" s="285"/>
      <c r="H778" s="285"/>
      <c r="I778" s="285"/>
      <c r="J778" s="285"/>
      <c r="K778" s="285"/>
    </row>
    <row r="779" spans="1:11" ht="12.75">
      <c r="A779" s="282"/>
      <c r="B779" s="272"/>
      <c r="C779" s="283"/>
      <c r="D779" s="244"/>
      <c r="E779" s="265"/>
      <c r="F779" s="265"/>
      <c r="G779" s="285"/>
      <c r="H779" s="285"/>
      <c r="I779" s="285"/>
      <c r="J779" s="285"/>
      <c r="K779" s="285"/>
    </row>
    <row r="780" spans="1:11" ht="12.75">
      <c r="A780" s="282"/>
      <c r="B780" s="272"/>
      <c r="C780" s="283"/>
      <c r="D780" s="244"/>
      <c r="E780" s="265"/>
      <c r="F780" s="265"/>
      <c r="G780" s="285"/>
      <c r="H780" s="285"/>
      <c r="I780" s="285"/>
      <c r="J780" s="285"/>
      <c r="K780" s="285"/>
    </row>
    <row r="781" spans="1:11" ht="12.75">
      <c r="A781" s="282"/>
      <c r="B781" s="272"/>
      <c r="C781" s="283"/>
      <c r="D781" s="244"/>
      <c r="E781" s="265"/>
      <c r="F781" s="265"/>
      <c r="G781" s="285"/>
      <c r="H781" s="285"/>
      <c r="I781" s="285"/>
      <c r="J781" s="285"/>
      <c r="K781" s="285"/>
    </row>
    <row r="782" spans="1:11" ht="12.75">
      <c r="A782" s="282"/>
      <c r="B782" s="272"/>
      <c r="C782" s="283"/>
      <c r="D782" s="244"/>
      <c r="E782" s="265"/>
      <c r="F782" s="265"/>
      <c r="G782" s="285"/>
      <c r="H782" s="285"/>
      <c r="I782" s="285"/>
      <c r="J782" s="285"/>
      <c r="K782" s="285"/>
    </row>
    <row r="783" spans="1:11" ht="12.75">
      <c r="A783" s="282"/>
      <c r="B783" s="272"/>
      <c r="C783" s="283"/>
      <c r="D783" s="244"/>
      <c r="E783" s="265"/>
      <c r="F783" s="265"/>
      <c r="G783" s="285"/>
      <c r="H783" s="285"/>
      <c r="I783" s="285"/>
      <c r="J783" s="285"/>
      <c r="K783" s="285"/>
    </row>
    <row r="784" spans="1:11" ht="12.75">
      <c r="A784" s="282"/>
      <c r="B784" s="272"/>
      <c r="C784" s="283"/>
      <c r="D784" s="244"/>
      <c r="E784" s="265"/>
      <c r="F784" s="265"/>
      <c r="G784" s="285"/>
      <c r="H784" s="285"/>
      <c r="I784" s="285"/>
      <c r="J784" s="285"/>
      <c r="K784" s="285"/>
    </row>
    <row r="785" spans="1:11" ht="12.75">
      <c r="A785" s="282"/>
      <c r="B785" s="272"/>
      <c r="C785" s="283"/>
      <c r="D785" s="244"/>
      <c r="E785" s="265"/>
      <c r="F785" s="265"/>
      <c r="G785" s="285"/>
      <c r="H785" s="285"/>
      <c r="I785" s="285"/>
      <c r="J785" s="285"/>
      <c r="K785" s="285"/>
    </row>
    <row r="786" spans="1:11" ht="12.75">
      <c r="A786" s="282"/>
      <c r="B786" s="272"/>
      <c r="C786" s="283"/>
      <c r="D786" s="244"/>
      <c r="E786" s="265"/>
      <c r="F786" s="265"/>
      <c r="G786" s="285"/>
      <c r="H786" s="285"/>
      <c r="I786" s="285"/>
      <c r="J786" s="285"/>
      <c r="K786" s="285"/>
    </row>
    <row r="787" spans="1:11" ht="12.75">
      <c r="A787" s="282"/>
      <c r="B787" s="272"/>
      <c r="C787" s="283"/>
      <c r="D787" s="244"/>
      <c r="E787" s="265"/>
      <c r="F787" s="265"/>
      <c r="G787" s="285"/>
      <c r="H787" s="285"/>
      <c r="I787" s="285"/>
      <c r="J787" s="285"/>
      <c r="K787" s="285"/>
    </row>
    <row r="788" spans="1:11" ht="12.75">
      <c r="A788" s="282"/>
      <c r="B788" s="272"/>
      <c r="C788" s="283"/>
      <c r="D788" s="244"/>
      <c r="E788" s="265"/>
      <c r="F788" s="265"/>
      <c r="G788" s="285"/>
      <c r="H788" s="285"/>
      <c r="I788" s="285"/>
      <c r="J788" s="285"/>
      <c r="K788" s="285"/>
    </row>
    <row r="789" spans="1:11" ht="12.75">
      <c r="A789" s="282"/>
      <c r="B789" s="272"/>
      <c r="C789" s="283"/>
      <c r="D789" s="244"/>
      <c r="E789" s="265"/>
      <c r="F789" s="265"/>
      <c r="G789" s="285"/>
      <c r="H789" s="285"/>
      <c r="I789" s="285"/>
      <c r="J789" s="285"/>
      <c r="K789" s="285"/>
    </row>
    <row r="790" spans="1:11" ht="12.75">
      <c r="A790" s="282"/>
      <c r="B790" s="272"/>
      <c r="C790" s="283"/>
      <c r="D790" s="244"/>
      <c r="E790" s="265"/>
      <c r="F790" s="265"/>
      <c r="G790" s="285"/>
      <c r="H790" s="285"/>
      <c r="I790" s="285"/>
      <c r="J790" s="285"/>
      <c r="K790" s="285"/>
    </row>
    <row r="791" spans="1:11" ht="12.75">
      <c r="A791" s="282"/>
      <c r="B791" s="272"/>
      <c r="C791" s="283"/>
      <c r="D791" s="244"/>
      <c r="E791" s="265"/>
      <c r="F791" s="265"/>
      <c r="G791" s="285"/>
      <c r="H791" s="285"/>
      <c r="I791" s="285"/>
      <c r="J791" s="285"/>
      <c r="K791" s="285"/>
    </row>
    <row r="792" spans="1:11" ht="12.75">
      <c r="A792" s="282"/>
      <c r="B792" s="272"/>
      <c r="C792" s="283"/>
      <c r="D792" s="244"/>
      <c r="E792" s="265"/>
      <c r="F792" s="265"/>
      <c r="G792" s="285"/>
      <c r="H792" s="285"/>
      <c r="I792" s="285"/>
      <c r="J792" s="285"/>
      <c r="K792" s="285"/>
    </row>
    <row r="793" spans="1:11" ht="12.75">
      <c r="A793" s="282"/>
      <c r="B793" s="272"/>
      <c r="C793" s="283"/>
      <c r="D793" s="244"/>
      <c r="E793" s="265"/>
      <c r="F793" s="265"/>
      <c r="G793" s="285"/>
      <c r="H793" s="285"/>
      <c r="I793" s="285"/>
      <c r="J793" s="285"/>
      <c r="K793" s="285"/>
    </row>
    <row r="794" spans="1:11" ht="12.75">
      <c r="A794" s="282"/>
      <c r="B794" s="272"/>
      <c r="C794" s="283"/>
      <c r="D794" s="244"/>
      <c r="E794" s="265"/>
      <c r="F794" s="265"/>
      <c r="G794" s="285"/>
      <c r="H794" s="285"/>
      <c r="I794" s="285"/>
      <c r="J794" s="285"/>
      <c r="K794" s="285"/>
    </row>
    <row r="795" spans="1:11" ht="12.75">
      <c r="A795" s="282"/>
      <c r="B795" s="272"/>
      <c r="C795" s="283"/>
      <c r="D795" s="244"/>
      <c r="E795" s="265"/>
      <c r="F795" s="265"/>
      <c r="G795" s="285"/>
      <c r="H795" s="285"/>
      <c r="I795" s="285"/>
      <c r="J795" s="285"/>
      <c r="K795" s="285"/>
    </row>
    <row r="796" spans="1:11" ht="12.75">
      <c r="A796" s="282"/>
      <c r="B796" s="272"/>
      <c r="C796" s="283"/>
      <c r="D796" s="244"/>
      <c r="E796" s="265"/>
      <c r="F796" s="265"/>
      <c r="G796" s="285"/>
      <c r="H796" s="285"/>
      <c r="I796" s="285"/>
      <c r="J796" s="285"/>
      <c r="K796" s="285"/>
    </row>
    <row r="797" spans="1:11" ht="12.75">
      <c r="A797" s="282"/>
      <c r="B797" s="272"/>
      <c r="C797" s="283"/>
      <c r="D797" s="244"/>
      <c r="E797" s="265"/>
      <c r="F797" s="265"/>
      <c r="G797" s="285"/>
      <c r="H797" s="285"/>
      <c r="I797" s="285"/>
      <c r="J797" s="285"/>
      <c r="K797" s="285"/>
    </row>
    <row r="798" spans="1:11" ht="12.75">
      <c r="A798" s="282"/>
      <c r="B798" s="272"/>
      <c r="C798" s="283"/>
      <c r="D798" s="244"/>
      <c r="E798" s="265"/>
      <c r="F798" s="265"/>
      <c r="G798" s="285"/>
      <c r="H798" s="285"/>
      <c r="I798" s="285"/>
      <c r="J798" s="285"/>
      <c r="K798" s="285"/>
    </row>
    <row r="799" spans="1:11" ht="12.75">
      <c r="A799" s="282"/>
      <c r="B799" s="272"/>
      <c r="C799" s="283"/>
      <c r="D799" s="244"/>
      <c r="E799" s="265"/>
      <c r="F799" s="265"/>
      <c r="G799" s="285"/>
      <c r="H799" s="285"/>
      <c r="I799" s="285"/>
      <c r="J799" s="285"/>
      <c r="K799" s="285"/>
    </row>
    <row r="800" spans="1:11" ht="12.75">
      <c r="A800" s="282"/>
      <c r="B800" s="272"/>
      <c r="C800" s="283"/>
      <c r="D800" s="244"/>
      <c r="E800" s="265"/>
      <c r="F800" s="265"/>
      <c r="G800" s="285"/>
      <c r="H800" s="285"/>
      <c r="I800" s="285"/>
      <c r="J800" s="285"/>
      <c r="K800" s="285"/>
    </row>
    <row r="801" spans="1:11" ht="12.75">
      <c r="A801" s="282"/>
      <c r="B801" s="272"/>
      <c r="C801" s="283"/>
      <c r="D801" s="244"/>
      <c r="E801" s="265"/>
      <c r="F801" s="265"/>
      <c r="G801" s="285"/>
      <c r="H801" s="285"/>
      <c r="I801" s="285"/>
      <c r="J801" s="285"/>
      <c r="K801" s="285"/>
    </row>
    <row r="802" spans="1:11" ht="12.75">
      <c r="A802" s="282"/>
      <c r="B802" s="272"/>
      <c r="C802" s="283"/>
      <c r="D802" s="244"/>
      <c r="E802" s="265"/>
      <c r="F802" s="265"/>
      <c r="G802" s="285"/>
      <c r="H802" s="285"/>
      <c r="I802" s="285"/>
      <c r="J802" s="285"/>
      <c r="K802" s="285"/>
    </row>
    <row r="803" spans="1:11" ht="12.75">
      <c r="A803" s="282"/>
      <c r="B803" s="272"/>
      <c r="C803" s="283"/>
      <c r="D803" s="244"/>
      <c r="E803" s="265"/>
      <c r="F803" s="265"/>
      <c r="G803" s="285"/>
      <c r="H803" s="285"/>
      <c r="I803" s="285"/>
      <c r="J803" s="285"/>
      <c r="K803" s="285"/>
    </row>
    <row r="804" spans="1:11" ht="12.75">
      <c r="A804" s="282"/>
      <c r="B804" s="272"/>
      <c r="C804" s="283"/>
      <c r="D804" s="244"/>
      <c r="E804" s="265"/>
      <c r="F804" s="265"/>
      <c r="G804" s="285"/>
      <c r="H804" s="285"/>
      <c r="I804" s="285"/>
      <c r="J804" s="285"/>
      <c r="K804" s="285"/>
    </row>
    <row r="805" spans="1:11" ht="12.75">
      <c r="A805" s="282"/>
      <c r="B805" s="272"/>
      <c r="C805" s="283"/>
      <c r="D805" s="244"/>
      <c r="E805" s="265"/>
      <c r="F805" s="265"/>
      <c r="G805" s="285"/>
      <c r="H805" s="285"/>
      <c r="I805" s="285"/>
      <c r="J805" s="285"/>
      <c r="K805" s="285"/>
    </row>
    <row r="806" spans="1:11" ht="12.75">
      <c r="A806" s="282"/>
      <c r="B806" s="272"/>
      <c r="C806" s="283"/>
      <c r="D806" s="244"/>
      <c r="E806" s="265"/>
      <c r="F806" s="265"/>
      <c r="G806" s="285"/>
      <c r="H806" s="285"/>
      <c r="I806" s="285"/>
      <c r="J806" s="285"/>
      <c r="K806" s="285"/>
    </row>
    <row r="807" spans="1:11" ht="12.75">
      <c r="A807" s="282"/>
      <c r="B807" s="272"/>
      <c r="C807" s="283"/>
      <c r="D807" s="244"/>
      <c r="E807" s="265"/>
      <c r="F807" s="265"/>
      <c r="G807" s="285"/>
      <c r="H807" s="285"/>
      <c r="I807" s="285"/>
      <c r="J807" s="285"/>
      <c r="K807" s="285"/>
    </row>
    <row r="808" spans="1:11" ht="12.75">
      <c r="A808" s="282"/>
      <c r="B808" s="272"/>
      <c r="C808" s="283"/>
      <c r="D808" s="244"/>
      <c r="E808" s="265"/>
      <c r="F808" s="265"/>
      <c r="G808" s="285"/>
      <c r="H808" s="285"/>
      <c r="I808" s="285"/>
      <c r="J808" s="285"/>
      <c r="K808" s="285"/>
    </row>
    <row r="809" spans="1:11" ht="12.75">
      <c r="A809" s="282"/>
      <c r="B809" s="272"/>
      <c r="C809" s="283"/>
      <c r="D809" s="244"/>
      <c r="E809" s="265"/>
      <c r="F809" s="265"/>
      <c r="G809" s="285"/>
      <c r="H809" s="285"/>
      <c r="I809" s="285"/>
      <c r="J809" s="285"/>
      <c r="K809" s="285"/>
    </row>
    <row r="810" spans="1:11" ht="12.75">
      <c r="A810" s="282"/>
      <c r="B810" s="272"/>
      <c r="C810" s="283"/>
      <c r="D810" s="244"/>
      <c r="E810" s="265"/>
      <c r="F810" s="265"/>
      <c r="G810" s="285"/>
      <c r="H810" s="285"/>
      <c r="I810" s="285"/>
      <c r="J810" s="285"/>
      <c r="K810" s="285"/>
    </row>
    <row r="811" spans="1:11" ht="12.75">
      <c r="A811" s="282"/>
      <c r="B811" s="272"/>
      <c r="C811" s="283"/>
      <c r="D811" s="244"/>
      <c r="E811" s="265"/>
      <c r="F811" s="265"/>
      <c r="G811" s="285"/>
      <c r="H811" s="285"/>
      <c r="I811" s="285"/>
      <c r="J811" s="285"/>
      <c r="K811" s="285"/>
    </row>
    <row r="812" spans="1:11" ht="12.75">
      <c r="A812" s="282"/>
      <c r="B812" s="272"/>
      <c r="C812" s="283"/>
      <c r="D812" s="244"/>
      <c r="E812" s="265"/>
      <c r="F812" s="265"/>
      <c r="G812" s="285"/>
      <c r="H812" s="285"/>
      <c r="I812" s="285"/>
      <c r="J812" s="285"/>
      <c r="K812" s="285"/>
    </row>
    <row r="813" spans="1:11" ht="12.75">
      <c r="A813" s="282"/>
      <c r="B813" s="272"/>
      <c r="C813" s="283"/>
      <c r="D813" s="244"/>
      <c r="E813" s="265"/>
      <c r="F813" s="265"/>
      <c r="G813" s="285"/>
      <c r="H813" s="285"/>
      <c r="I813" s="285"/>
      <c r="J813" s="285"/>
      <c r="K813" s="285"/>
    </row>
    <row r="814" spans="1:11" ht="12.75">
      <c r="A814" s="282"/>
      <c r="B814" s="272"/>
      <c r="C814" s="283"/>
      <c r="D814" s="244"/>
      <c r="E814" s="265"/>
      <c r="F814" s="265"/>
      <c r="G814" s="285"/>
      <c r="H814" s="285"/>
      <c r="I814" s="285"/>
      <c r="J814" s="285"/>
      <c r="K814" s="285"/>
    </row>
    <row r="815" spans="1:11" ht="12.75">
      <c r="A815" s="282"/>
      <c r="B815" s="272"/>
      <c r="C815" s="283"/>
      <c r="D815" s="244"/>
      <c r="E815" s="265"/>
      <c r="F815" s="265"/>
      <c r="G815" s="285"/>
      <c r="H815" s="285"/>
      <c r="I815" s="285"/>
      <c r="J815" s="285"/>
      <c r="K815" s="285"/>
    </row>
    <row r="816" spans="1:11" ht="12.75">
      <c r="A816" s="282"/>
      <c r="B816" s="272"/>
      <c r="C816" s="283"/>
      <c r="D816" s="244"/>
      <c r="E816" s="265"/>
      <c r="F816" s="265"/>
      <c r="G816" s="285"/>
      <c r="H816" s="285"/>
      <c r="I816" s="285"/>
      <c r="J816" s="285"/>
      <c r="K816" s="285"/>
    </row>
    <row r="817" spans="1:11" ht="12.75">
      <c r="A817" s="282"/>
      <c r="B817" s="272"/>
      <c r="C817" s="283"/>
      <c r="D817" s="244"/>
      <c r="E817" s="265"/>
      <c r="F817" s="265"/>
      <c r="G817" s="285"/>
      <c r="H817" s="285"/>
      <c r="I817" s="285"/>
      <c r="J817" s="285"/>
      <c r="K817" s="285"/>
    </row>
    <row r="818" spans="1:11" ht="12.75">
      <c r="A818" s="282"/>
      <c r="B818" s="272"/>
      <c r="C818" s="283"/>
      <c r="D818" s="244"/>
      <c r="E818" s="265"/>
      <c r="F818" s="265"/>
      <c r="G818" s="285"/>
      <c r="H818" s="285"/>
      <c r="I818" s="285"/>
      <c r="J818" s="285"/>
      <c r="K818" s="285"/>
    </row>
    <row r="819" spans="1:11" ht="12.75">
      <c r="A819" s="282"/>
      <c r="B819" s="272"/>
      <c r="C819" s="283"/>
      <c r="D819" s="244"/>
      <c r="E819" s="265"/>
      <c r="F819" s="265"/>
      <c r="G819" s="285"/>
      <c r="H819" s="285"/>
      <c r="I819" s="285"/>
      <c r="J819" s="285"/>
      <c r="K819" s="285"/>
    </row>
    <row r="820" spans="1:11" ht="12.75">
      <c r="A820" s="282"/>
      <c r="B820" s="272"/>
      <c r="C820" s="283"/>
      <c r="D820" s="244"/>
      <c r="E820" s="265"/>
      <c r="F820" s="265"/>
      <c r="G820" s="285"/>
      <c r="H820" s="285"/>
      <c r="I820" s="285"/>
      <c r="J820" s="285"/>
      <c r="K820" s="285"/>
    </row>
    <row r="821" spans="1:11" ht="12.75">
      <c r="A821" s="282"/>
      <c r="B821" s="272"/>
      <c r="C821" s="283"/>
      <c r="D821" s="244"/>
      <c r="E821" s="265"/>
      <c r="F821" s="265"/>
      <c r="G821" s="285"/>
      <c r="H821" s="285"/>
      <c r="I821" s="285"/>
      <c r="J821" s="285"/>
      <c r="K821" s="285"/>
    </row>
    <row r="822" spans="1:11" ht="12.75">
      <c r="A822" s="282"/>
      <c r="B822" s="272"/>
      <c r="C822" s="283"/>
      <c r="D822" s="244"/>
      <c r="E822" s="265"/>
      <c r="F822" s="265"/>
      <c r="G822" s="285"/>
      <c r="H822" s="285"/>
      <c r="I822" s="285"/>
      <c r="J822" s="285"/>
      <c r="K822" s="285"/>
    </row>
    <row r="823" spans="1:11" ht="12.75">
      <c r="A823" s="282"/>
      <c r="B823" s="272"/>
      <c r="C823" s="283"/>
      <c r="D823" s="244"/>
      <c r="E823" s="265"/>
      <c r="F823" s="265"/>
      <c r="G823" s="285"/>
      <c r="H823" s="285"/>
      <c r="I823" s="285"/>
      <c r="J823" s="285"/>
      <c r="K823" s="285"/>
    </row>
    <row r="824" spans="1:11" ht="12.75">
      <c r="A824" s="282"/>
      <c r="B824" s="272"/>
      <c r="C824" s="283"/>
      <c r="D824" s="244"/>
      <c r="E824" s="265"/>
      <c r="F824" s="265"/>
      <c r="G824" s="285"/>
      <c r="H824" s="285"/>
      <c r="I824" s="285"/>
      <c r="J824" s="285"/>
      <c r="K824" s="285"/>
    </row>
    <row r="825" spans="1:11" ht="12.75">
      <c r="A825" s="282"/>
      <c r="B825" s="272"/>
      <c r="C825" s="283"/>
      <c r="D825" s="244"/>
      <c r="E825" s="265"/>
      <c r="F825" s="265"/>
      <c r="G825" s="285"/>
      <c r="H825" s="285"/>
      <c r="I825" s="285"/>
      <c r="J825" s="285"/>
      <c r="K825" s="285"/>
    </row>
    <row r="826" spans="1:11" ht="12.75">
      <c r="A826" s="282"/>
      <c r="B826" s="272"/>
      <c r="C826" s="283"/>
      <c r="D826" s="244"/>
      <c r="E826" s="265"/>
      <c r="F826" s="265"/>
      <c r="G826" s="285"/>
      <c r="H826" s="285"/>
      <c r="I826" s="285"/>
      <c r="J826" s="285"/>
      <c r="K826" s="285"/>
    </row>
    <row r="827" spans="1:11" ht="12.75">
      <c r="A827" s="282"/>
      <c r="B827" s="272"/>
      <c r="C827" s="283"/>
      <c r="D827" s="244"/>
      <c r="E827" s="265"/>
      <c r="F827" s="265"/>
      <c r="G827" s="285"/>
      <c r="H827" s="285"/>
      <c r="I827" s="285"/>
      <c r="J827" s="285"/>
      <c r="K827" s="285"/>
    </row>
    <row r="828" spans="1:11" ht="12.75">
      <c r="A828" s="282"/>
      <c r="B828" s="272"/>
      <c r="C828" s="283"/>
      <c r="D828" s="244"/>
      <c r="E828" s="265"/>
      <c r="F828" s="265"/>
      <c r="G828" s="285"/>
      <c r="H828" s="285"/>
      <c r="I828" s="285"/>
      <c r="J828" s="285"/>
      <c r="K828" s="285"/>
    </row>
    <row r="829" spans="1:11" ht="12.75">
      <c r="A829" s="282"/>
      <c r="B829" s="272"/>
      <c r="C829" s="283"/>
      <c r="D829" s="244"/>
      <c r="E829" s="265"/>
      <c r="F829" s="265"/>
      <c r="G829" s="285"/>
      <c r="H829" s="285"/>
      <c r="I829" s="285"/>
      <c r="J829" s="285"/>
      <c r="K829" s="285"/>
    </row>
    <row r="830" spans="1:11" ht="12.75">
      <c r="A830" s="282"/>
      <c r="B830" s="272"/>
      <c r="C830" s="283"/>
      <c r="D830" s="244"/>
      <c r="E830" s="265"/>
      <c r="F830" s="265"/>
      <c r="G830" s="285"/>
      <c r="H830" s="285"/>
      <c r="I830" s="285"/>
      <c r="J830" s="285"/>
      <c r="K830" s="285"/>
    </row>
    <row r="831" spans="1:11" ht="12.75">
      <c r="A831" s="282"/>
      <c r="B831" s="272"/>
      <c r="C831" s="283"/>
      <c r="D831" s="244"/>
      <c r="E831" s="265"/>
      <c r="F831" s="265"/>
      <c r="G831" s="285"/>
      <c r="H831" s="285"/>
      <c r="I831" s="285"/>
      <c r="J831" s="285"/>
      <c r="K831" s="285"/>
    </row>
    <row r="832" spans="1:11" ht="12.75">
      <c r="A832" s="282"/>
      <c r="B832" s="272"/>
      <c r="C832" s="283"/>
      <c r="D832" s="244"/>
      <c r="E832" s="265"/>
      <c r="F832" s="265"/>
      <c r="G832" s="285"/>
      <c r="H832" s="285"/>
      <c r="I832" s="285"/>
      <c r="J832" s="285"/>
      <c r="K832" s="285"/>
    </row>
    <row r="833" spans="1:11" ht="12.75">
      <c r="A833" s="282"/>
      <c r="B833" s="272"/>
      <c r="C833" s="283"/>
      <c r="D833" s="244"/>
      <c r="E833" s="265"/>
      <c r="F833" s="265"/>
      <c r="G833" s="285"/>
      <c r="H833" s="285"/>
      <c r="I833" s="285"/>
      <c r="J833" s="285"/>
      <c r="K833" s="285"/>
    </row>
    <row r="834" spans="1:11" ht="12.75">
      <c r="A834" s="282"/>
      <c r="B834" s="272"/>
      <c r="C834" s="283"/>
      <c r="D834" s="244"/>
      <c r="E834" s="265"/>
      <c r="F834" s="265"/>
      <c r="G834" s="285"/>
      <c r="H834" s="285"/>
      <c r="I834" s="285"/>
      <c r="J834" s="285"/>
      <c r="K834" s="285"/>
    </row>
    <row r="835" spans="1:11" ht="12.75">
      <c r="A835" s="282"/>
      <c r="B835" s="272"/>
      <c r="C835" s="283"/>
      <c r="D835" s="244"/>
      <c r="E835" s="265"/>
      <c r="F835" s="265"/>
      <c r="G835" s="285"/>
      <c r="H835" s="285"/>
      <c r="I835" s="285"/>
      <c r="J835" s="285"/>
      <c r="K835" s="285"/>
    </row>
    <row r="836" spans="1:11" ht="12.75">
      <c r="A836" s="282"/>
      <c r="B836" s="272"/>
      <c r="C836" s="283"/>
      <c r="D836" s="244"/>
      <c r="E836" s="265"/>
      <c r="F836" s="265"/>
      <c r="G836" s="285"/>
      <c r="H836" s="285"/>
      <c r="I836" s="285"/>
      <c r="J836" s="285"/>
      <c r="K836" s="285"/>
    </row>
    <row r="837" spans="1:11" ht="12.75">
      <c r="A837" s="282"/>
      <c r="B837" s="272"/>
      <c r="C837" s="283"/>
      <c r="D837" s="244"/>
      <c r="E837" s="265"/>
      <c r="F837" s="265"/>
      <c r="G837" s="285"/>
      <c r="H837" s="285"/>
      <c r="I837" s="285"/>
      <c r="J837" s="285"/>
      <c r="K837" s="285"/>
    </row>
    <row r="838" spans="1:11" ht="12.75">
      <c r="A838" s="282"/>
      <c r="B838" s="272"/>
      <c r="C838" s="283"/>
      <c r="D838" s="244"/>
      <c r="E838" s="265"/>
      <c r="F838" s="265"/>
      <c r="G838" s="285"/>
      <c r="H838" s="285"/>
      <c r="I838" s="285"/>
      <c r="J838" s="285"/>
      <c r="K838" s="285"/>
    </row>
    <row r="839" spans="1:11" ht="12.75">
      <c r="A839" s="282"/>
      <c r="B839" s="272"/>
      <c r="C839" s="283"/>
      <c r="D839" s="244"/>
      <c r="E839" s="265"/>
      <c r="F839" s="265"/>
      <c r="G839" s="285"/>
      <c r="H839" s="285"/>
      <c r="I839" s="285"/>
      <c r="J839" s="285"/>
      <c r="K839" s="285"/>
    </row>
    <row r="840" spans="1:11" ht="12.75">
      <c r="A840" s="282"/>
      <c r="B840" s="272"/>
      <c r="C840" s="283"/>
      <c r="D840" s="244"/>
      <c r="E840" s="265"/>
      <c r="F840" s="265"/>
      <c r="G840" s="285"/>
      <c r="H840" s="285"/>
      <c r="I840" s="285"/>
      <c r="J840" s="285"/>
      <c r="K840" s="285"/>
    </row>
    <row r="841" spans="1:11" ht="12.75">
      <c r="A841" s="282"/>
      <c r="B841" s="272"/>
      <c r="C841" s="283"/>
      <c r="D841" s="244"/>
      <c r="E841" s="265"/>
      <c r="F841" s="265"/>
      <c r="G841" s="285"/>
      <c r="H841" s="285"/>
      <c r="I841" s="285"/>
      <c r="J841" s="285"/>
      <c r="K841" s="285"/>
    </row>
    <row r="842" spans="1:11" ht="12.75">
      <c r="A842" s="282"/>
      <c r="B842" s="272"/>
      <c r="C842" s="283"/>
      <c r="D842" s="244"/>
      <c r="E842" s="265"/>
      <c r="F842" s="265"/>
      <c r="G842" s="285"/>
      <c r="H842" s="285"/>
      <c r="I842" s="285"/>
      <c r="J842" s="285"/>
      <c r="K842" s="285"/>
    </row>
    <row r="843" spans="1:11" ht="12.75">
      <c r="A843" s="282"/>
      <c r="B843" s="272"/>
      <c r="C843" s="283"/>
      <c r="D843" s="244"/>
      <c r="E843" s="265"/>
      <c r="F843" s="265"/>
      <c r="G843" s="285"/>
      <c r="H843" s="285"/>
      <c r="I843" s="285"/>
      <c r="J843" s="285"/>
      <c r="K843" s="285"/>
    </row>
    <row r="844" spans="1:11" ht="12.75">
      <c r="A844" s="282"/>
      <c r="B844" s="272"/>
      <c r="C844" s="283"/>
      <c r="D844" s="244"/>
      <c r="E844" s="265"/>
      <c r="F844" s="265"/>
      <c r="G844" s="285"/>
      <c r="H844" s="285"/>
      <c r="I844" s="285"/>
      <c r="J844" s="285"/>
      <c r="K844" s="285"/>
    </row>
    <row r="845" spans="1:11" ht="12.75">
      <c r="A845" s="282"/>
      <c r="B845" s="272"/>
      <c r="C845" s="283"/>
      <c r="D845" s="244"/>
      <c r="E845" s="265"/>
      <c r="F845" s="265"/>
      <c r="G845" s="285"/>
      <c r="H845" s="285"/>
      <c r="I845" s="285"/>
      <c r="J845" s="285"/>
      <c r="K845" s="285"/>
    </row>
    <row r="846" spans="1:11" ht="12.75">
      <c r="A846" s="282"/>
      <c r="B846" s="272"/>
      <c r="C846" s="283"/>
      <c r="D846" s="244"/>
      <c r="E846" s="265"/>
      <c r="F846" s="265"/>
      <c r="G846" s="285"/>
      <c r="H846" s="285"/>
      <c r="I846" s="285"/>
      <c r="J846" s="285"/>
      <c r="K846" s="285"/>
    </row>
    <row r="847" spans="1:11" ht="12.75">
      <c r="A847" s="282"/>
      <c r="B847" s="272"/>
      <c r="C847" s="283"/>
      <c r="D847" s="244"/>
      <c r="E847" s="265"/>
      <c r="F847" s="265"/>
      <c r="G847" s="285"/>
      <c r="H847" s="285"/>
      <c r="I847" s="285"/>
      <c r="J847" s="285"/>
      <c r="K847" s="285"/>
    </row>
    <row r="848" spans="1:11" ht="12.75">
      <c r="A848" s="282"/>
      <c r="B848" s="272"/>
      <c r="C848" s="283"/>
      <c r="D848" s="244"/>
      <c r="E848" s="265"/>
      <c r="F848" s="265"/>
      <c r="G848" s="285"/>
      <c r="H848" s="285"/>
      <c r="I848" s="285"/>
      <c r="J848" s="285"/>
      <c r="K848" s="285"/>
    </row>
    <row r="849" spans="1:11" ht="12.75">
      <c r="A849" s="282"/>
      <c r="B849" s="272"/>
      <c r="C849" s="283"/>
      <c r="D849" s="244"/>
      <c r="E849" s="265"/>
      <c r="F849" s="265"/>
      <c r="G849" s="285"/>
      <c r="H849" s="285"/>
      <c r="I849" s="285"/>
      <c r="J849" s="285"/>
      <c r="K849" s="285"/>
    </row>
    <row r="850" spans="1:11" ht="12.75">
      <c r="A850" s="282"/>
      <c r="B850" s="272"/>
      <c r="C850" s="283"/>
      <c r="D850" s="244"/>
      <c r="E850" s="265"/>
      <c r="F850" s="265"/>
      <c r="G850" s="285"/>
      <c r="H850" s="285"/>
      <c r="I850" s="285"/>
      <c r="J850" s="285"/>
      <c r="K850" s="285"/>
    </row>
    <row r="851" spans="1:11" ht="12.75">
      <c r="A851" s="282"/>
      <c r="B851" s="272"/>
      <c r="C851" s="283"/>
      <c r="D851" s="244"/>
      <c r="E851" s="265"/>
      <c r="F851" s="265"/>
      <c r="G851" s="285"/>
      <c r="H851" s="285"/>
      <c r="I851" s="285"/>
      <c r="J851" s="285"/>
      <c r="K851" s="285"/>
    </row>
    <row r="852" spans="1:11" ht="12.75">
      <c r="A852" s="282"/>
      <c r="B852" s="272"/>
      <c r="C852" s="283"/>
      <c r="D852" s="244"/>
      <c r="E852" s="265"/>
      <c r="F852" s="265"/>
      <c r="G852" s="285"/>
      <c r="H852" s="285"/>
      <c r="I852" s="285"/>
      <c r="J852" s="285"/>
      <c r="K852" s="285"/>
    </row>
    <row r="853" spans="1:11" ht="12.75">
      <c r="A853" s="282"/>
      <c r="B853" s="272"/>
      <c r="C853" s="283"/>
      <c r="D853" s="244"/>
      <c r="E853" s="265"/>
      <c r="F853" s="265"/>
      <c r="G853" s="285"/>
      <c r="H853" s="285"/>
      <c r="I853" s="285"/>
      <c r="J853" s="285"/>
      <c r="K853" s="285"/>
    </row>
    <row r="854" spans="1:11" ht="12.75">
      <c r="A854" s="282"/>
      <c r="B854" s="272"/>
      <c r="C854" s="283"/>
      <c r="D854" s="244"/>
      <c r="E854" s="265"/>
      <c r="F854" s="265"/>
      <c r="G854" s="285"/>
      <c r="H854" s="285"/>
      <c r="I854" s="285"/>
      <c r="J854" s="285"/>
      <c r="K854" s="285"/>
    </row>
    <row r="855" spans="1:11" ht="12.75">
      <c r="A855" s="282"/>
      <c r="B855" s="272"/>
      <c r="C855" s="283"/>
      <c r="D855" s="244"/>
      <c r="E855" s="265"/>
      <c r="F855" s="265"/>
      <c r="G855" s="285"/>
      <c r="H855" s="285"/>
      <c r="I855" s="285"/>
      <c r="J855" s="285"/>
      <c r="K855" s="285"/>
    </row>
    <row r="856" spans="1:11" ht="12.75">
      <c r="A856" s="282"/>
      <c r="B856" s="272"/>
      <c r="C856" s="283"/>
      <c r="D856" s="244"/>
      <c r="E856" s="265"/>
      <c r="F856" s="265"/>
      <c r="G856" s="285"/>
      <c r="H856" s="285"/>
      <c r="I856" s="285"/>
      <c r="J856" s="285"/>
      <c r="K856" s="285"/>
    </row>
    <row r="857" spans="1:11" ht="12.75">
      <c r="A857" s="282"/>
      <c r="B857" s="272"/>
      <c r="C857" s="283"/>
      <c r="D857" s="244"/>
      <c r="E857" s="265"/>
      <c r="F857" s="265"/>
      <c r="G857" s="285"/>
      <c r="H857" s="285"/>
      <c r="I857" s="285"/>
      <c r="J857" s="285"/>
      <c r="K857" s="285"/>
    </row>
    <row r="858" spans="1:11" ht="12.75">
      <c r="A858" s="282"/>
      <c r="B858" s="272"/>
      <c r="C858" s="283"/>
      <c r="D858" s="244"/>
      <c r="E858" s="265"/>
      <c r="F858" s="265"/>
      <c r="G858" s="285"/>
      <c r="H858" s="285"/>
      <c r="I858" s="285"/>
      <c r="J858" s="285"/>
      <c r="K858" s="285"/>
    </row>
    <row r="859" spans="1:11" ht="12.75">
      <c r="A859" s="282"/>
      <c r="B859" s="272"/>
      <c r="C859" s="283"/>
      <c r="D859" s="244"/>
      <c r="E859" s="265"/>
      <c r="F859" s="265"/>
      <c r="G859" s="285"/>
      <c r="H859" s="285"/>
      <c r="I859" s="285"/>
      <c r="J859" s="285"/>
      <c r="K859" s="285"/>
    </row>
    <row r="860" spans="1:11" ht="12.75">
      <c r="A860" s="282"/>
      <c r="B860" s="272"/>
      <c r="C860" s="283"/>
      <c r="D860" s="244"/>
      <c r="E860" s="265"/>
      <c r="F860" s="265"/>
      <c r="G860" s="285"/>
      <c r="H860" s="285"/>
      <c r="I860" s="285"/>
      <c r="J860" s="285"/>
      <c r="K860" s="285"/>
    </row>
    <row r="861" spans="1:11" ht="12.75">
      <c r="A861" s="282"/>
      <c r="B861" s="272"/>
      <c r="C861" s="283"/>
      <c r="D861" s="244"/>
      <c r="E861" s="265"/>
      <c r="F861" s="265"/>
      <c r="G861" s="285"/>
      <c r="H861" s="285"/>
      <c r="I861" s="285"/>
      <c r="J861" s="285"/>
      <c r="K861" s="285"/>
    </row>
    <row r="862" spans="1:11" ht="12.75">
      <c r="A862" s="282"/>
      <c r="B862" s="272"/>
      <c r="C862" s="283"/>
      <c r="D862" s="244"/>
      <c r="E862" s="265"/>
      <c r="F862" s="265"/>
      <c r="G862" s="285"/>
      <c r="H862" s="285"/>
      <c r="I862" s="285"/>
      <c r="J862" s="285"/>
      <c r="K862" s="285"/>
    </row>
    <row r="863" spans="1:11" ht="12.75">
      <c r="A863" s="282"/>
      <c r="B863" s="272"/>
      <c r="C863" s="283"/>
      <c r="D863" s="244"/>
      <c r="E863" s="265"/>
      <c r="F863" s="265"/>
      <c r="G863" s="285"/>
      <c r="H863" s="285"/>
      <c r="I863" s="285"/>
      <c r="J863" s="285"/>
      <c r="K863" s="285"/>
    </row>
    <row r="864" spans="1:11" ht="12.75">
      <c r="A864" s="282"/>
      <c r="B864" s="272"/>
      <c r="C864" s="283"/>
      <c r="D864" s="244"/>
      <c r="E864" s="265"/>
      <c r="F864" s="265"/>
      <c r="G864" s="285"/>
      <c r="H864" s="285"/>
      <c r="I864" s="285"/>
      <c r="J864" s="285"/>
      <c r="K864" s="285"/>
    </row>
    <row r="865" spans="1:11" ht="12.75">
      <c r="A865" s="282"/>
      <c r="B865" s="272"/>
      <c r="C865" s="283"/>
      <c r="D865" s="244"/>
      <c r="E865" s="265"/>
      <c r="F865" s="265"/>
      <c r="G865" s="285"/>
      <c r="H865" s="285"/>
      <c r="I865" s="285"/>
      <c r="J865" s="285"/>
      <c r="K865" s="285"/>
    </row>
    <row r="866" spans="1:11" ht="12.75">
      <c r="A866" s="282"/>
      <c r="B866" s="272"/>
      <c r="C866" s="283"/>
      <c r="D866" s="244"/>
      <c r="E866" s="265"/>
      <c r="F866" s="265"/>
      <c r="G866" s="285"/>
      <c r="H866" s="285"/>
      <c r="I866" s="285"/>
      <c r="J866" s="285"/>
      <c r="K866" s="285"/>
    </row>
    <row r="867" spans="1:11" ht="12.75">
      <c r="A867" s="282"/>
      <c r="B867" s="272"/>
      <c r="C867" s="283"/>
      <c r="D867" s="244"/>
      <c r="E867" s="265"/>
      <c r="F867" s="265"/>
      <c r="G867" s="285"/>
      <c r="H867" s="285"/>
      <c r="I867" s="285"/>
      <c r="J867" s="285"/>
      <c r="K867" s="285"/>
    </row>
    <row r="868" spans="1:11" ht="12.75">
      <c r="A868" s="282"/>
      <c r="B868" s="272"/>
      <c r="C868" s="283"/>
      <c r="D868" s="244"/>
      <c r="E868" s="265"/>
      <c r="F868" s="265"/>
      <c r="G868" s="285"/>
      <c r="H868" s="285"/>
      <c r="I868" s="285"/>
      <c r="J868" s="285"/>
      <c r="K868" s="285"/>
    </row>
    <row r="869" spans="1:11" ht="12.75">
      <c r="A869" s="282"/>
      <c r="B869" s="272"/>
      <c r="C869" s="283"/>
      <c r="D869" s="244"/>
      <c r="E869" s="265"/>
      <c r="F869" s="265"/>
      <c r="G869" s="285"/>
      <c r="H869" s="285"/>
      <c r="I869" s="285"/>
      <c r="J869" s="285"/>
      <c r="K869" s="285"/>
    </row>
    <row r="870" spans="1:11" ht="12.75">
      <c r="A870" s="282"/>
      <c r="B870" s="272"/>
      <c r="C870" s="283"/>
      <c r="D870" s="244"/>
      <c r="E870" s="265"/>
      <c r="F870" s="265"/>
      <c r="G870" s="285"/>
      <c r="H870" s="285"/>
      <c r="I870" s="285"/>
      <c r="J870" s="285"/>
      <c r="K870" s="285"/>
    </row>
    <row r="871" spans="1:11" ht="12.75">
      <c r="A871" s="282"/>
      <c r="B871" s="272"/>
      <c r="C871" s="283"/>
      <c r="D871" s="244"/>
      <c r="E871" s="265"/>
      <c r="F871" s="265"/>
      <c r="G871" s="285"/>
      <c r="H871" s="285"/>
      <c r="I871" s="285"/>
      <c r="J871" s="285"/>
      <c r="K871" s="285"/>
    </row>
    <row r="872" spans="1:11" ht="12.75">
      <c r="A872" s="282"/>
      <c r="B872" s="272"/>
      <c r="C872" s="283"/>
      <c r="D872" s="244"/>
      <c r="E872" s="265"/>
      <c r="F872" s="265"/>
      <c r="G872" s="285"/>
      <c r="H872" s="285"/>
      <c r="I872" s="285"/>
      <c r="J872" s="285"/>
      <c r="K872" s="285"/>
    </row>
    <row r="873" spans="1:11" ht="12.75">
      <c r="A873" s="282"/>
      <c r="B873" s="272"/>
      <c r="C873" s="283"/>
      <c r="D873" s="244"/>
      <c r="E873" s="265"/>
      <c r="F873" s="265"/>
      <c r="G873" s="285"/>
      <c r="H873" s="285"/>
      <c r="I873" s="285"/>
      <c r="J873" s="285"/>
      <c r="K873" s="285"/>
    </row>
    <row r="874" spans="1:11" ht="12.75">
      <c r="A874" s="282"/>
      <c r="B874" s="272"/>
      <c r="C874" s="283"/>
      <c r="D874" s="244"/>
      <c r="E874" s="265"/>
      <c r="F874" s="265"/>
      <c r="G874" s="285"/>
      <c r="H874" s="285"/>
      <c r="I874" s="285"/>
      <c r="J874" s="285"/>
      <c r="K874" s="285"/>
    </row>
    <row r="875" spans="1:11" ht="12.75">
      <c r="A875" s="282"/>
      <c r="B875" s="272"/>
      <c r="C875" s="283"/>
      <c r="D875" s="244"/>
      <c r="E875" s="265"/>
      <c r="F875" s="265"/>
      <c r="G875" s="285"/>
      <c r="H875" s="285"/>
      <c r="I875" s="285"/>
      <c r="J875" s="285"/>
      <c r="K875" s="285"/>
    </row>
    <row r="876" spans="1:11" ht="12.75">
      <c r="A876" s="282"/>
      <c r="B876" s="272"/>
      <c r="C876" s="283"/>
      <c r="D876" s="244"/>
      <c r="E876" s="265"/>
      <c r="F876" s="265"/>
      <c r="G876" s="285"/>
      <c r="H876" s="285"/>
      <c r="I876" s="285"/>
      <c r="J876" s="285"/>
      <c r="K876" s="285"/>
    </row>
    <row r="877" spans="1:11" ht="12.75">
      <c r="A877" s="282"/>
      <c r="B877" s="272"/>
      <c r="C877" s="283"/>
      <c r="D877" s="244"/>
      <c r="E877" s="265"/>
      <c r="F877" s="265"/>
      <c r="G877" s="285"/>
      <c r="H877" s="285"/>
      <c r="I877" s="285"/>
      <c r="J877" s="285"/>
      <c r="K877" s="285"/>
    </row>
    <row r="878" spans="1:11" ht="12.75">
      <c r="A878" s="282"/>
      <c r="B878" s="272"/>
      <c r="C878" s="283"/>
      <c r="D878" s="244"/>
      <c r="E878" s="265"/>
      <c r="F878" s="265"/>
      <c r="G878" s="285"/>
      <c r="H878" s="285"/>
      <c r="I878" s="285"/>
      <c r="J878" s="285"/>
      <c r="K878" s="285"/>
    </row>
    <row r="879" spans="1:11" ht="12.75">
      <c r="A879" s="282"/>
      <c r="B879" s="272"/>
      <c r="C879" s="283"/>
      <c r="D879" s="244"/>
      <c r="E879" s="265"/>
      <c r="F879" s="265"/>
      <c r="G879" s="285"/>
      <c r="H879" s="285"/>
      <c r="I879" s="285"/>
      <c r="J879" s="285"/>
      <c r="K879" s="285"/>
    </row>
    <row r="880" spans="1:11" ht="12.75">
      <c r="A880" s="282"/>
      <c r="B880" s="272"/>
      <c r="C880" s="283"/>
      <c r="D880" s="244"/>
      <c r="E880" s="265"/>
      <c r="F880" s="265"/>
      <c r="G880" s="285"/>
      <c r="H880" s="285"/>
      <c r="I880" s="285"/>
      <c r="J880" s="285"/>
      <c r="K880" s="285"/>
    </row>
    <row r="881" spans="1:11" ht="12.75">
      <c r="A881" s="282"/>
      <c r="B881" s="272"/>
      <c r="C881" s="283"/>
      <c r="D881" s="244"/>
      <c r="E881" s="265"/>
      <c r="F881" s="265"/>
      <c r="G881" s="285"/>
      <c r="H881" s="285"/>
      <c r="I881" s="285"/>
      <c r="J881" s="285"/>
      <c r="K881" s="285"/>
    </row>
    <row r="882" spans="1:11" ht="12.75">
      <c r="A882" s="282"/>
      <c r="B882" s="272"/>
      <c r="C882" s="283"/>
      <c r="D882" s="244"/>
      <c r="E882" s="265"/>
      <c r="F882" s="265"/>
      <c r="G882" s="285"/>
      <c r="H882" s="285"/>
      <c r="I882" s="285"/>
      <c r="J882" s="285"/>
      <c r="K882" s="285"/>
    </row>
    <row r="883" spans="1:11" ht="12.75">
      <c r="A883" s="282"/>
      <c r="B883" s="272"/>
      <c r="C883" s="283"/>
      <c r="D883" s="244"/>
      <c r="E883" s="265"/>
      <c r="F883" s="265"/>
      <c r="G883" s="285"/>
      <c r="H883" s="285"/>
      <c r="I883" s="285"/>
      <c r="J883" s="285"/>
      <c r="K883" s="285"/>
    </row>
    <row r="884" spans="1:11" ht="12.75">
      <c r="A884" s="282"/>
      <c r="B884" s="272"/>
      <c r="C884" s="283"/>
      <c r="D884" s="244"/>
      <c r="E884" s="265"/>
      <c r="F884" s="265"/>
      <c r="G884" s="285"/>
      <c r="H884" s="285"/>
      <c r="I884" s="285"/>
      <c r="J884" s="285"/>
      <c r="K884" s="285"/>
    </row>
    <row r="885" spans="1:11" ht="12.75">
      <c r="A885" s="282"/>
      <c r="B885" s="272"/>
      <c r="C885" s="283"/>
      <c r="D885" s="244"/>
      <c r="E885" s="265"/>
      <c r="F885" s="265"/>
      <c r="G885" s="285"/>
      <c r="H885" s="285"/>
      <c r="I885" s="285"/>
      <c r="J885" s="285"/>
      <c r="K885" s="285"/>
    </row>
    <row r="886" spans="1:11" ht="12.75">
      <c r="A886" s="282"/>
      <c r="B886" s="272"/>
      <c r="C886" s="283"/>
      <c r="D886" s="244"/>
      <c r="E886" s="265"/>
      <c r="F886" s="265"/>
      <c r="G886" s="285"/>
      <c r="H886" s="285"/>
      <c r="I886" s="285"/>
      <c r="J886" s="285"/>
      <c r="K886" s="285"/>
    </row>
    <row r="887" spans="1:11" ht="12.75">
      <c r="A887" s="282"/>
      <c r="B887" s="272"/>
      <c r="C887" s="283"/>
      <c r="D887" s="244"/>
      <c r="E887" s="265"/>
      <c r="F887" s="265"/>
      <c r="G887" s="285"/>
      <c r="H887" s="285"/>
      <c r="I887" s="285"/>
      <c r="J887" s="285"/>
      <c r="K887" s="285"/>
    </row>
    <row r="888" spans="1:11" ht="12.75">
      <c r="A888" s="282"/>
      <c r="B888" s="272"/>
      <c r="C888" s="283"/>
      <c r="D888" s="244"/>
      <c r="E888" s="265"/>
      <c r="F888" s="265"/>
      <c r="G888" s="285"/>
      <c r="H888" s="285"/>
      <c r="I888" s="285"/>
      <c r="J888" s="285"/>
      <c r="K888" s="285"/>
    </row>
    <row r="889" spans="1:11" ht="12.75">
      <c r="A889" s="282"/>
      <c r="B889" s="272"/>
      <c r="C889" s="283"/>
      <c r="D889" s="244"/>
      <c r="E889" s="265"/>
      <c r="F889" s="265"/>
      <c r="G889" s="285"/>
      <c r="H889" s="285"/>
      <c r="I889" s="285"/>
      <c r="J889" s="285"/>
      <c r="K889" s="285"/>
    </row>
    <row r="890" spans="1:11" ht="12.75">
      <c r="A890" s="282"/>
      <c r="B890" s="272"/>
      <c r="C890" s="283"/>
      <c r="D890" s="244"/>
      <c r="E890" s="265"/>
      <c r="F890" s="265"/>
      <c r="G890" s="285"/>
      <c r="H890" s="285"/>
      <c r="I890" s="285"/>
      <c r="J890" s="285"/>
      <c r="K890" s="285"/>
    </row>
    <row r="891" spans="1:11" ht="12.75">
      <c r="A891" s="282"/>
      <c r="B891" s="272"/>
      <c r="C891" s="283"/>
      <c r="D891" s="244"/>
      <c r="E891" s="265"/>
      <c r="F891" s="265"/>
      <c r="G891" s="285"/>
      <c r="H891" s="285"/>
      <c r="I891" s="285"/>
      <c r="J891" s="285"/>
      <c r="K891" s="285"/>
    </row>
    <row r="892" spans="1:11" ht="12.75">
      <c r="A892" s="282"/>
      <c r="B892" s="272"/>
      <c r="C892" s="283"/>
      <c r="D892" s="244"/>
      <c r="E892" s="265"/>
      <c r="F892" s="265"/>
      <c r="G892" s="285"/>
      <c r="H892" s="285"/>
      <c r="I892" s="285"/>
      <c r="J892" s="285"/>
      <c r="K892" s="285"/>
    </row>
    <row r="893" spans="1:11" ht="12.75">
      <c r="A893" s="282"/>
      <c r="B893" s="272"/>
      <c r="C893" s="283"/>
      <c r="D893" s="244"/>
      <c r="E893" s="265"/>
      <c r="F893" s="265"/>
      <c r="G893" s="285"/>
      <c r="H893" s="285"/>
      <c r="I893" s="285"/>
      <c r="J893" s="285"/>
      <c r="K893" s="285"/>
    </row>
    <row r="894" spans="1:11" ht="12.75">
      <c r="A894" s="282"/>
      <c r="B894" s="272"/>
      <c r="C894" s="283"/>
      <c r="D894" s="244"/>
      <c r="E894" s="265"/>
      <c r="F894" s="265"/>
      <c r="G894" s="285"/>
      <c r="H894" s="285"/>
      <c r="I894" s="285"/>
      <c r="J894" s="285"/>
      <c r="K894" s="285"/>
    </row>
    <row r="895" spans="1:11" ht="12.75">
      <c r="A895" s="282"/>
      <c r="B895" s="272"/>
      <c r="C895" s="283"/>
      <c r="D895" s="244"/>
      <c r="E895" s="265"/>
      <c r="F895" s="265"/>
      <c r="G895" s="285"/>
      <c r="H895" s="285"/>
      <c r="I895" s="285"/>
      <c r="J895" s="285"/>
      <c r="K895" s="285"/>
    </row>
    <row r="896" spans="1:11" ht="12.75">
      <c r="A896" s="282"/>
      <c r="B896" s="272"/>
      <c r="C896" s="283"/>
      <c r="D896" s="244"/>
      <c r="E896" s="265"/>
      <c r="F896" s="265"/>
      <c r="G896" s="285"/>
      <c r="H896" s="285"/>
      <c r="I896" s="285"/>
      <c r="J896" s="285"/>
      <c r="K896" s="285"/>
    </row>
    <row r="897" spans="1:11" ht="12.75">
      <c r="A897" s="282"/>
      <c r="B897" s="272"/>
      <c r="C897" s="283"/>
      <c r="D897" s="244"/>
      <c r="E897" s="265"/>
      <c r="F897" s="265"/>
      <c r="G897" s="285"/>
      <c r="H897" s="285"/>
      <c r="I897" s="285"/>
      <c r="J897" s="285"/>
      <c r="K897" s="285"/>
    </row>
    <row r="898" spans="1:11" ht="12.75">
      <c r="A898" s="282"/>
      <c r="B898" s="272"/>
      <c r="C898" s="283"/>
      <c r="D898" s="244"/>
      <c r="E898" s="265"/>
      <c r="F898" s="265"/>
      <c r="G898" s="285"/>
      <c r="H898" s="285"/>
      <c r="I898" s="285"/>
      <c r="J898" s="285"/>
      <c r="K898" s="285"/>
    </row>
    <row r="899" spans="1:11" ht="12.75">
      <c r="A899" s="282"/>
      <c r="B899" s="272"/>
      <c r="C899" s="283"/>
      <c r="D899" s="244"/>
      <c r="E899" s="265"/>
      <c r="F899" s="265"/>
      <c r="G899" s="285"/>
      <c r="H899" s="285"/>
      <c r="I899" s="285"/>
      <c r="J899" s="285"/>
      <c r="K899" s="285"/>
    </row>
    <row r="900" spans="1:11" ht="12.75">
      <c r="A900" s="282"/>
      <c r="B900" s="272"/>
      <c r="C900" s="283"/>
      <c r="D900" s="244"/>
      <c r="E900" s="265"/>
      <c r="F900" s="265"/>
      <c r="G900" s="285"/>
      <c r="H900" s="285"/>
      <c r="I900" s="285"/>
      <c r="J900" s="285"/>
      <c r="K900" s="285"/>
    </row>
    <row r="901" spans="1:11" ht="12.75">
      <c r="A901" s="282"/>
      <c r="B901" s="272"/>
      <c r="C901" s="283"/>
      <c r="D901" s="244"/>
      <c r="E901" s="265"/>
      <c r="F901" s="265"/>
      <c r="G901" s="285"/>
      <c r="H901" s="285"/>
      <c r="I901" s="285"/>
      <c r="J901" s="285"/>
      <c r="K901" s="285"/>
    </row>
    <row r="902" spans="1:11" ht="12.75">
      <c r="A902" s="282"/>
      <c r="B902" s="272"/>
      <c r="C902" s="283"/>
      <c r="D902" s="244"/>
      <c r="E902" s="265"/>
      <c r="F902" s="265"/>
      <c r="G902" s="285"/>
      <c r="H902" s="285"/>
      <c r="I902" s="285"/>
      <c r="J902" s="285"/>
      <c r="K902" s="285"/>
    </row>
    <row r="903" spans="1:11" ht="12.75">
      <c r="A903" s="282"/>
      <c r="B903" s="272"/>
      <c r="C903" s="283"/>
      <c r="D903" s="244"/>
      <c r="E903" s="265"/>
      <c r="F903" s="265"/>
      <c r="G903" s="285"/>
      <c r="H903" s="285"/>
      <c r="I903" s="285"/>
      <c r="J903" s="285"/>
      <c r="K903" s="285"/>
    </row>
    <row r="904" spans="1:11" ht="12.75">
      <c r="A904" s="282"/>
      <c r="B904" s="272"/>
      <c r="C904" s="283"/>
      <c r="D904" s="244"/>
      <c r="E904" s="265"/>
      <c r="F904" s="265"/>
      <c r="G904" s="285"/>
      <c r="H904" s="285"/>
      <c r="I904" s="285"/>
      <c r="J904" s="285"/>
      <c r="K904" s="285"/>
    </row>
    <row r="905" spans="1:11" ht="12.75">
      <c r="A905" s="282"/>
      <c r="B905" s="272"/>
      <c r="C905" s="283"/>
      <c r="D905" s="244"/>
      <c r="E905" s="265"/>
      <c r="F905" s="265"/>
      <c r="G905" s="285"/>
      <c r="H905" s="285"/>
      <c r="I905" s="285"/>
      <c r="J905" s="285"/>
      <c r="K905" s="285"/>
    </row>
    <row r="906" spans="1:11" ht="12.75">
      <c r="A906" s="282"/>
      <c r="B906" s="272"/>
      <c r="C906" s="283"/>
      <c r="D906" s="244"/>
      <c r="E906" s="265"/>
      <c r="F906" s="265"/>
      <c r="G906" s="285"/>
      <c r="H906" s="285"/>
      <c r="I906" s="285"/>
      <c r="J906" s="285"/>
      <c r="K906" s="285"/>
    </row>
    <row r="907" spans="1:11" ht="12.75">
      <c r="A907" s="282"/>
      <c r="B907" s="272"/>
      <c r="C907" s="283"/>
      <c r="D907" s="244"/>
      <c r="E907" s="265"/>
      <c r="F907" s="265"/>
      <c r="G907" s="285"/>
      <c r="H907" s="285"/>
      <c r="I907" s="285"/>
      <c r="J907" s="285"/>
      <c r="K907" s="285"/>
    </row>
    <row r="908" spans="1:11" ht="12.75">
      <c r="A908" s="282"/>
      <c r="B908" s="272"/>
      <c r="C908" s="283"/>
      <c r="D908" s="244"/>
      <c r="E908" s="265"/>
      <c r="F908" s="265"/>
      <c r="G908" s="285"/>
      <c r="H908" s="285"/>
      <c r="I908" s="285"/>
      <c r="J908" s="285"/>
      <c r="K908" s="285"/>
    </row>
    <row r="909" spans="1:11" ht="12.75">
      <c r="A909" s="282"/>
      <c r="B909" s="272"/>
      <c r="C909" s="283"/>
      <c r="D909" s="244"/>
      <c r="E909" s="265"/>
      <c r="F909" s="265"/>
      <c r="G909" s="285"/>
      <c r="H909" s="285"/>
      <c r="I909" s="285"/>
      <c r="J909" s="285"/>
      <c r="K909" s="285"/>
    </row>
    <row r="910" spans="1:11" ht="12.75">
      <c r="A910" s="282"/>
      <c r="B910" s="272"/>
      <c r="C910" s="283"/>
      <c r="D910" s="244"/>
      <c r="E910" s="265"/>
      <c r="F910" s="265"/>
      <c r="G910" s="285"/>
      <c r="H910" s="285"/>
      <c r="I910" s="285"/>
      <c r="J910" s="285"/>
      <c r="K910" s="285"/>
    </row>
    <row r="911" spans="1:11" ht="12.75">
      <c r="A911" s="282"/>
      <c r="B911" s="272"/>
      <c r="C911" s="283"/>
      <c r="D911" s="244"/>
      <c r="E911" s="265"/>
      <c r="F911" s="265"/>
      <c r="G911" s="285"/>
      <c r="H911" s="285"/>
      <c r="I911" s="285"/>
      <c r="J911" s="285"/>
      <c r="K911" s="285"/>
    </row>
    <row r="912" spans="1:11" ht="12.75">
      <c r="A912" s="282"/>
      <c r="B912" s="272"/>
      <c r="C912" s="283"/>
      <c r="D912" s="244"/>
      <c r="E912" s="265"/>
      <c r="F912" s="265"/>
      <c r="G912" s="285"/>
      <c r="H912" s="285"/>
      <c r="I912" s="285"/>
      <c r="J912" s="285"/>
      <c r="K912" s="285"/>
    </row>
    <row r="913" spans="1:11" ht="12.75">
      <c r="A913" s="282"/>
      <c r="B913" s="272"/>
      <c r="C913" s="283"/>
      <c r="D913" s="244"/>
      <c r="E913" s="265"/>
      <c r="F913" s="265"/>
      <c r="G913" s="285"/>
      <c r="H913" s="285"/>
      <c r="I913" s="285"/>
      <c r="J913" s="285"/>
      <c r="K913" s="285"/>
    </row>
    <row r="914" spans="1:11" ht="12.75">
      <c r="A914" s="282"/>
      <c r="B914" s="272"/>
      <c r="C914" s="283"/>
      <c r="D914" s="244"/>
      <c r="E914" s="265"/>
      <c r="F914" s="265"/>
      <c r="G914" s="285"/>
      <c r="H914" s="285"/>
      <c r="I914" s="285"/>
      <c r="J914" s="285"/>
      <c r="K914" s="285"/>
    </row>
    <row r="915" spans="1:11" ht="12.75">
      <c r="A915" s="282"/>
      <c r="B915" s="272"/>
      <c r="C915" s="283"/>
      <c r="D915" s="244"/>
      <c r="E915" s="265"/>
      <c r="F915" s="265"/>
      <c r="G915" s="285"/>
      <c r="H915" s="285"/>
      <c r="I915" s="285"/>
      <c r="J915" s="285"/>
      <c r="K915" s="285"/>
    </row>
    <row r="916" spans="1:11" ht="12.75">
      <c r="A916" s="282"/>
      <c r="B916" s="272"/>
      <c r="C916" s="283"/>
      <c r="D916" s="244"/>
      <c r="E916" s="265"/>
      <c r="F916" s="265"/>
      <c r="G916" s="285"/>
      <c r="H916" s="285"/>
      <c r="I916" s="285"/>
      <c r="J916" s="285"/>
      <c r="K916" s="285"/>
    </row>
    <row r="917" spans="1:11" ht="12.75">
      <c r="A917" s="282"/>
      <c r="B917" s="272"/>
      <c r="C917" s="283"/>
      <c r="D917" s="244"/>
      <c r="E917" s="265"/>
      <c r="F917" s="265"/>
      <c r="G917" s="285"/>
      <c r="H917" s="285"/>
      <c r="I917" s="285"/>
      <c r="J917" s="285"/>
      <c r="K917" s="285"/>
    </row>
    <row r="918" spans="1:11" ht="12.75">
      <c r="A918" s="282"/>
      <c r="B918" s="272"/>
      <c r="C918" s="283"/>
      <c r="D918" s="244"/>
      <c r="E918" s="265"/>
      <c r="F918" s="265"/>
      <c r="G918" s="285"/>
      <c r="H918" s="285"/>
      <c r="I918" s="285"/>
      <c r="J918" s="285"/>
      <c r="K918" s="285"/>
    </row>
    <row r="919" spans="1:11" ht="12.75">
      <c r="A919" s="282"/>
      <c r="B919" s="272"/>
      <c r="C919" s="283"/>
      <c r="D919" s="244"/>
      <c r="E919" s="265"/>
      <c r="F919" s="265"/>
      <c r="G919" s="285"/>
      <c r="H919" s="285"/>
      <c r="I919" s="285"/>
      <c r="J919" s="285"/>
      <c r="K919" s="285"/>
    </row>
    <row r="920" spans="1:11" ht="12.75">
      <c r="A920" s="282"/>
      <c r="B920" s="272"/>
      <c r="C920" s="283"/>
      <c r="D920" s="244"/>
      <c r="E920" s="265"/>
      <c r="F920" s="265"/>
      <c r="G920" s="285"/>
      <c r="H920" s="285"/>
      <c r="I920" s="285"/>
      <c r="J920" s="285"/>
      <c r="K920" s="285"/>
    </row>
    <row r="921" spans="1:11" ht="12.75">
      <c r="A921" s="282"/>
      <c r="B921" s="272"/>
      <c r="C921" s="283"/>
      <c r="D921" s="244"/>
      <c r="E921" s="265"/>
      <c r="F921" s="265"/>
      <c r="G921" s="285"/>
      <c r="H921" s="285"/>
      <c r="I921" s="285"/>
      <c r="J921" s="285"/>
      <c r="K921" s="285"/>
    </row>
    <row r="922" spans="1:11" ht="12.75">
      <c r="A922" s="282"/>
      <c r="B922" s="272"/>
      <c r="C922" s="283"/>
      <c r="D922" s="244"/>
      <c r="E922" s="265"/>
      <c r="F922" s="265"/>
      <c r="G922" s="285"/>
      <c r="H922" s="285"/>
      <c r="I922" s="285"/>
      <c r="J922" s="285"/>
      <c r="K922" s="285"/>
    </row>
    <row r="923" spans="1:11" ht="12.75">
      <c r="A923" s="282"/>
      <c r="B923" s="272"/>
      <c r="C923" s="283"/>
      <c r="D923" s="244"/>
      <c r="E923" s="265"/>
      <c r="F923" s="265"/>
      <c r="G923" s="285"/>
      <c r="H923" s="285"/>
      <c r="I923" s="285"/>
      <c r="J923" s="285"/>
      <c r="K923" s="285"/>
    </row>
    <row r="924" spans="1:11" ht="12.75">
      <c r="A924" s="282"/>
      <c r="B924" s="272"/>
      <c r="C924" s="283"/>
      <c r="D924" s="244"/>
      <c r="E924" s="265"/>
      <c r="F924" s="265"/>
      <c r="G924" s="285"/>
      <c r="H924" s="285"/>
      <c r="I924" s="285"/>
      <c r="J924" s="285"/>
      <c r="K924" s="285"/>
    </row>
    <row r="925" spans="1:11" ht="12.75">
      <c r="A925" s="282"/>
      <c r="B925" s="272"/>
      <c r="C925" s="283"/>
      <c r="D925" s="244"/>
      <c r="E925" s="265"/>
      <c r="F925" s="265"/>
      <c r="G925" s="285"/>
      <c r="H925" s="285"/>
      <c r="I925" s="285"/>
      <c r="J925" s="285"/>
      <c r="K925" s="285"/>
    </row>
    <row r="926" spans="1:11" ht="12.75">
      <c r="A926" s="282"/>
      <c r="B926" s="272"/>
      <c r="C926" s="283"/>
      <c r="D926" s="244"/>
      <c r="E926" s="265"/>
      <c r="F926" s="265"/>
      <c r="G926" s="285"/>
      <c r="H926" s="285"/>
      <c r="I926" s="285"/>
      <c r="J926" s="285"/>
      <c r="K926" s="285"/>
    </row>
    <row r="927" spans="1:11" ht="12.75">
      <c r="A927" s="282"/>
      <c r="B927" s="272"/>
      <c r="C927" s="283"/>
      <c r="D927" s="244"/>
      <c r="E927" s="265"/>
      <c r="F927" s="265"/>
      <c r="G927" s="285"/>
      <c r="H927" s="285"/>
      <c r="I927" s="285"/>
      <c r="J927" s="285"/>
      <c r="K927" s="285"/>
    </row>
    <row r="928" spans="1:11" ht="12.75">
      <c r="A928" s="282"/>
      <c r="B928" s="272"/>
      <c r="C928" s="283"/>
      <c r="D928" s="244"/>
      <c r="E928" s="265"/>
      <c r="F928" s="265"/>
      <c r="G928" s="285"/>
      <c r="H928" s="285"/>
      <c r="I928" s="285"/>
      <c r="J928" s="285"/>
      <c r="K928" s="285"/>
    </row>
    <row r="929" spans="1:11" ht="12.75">
      <c r="A929" s="282"/>
      <c r="B929" s="272"/>
      <c r="C929" s="283"/>
      <c r="D929" s="244"/>
      <c r="E929" s="265"/>
      <c r="F929" s="265"/>
      <c r="G929" s="285"/>
      <c r="H929" s="285"/>
      <c r="I929" s="285"/>
      <c r="J929" s="285"/>
      <c r="K929" s="285"/>
    </row>
    <row r="930" spans="1:11" ht="12.75">
      <c r="A930" s="282"/>
      <c r="B930" s="272"/>
      <c r="C930" s="283"/>
      <c r="D930" s="244"/>
      <c r="E930" s="265"/>
      <c r="F930" s="265"/>
      <c r="G930" s="285"/>
      <c r="H930" s="285"/>
      <c r="I930" s="285"/>
      <c r="J930" s="285"/>
      <c r="K930" s="285"/>
    </row>
    <row r="931" spans="1:11" ht="12.75">
      <c r="A931" s="282"/>
      <c r="B931" s="272"/>
      <c r="C931" s="283"/>
      <c r="D931" s="244"/>
      <c r="E931" s="265"/>
      <c r="F931" s="265"/>
      <c r="G931" s="285"/>
      <c r="H931" s="285"/>
      <c r="I931" s="285"/>
      <c r="J931" s="285"/>
      <c r="K931" s="285"/>
    </row>
    <row r="932" spans="1:11" ht="12.75">
      <c r="A932" s="282"/>
      <c r="B932" s="272"/>
      <c r="C932" s="283"/>
      <c r="D932" s="244"/>
      <c r="E932" s="265"/>
      <c r="F932" s="265"/>
      <c r="G932" s="285"/>
      <c r="H932" s="285"/>
      <c r="I932" s="285"/>
      <c r="J932" s="285"/>
      <c r="K932" s="285"/>
    </row>
    <row r="933" spans="1:11" ht="12.75">
      <c r="A933" s="282"/>
      <c r="B933" s="272"/>
      <c r="C933" s="283"/>
      <c r="D933" s="244"/>
      <c r="E933" s="265"/>
      <c r="F933" s="265"/>
      <c r="G933" s="285"/>
      <c r="H933" s="285"/>
      <c r="I933" s="285"/>
      <c r="J933" s="285"/>
      <c r="K933" s="285"/>
    </row>
    <row r="934" spans="1:11" ht="12.75">
      <c r="A934" s="282"/>
      <c r="B934" s="272"/>
      <c r="C934" s="283"/>
      <c r="D934" s="244"/>
      <c r="E934" s="265"/>
      <c r="F934" s="265"/>
      <c r="G934" s="285"/>
      <c r="H934" s="285"/>
      <c r="I934" s="285"/>
      <c r="J934" s="285"/>
      <c r="K934" s="285"/>
    </row>
    <row r="935" spans="1:11" ht="12.75">
      <c r="A935" s="282"/>
      <c r="B935" s="272"/>
      <c r="C935" s="283"/>
      <c r="D935" s="244"/>
      <c r="E935" s="265"/>
      <c r="F935" s="265"/>
      <c r="G935" s="285"/>
      <c r="H935" s="285"/>
      <c r="I935" s="285"/>
      <c r="J935" s="285"/>
      <c r="K935" s="285"/>
    </row>
    <row r="936" spans="1:11" ht="12.75">
      <c r="A936" s="282"/>
      <c r="B936" s="272"/>
      <c r="C936" s="283"/>
      <c r="D936" s="244"/>
      <c r="E936" s="265"/>
      <c r="F936" s="265"/>
      <c r="G936" s="285"/>
      <c r="H936" s="285"/>
      <c r="I936" s="285"/>
      <c r="J936" s="285"/>
      <c r="K936" s="285"/>
    </row>
    <row r="937" spans="1:11" ht="12.75">
      <c r="A937" s="282"/>
      <c r="B937" s="272"/>
      <c r="C937" s="283"/>
      <c r="D937" s="244"/>
      <c r="E937" s="265"/>
      <c r="F937" s="265"/>
      <c r="G937" s="285"/>
      <c r="H937" s="285"/>
      <c r="I937" s="285"/>
      <c r="J937" s="285"/>
      <c r="K937" s="285"/>
    </row>
    <row r="938" spans="1:11" ht="12.75">
      <c r="A938" s="282"/>
      <c r="B938" s="272"/>
      <c r="C938" s="283"/>
      <c r="D938" s="244"/>
      <c r="E938" s="265"/>
      <c r="F938" s="265"/>
      <c r="G938" s="285"/>
      <c r="H938" s="285"/>
      <c r="I938" s="285"/>
      <c r="J938" s="285"/>
      <c r="K938" s="285"/>
    </row>
    <row r="939" spans="1:11" ht="12.75">
      <c r="A939" s="282"/>
      <c r="B939" s="272"/>
      <c r="C939" s="283"/>
      <c r="D939" s="244"/>
      <c r="E939" s="265"/>
      <c r="F939" s="265"/>
      <c r="G939" s="285"/>
      <c r="H939" s="285"/>
      <c r="I939" s="285"/>
      <c r="J939" s="285"/>
      <c r="K939" s="285"/>
    </row>
    <row r="940" spans="1:11" ht="12.75">
      <c r="A940" s="282"/>
      <c r="B940" s="272"/>
      <c r="C940" s="283"/>
      <c r="D940" s="244"/>
      <c r="E940" s="265"/>
      <c r="F940" s="265"/>
      <c r="G940" s="285"/>
      <c r="H940" s="285"/>
      <c r="I940" s="285"/>
      <c r="J940" s="285"/>
      <c r="K940" s="285"/>
    </row>
    <row r="941" spans="1:11" ht="12.75">
      <c r="A941" s="282"/>
      <c r="B941" s="272"/>
      <c r="C941" s="283"/>
      <c r="D941" s="244"/>
      <c r="E941" s="265"/>
      <c r="F941" s="265"/>
      <c r="G941" s="285"/>
      <c r="H941" s="285"/>
      <c r="I941" s="285"/>
      <c r="J941" s="285"/>
      <c r="K941" s="285"/>
    </row>
    <row r="942" spans="1:11" ht="12.75">
      <c r="A942" s="282"/>
      <c r="B942" s="272"/>
      <c r="C942" s="283"/>
      <c r="D942" s="244"/>
      <c r="E942" s="265"/>
      <c r="F942" s="265"/>
      <c r="G942" s="285"/>
      <c r="H942" s="285"/>
      <c r="I942" s="285"/>
      <c r="J942" s="285"/>
      <c r="K942" s="285"/>
    </row>
    <row r="943" spans="1:11" ht="12.75">
      <c r="A943" s="282"/>
      <c r="B943" s="272"/>
      <c r="C943" s="283"/>
      <c r="D943" s="244"/>
      <c r="E943" s="265"/>
      <c r="F943" s="265"/>
      <c r="G943" s="285"/>
      <c r="H943" s="285"/>
      <c r="I943" s="285"/>
      <c r="J943" s="285"/>
      <c r="K943" s="285"/>
    </row>
    <row r="944" spans="1:11" ht="12.75">
      <c r="A944" s="282"/>
      <c r="B944" s="272"/>
      <c r="C944" s="283"/>
      <c r="D944" s="244"/>
      <c r="E944" s="265"/>
      <c r="F944" s="265"/>
      <c r="G944" s="285"/>
      <c r="H944" s="285"/>
      <c r="I944" s="285"/>
      <c r="J944" s="285"/>
      <c r="K944" s="285"/>
    </row>
    <row r="945" spans="1:11" ht="12.75">
      <c r="A945" s="282"/>
      <c r="B945" s="272"/>
      <c r="C945" s="283"/>
      <c r="D945" s="244"/>
      <c r="E945" s="265"/>
      <c r="F945" s="265"/>
      <c r="G945" s="285"/>
      <c r="H945" s="285"/>
      <c r="I945" s="285"/>
      <c r="J945" s="285"/>
      <c r="K945" s="285"/>
    </row>
    <row r="946" spans="1:11" ht="12.75">
      <c r="A946" s="282"/>
      <c r="B946" s="272"/>
      <c r="C946" s="283"/>
      <c r="D946" s="244"/>
      <c r="E946" s="265"/>
      <c r="F946" s="265"/>
      <c r="G946" s="285"/>
      <c r="H946" s="285"/>
      <c r="I946" s="285"/>
      <c r="J946" s="285"/>
      <c r="K946" s="285"/>
    </row>
    <row r="947" spans="1:11" ht="12.75">
      <c r="A947" s="282"/>
      <c r="B947" s="272"/>
      <c r="C947" s="283"/>
      <c r="D947" s="244"/>
      <c r="E947" s="265"/>
      <c r="F947" s="265"/>
      <c r="G947" s="285"/>
      <c r="H947" s="285"/>
      <c r="I947" s="285"/>
      <c r="J947" s="285"/>
      <c r="K947" s="285"/>
    </row>
    <row r="948" spans="1:11" ht="12.75">
      <c r="A948" s="282"/>
      <c r="B948" s="272"/>
      <c r="C948" s="283"/>
      <c r="D948" s="244"/>
      <c r="E948" s="265"/>
      <c r="F948" s="265"/>
      <c r="G948" s="285"/>
      <c r="H948" s="285"/>
      <c r="I948" s="285"/>
      <c r="J948" s="285"/>
      <c r="K948" s="285"/>
    </row>
    <row r="949" spans="1:11" ht="12.75">
      <c r="A949" s="282"/>
      <c r="B949" s="272"/>
      <c r="C949" s="283"/>
      <c r="D949" s="244"/>
      <c r="E949" s="265"/>
      <c r="F949" s="265"/>
      <c r="G949" s="285"/>
      <c r="H949" s="285"/>
      <c r="I949" s="285"/>
      <c r="J949" s="285"/>
      <c r="K949" s="285"/>
    </row>
    <row r="950" spans="1:11" ht="12.75">
      <c r="A950" s="282"/>
      <c r="B950" s="272"/>
      <c r="C950" s="283"/>
      <c r="D950" s="244"/>
      <c r="E950" s="265"/>
      <c r="F950" s="265"/>
      <c r="G950" s="285"/>
      <c r="H950" s="285"/>
      <c r="I950" s="285"/>
      <c r="J950" s="285"/>
      <c r="K950" s="285"/>
    </row>
    <row r="951" spans="1:11" ht="12.75">
      <c r="A951" s="282"/>
      <c r="B951" s="272"/>
      <c r="C951" s="283"/>
      <c r="D951" s="244"/>
      <c r="E951" s="265"/>
      <c r="F951" s="265"/>
      <c r="G951" s="285"/>
      <c r="H951" s="285"/>
      <c r="I951" s="285"/>
      <c r="J951" s="285"/>
      <c r="K951" s="285"/>
    </row>
    <row r="952" spans="1:11" ht="12.75">
      <c r="A952" s="282"/>
      <c r="B952" s="272"/>
      <c r="C952" s="283"/>
      <c r="D952" s="244"/>
      <c r="E952" s="265"/>
      <c r="F952" s="265"/>
      <c r="G952" s="285"/>
      <c r="H952" s="285"/>
      <c r="I952" s="285"/>
      <c r="J952" s="285"/>
      <c r="K952" s="285"/>
    </row>
    <row r="953" spans="1:11" ht="12.75">
      <c r="A953" s="282"/>
      <c r="B953" s="272"/>
      <c r="C953" s="283"/>
      <c r="D953" s="244"/>
      <c r="E953" s="265"/>
      <c r="F953" s="265"/>
      <c r="G953" s="285"/>
      <c r="H953" s="285"/>
      <c r="I953" s="285"/>
      <c r="J953" s="285"/>
      <c r="K953" s="285"/>
    </row>
    <row r="954" spans="1:11" ht="12.75">
      <c r="A954" s="282"/>
      <c r="B954" s="272"/>
      <c r="C954" s="283"/>
      <c r="D954" s="244"/>
      <c r="E954" s="265"/>
      <c r="F954" s="265"/>
      <c r="G954" s="285"/>
      <c r="H954" s="285"/>
      <c r="I954" s="285"/>
      <c r="J954" s="285"/>
      <c r="K954" s="285"/>
    </row>
    <row r="955" spans="1:11" ht="12.75">
      <c r="A955" s="282"/>
      <c r="B955" s="272"/>
      <c r="C955" s="283"/>
      <c r="D955" s="244"/>
      <c r="E955" s="265"/>
      <c r="F955" s="265"/>
      <c r="G955" s="285"/>
      <c r="H955" s="285"/>
      <c r="I955" s="285"/>
      <c r="J955" s="285"/>
      <c r="K955" s="285"/>
    </row>
    <row r="956" spans="1:11" ht="12.75">
      <c r="A956" s="282"/>
      <c r="B956" s="272"/>
      <c r="C956" s="283"/>
      <c r="D956" s="244"/>
      <c r="E956" s="265"/>
      <c r="F956" s="265"/>
      <c r="G956" s="285"/>
      <c r="H956" s="285"/>
      <c r="I956" s="285"/>
      <c r="J956" s="285"/>
      <c r="K956" s="285"/>
    </row>
    <row r="957" spans="1:11" ht="12.75">
      <c r="A957" s="282"/>
      <c r="B957" s="272"/>
      <c r="C957" s="283"/>
      <c r="D957" s="244"/>
      <c r="E957" s="265"/>
      <c r="F957" s="265"/>
      <c r="G957" s="285"/>
      <c r="H957" s="285"/>
      <c r="I957" s="285"/>
      <c r="J957" s="285"/>
      <c r="K957" s="285"/>
    </row>
    <row r="958" spans="1:11" ht="12.75">
      <c r="A958" s="282"/>
      <c r="B958" s="272"/>
      <c r="C958" s="283"/>
      <c r="D958" s="244"/>
      <c r="E958" s="265"/>
      <c r="F958" s="265"/>
      <c r="G958" s="285"/>
      <c r="H958" s="285"/>
      <c r="I958" s="285"/>
      <c r="J958" s="285"/>
      <c r="K958" s="285"/>
    </row>
    <row r="959" spans="1:11" ht="12.75">
      <c r="A959" s="282"/>
      <c r="B959" s="272"/>
      <c r="C959" s="283"/>
      <c r="D959" s="244"/>
      <c r="E959" s="265"/>
      <c r="F959" s="265"/>
      <c r="G959" s="285"/>
      <c r="H959" s="285"/>
      <c r="I959" s="285"/>
      <c r="J959" s="285"/>
      <c r="K959" s="285"/>
    </row>
    <row r="960" spans="1:11" ht="12.75">
      <c r="A960" s="282"/>
      <c r="B960" s="272"/>
      <c r="C960" s="283"/>
      <c r="D960" s="244"/>
      <c r="E960" s="265"/>
      <c r="F960" s="265"/>
      <c r="G960" s="285"/>
      <c r="H960" s="285"/>
      <c r="I960" s="285"/>
      <c r="J960" s="285"/>
      <c r="K960" s="285"/>
    </row>
    <row r="961" spans="1:11" ht="12.75">
      <c r="A961" s="282"/>
      <c r="B961" s="272"/>
      <c r="C961" s="283"/>
      <c r="D961" s="244"/>
      <c r="E961" s="265"/>
      <c r="F961" s="265"/>
      <c r="G961" s="285"/>
      <c r="H961" s="285"/>
      <c r="I961" s="285"/>
      <c r="J961" s="285"/>
      <c r="K961" s="285"/>
    </row>
    <row r="962" spans="1:11" ht="12.75">
      <c r="A962" s="282"/>
      <c r="B962" s="272"/>
      <c r="C962" s="283"/>
      <c r="D962" s="244"/>
      <c r="E962" s="265"/>
      <c r="F962" s="265"/>
      <c r="G962" s="285"/>
      <c r="H962" s="285"/>
      <c r="I962" s="285"/>
      <c r="J962" s="285"/>
      <c r="K962" s="285"/>
    </row>
    <row r="963" spans="1:11" ht="12.75">
      <c r="A963" s="282"/>
      <c r="B963" s="272"/>
      <c r="C963" s="283"/>
      <c r="D963" s="244"/>
      <c r="E963" s="265"/>
      <c r="F963" s="265"/>
      <c r="G963" s="285"/>
      <c r="H963" s="285"/>
      <c r="I963" s="285"/>
      <c r="J963" s="285"/>
      <c r="K963" s="285"/>
    </row>
    <row r="964" spans="1:11" ht="12.75">
      <c r="A964" s="282"/>
      <c r="B964" s="272"/>
      <c r="C964" s="283"/>
      <c r="D964" s="244"/>
      <c r="E964" s="265"/>
      <c r="F964" s="265"/>
      <c r="G964" s="285"/>
      <c r="H964" s="285"/>
      <c r="I964" s="285"/>
      <c r="J964" s="285"/>
      <c r="K964" s="285"/>
    </row>
    <row r="965" spans="1:11" ht="12.75">
      <c r="A965" s="282"/>
      <c r="B965" s="272"/>
      <c r="C965" s="283"/>
      <c r="D965" s="244"/>
      <c r="E965" s="265"/>
      <c r="F965" s="265"/>
      <c r="G965" s="285"/>
      <c r="H965" s="285"/>
      <c r="I965" s="285"/>
      <c r="J965" s="285"/>
      <c r="K965" s="285"/>
    </row>
    <row r="966" spans="1:11" ht="12.75">
      <c r="A966" s="282"/>
      <c r="B966" s="272"/>
      <c r="C966" s="283"/>
      <c r="D966" s="244"/>
      <c r="E966" s="265"/>
      <c r="F966" s="265"/>
      <c r="G966" s="285"/>
      <c r="H966" s="285"/>
      <c r="I966" s="285"/>
      <c r="J966" s="285"/>
      <c r="K966" s="285"/>
    </row>
    <row r="967" spans="1:11" ht="12.75">
      <c r="A967" s="282"/>
      <c r="B967" s="272"/>
      <c r="C967" s="283"/>
      <c r="D967" s="244"/>
      <c r="E967" s="265"/>
      <c r="F967" s="265"/>
      <c r="G967" s="285"/>
      <c r="H967" s="285"/>
      <c r="I967" s="285"/>
      <c r="J967" s="285"/>
      <c r="K967" s="285"/>
    </row>
    <row r="968" spans="1:11" ht="12.75">
      <c r="A968" s="282"/>
      <c r="B968" s="272"/>
      <c r="C968" s="283"/>
      <c r="D968" s="244"/>
      <c r="E968" s="265"/>
      <c r="F968" s="265"/>
      <c r="G968" s="285"/>
      <c r="H968" s="285"/>
      <c r="I968" s="285"/>
      <c r="J968" s="285"/>
      <c r="K968" s="285"/>
    </row>
    <row r="969" spans="1:11" ht="12.75">
      <c r="A969" s="282"/>
      <c r="B969" s="272"/>
      <c r="C969" s="283"/>
      <c r="D969" s="244"/>
      <c r="E969" s="265"/>
      <c r="F969" s="265"/>
      <c r="G969" s="285"/>
      <c r="H969" s="285"/>
      <c r="I969" s="285"/>
      <c r="J969" s="285"/>
      <c r="K969" s="285"/>
    </row>
    <row r="970" spans="1:11" ht="12.75">
      <c r="A970" s="282"/>
      <c r="B970" s="272"/>
      <c r="C970" s="283"/>
      <c r="D970" s="244"/>
      <c r="E970" s="265"/>
      <c r="F970" s="265"/>
      <c r="G970" s="285"/>
      <c r="H970" s="285"/>
      <c r="I970" s="285"/>
      <c r="J970" s="285"/>
      <c r="K970" s="285"/>
    </row>
    <row r="971" spans="1:11" ht="12.75">
      <c r="A971" s="282"/>
      <c r="B971" s="272"/>
      <c r="C971" s="283"/>
      <c r="D971" s="244"/>
      <c r="E971" s="265"/>
      <c r="F971" s="265"/>
      <c r="G971" s="285"/>
      <c r="H971" s="285"/>
      <c r="I971" s="285"/>
      <c r="J971" s="285"/>
      <c r="K971" s="285"/>
    </row>
    <row r="972" spans="1:11" ht="12.75">
      <c r="A972" s="282"/>
      <c r="B972" s="272"/>
      <c r="C972" s="283"/>
      <c r="D972" s="244"/>
      <c r="E972" s="265"/>
      <c r="F972" s="265"/>
      <c r="G972" s="285"/>
      <c r="H972" s="285"/>
      <c r="I972" s="285"/>
      <c r="J972" s="285"/>
      <c r="K972" s="285"/>
    </row>
    <row r="973" spans="1:11" ht="12.75">
      <c r="A973" s="282"/>
      <c r="B973" s="272"/>
      <c r="C973" s="283"/>
      <c r="D973" s="244"/>
      <c r="E973" s="265"/>
      <c r="F973" s="265"/>
      <c r="G973" s="285"/>
      <c r="H973" s="285"/>
      <c r="I973" s="285"/>
      <c r="J973" s="285"/>
      <c r="K973" s="285"/>
    </row>
    <row r="974" spans="1:11" ht="12.75">
      <c r="A974" s="282"/>
      <c r="B974" s="272"/>
      <c r="C974" s="283"/>
      <c r="D974" s="244"/>
      <c r="E974" s="265"/>
      <c r="F974" s="265"/>
      <c r="G974" s="285"/>
      <c r="H974" s="285"/>
      <c r="I974" s="285"/>
      <c r="J974" s="285"/>
      <c r="K974" s="285"/>
    </row>
    <row r="975" spans="1:11" ht="12.75">
      <c r="A975" s="282"/>
      <c r="B975" s="272"/>
      <c r="C975" s="283"/>
      <c r="D975" s="244"/>
      <c r="E975" s="265"/>
      <c r="F975" s="265"/>
      <c r="G975" s="285"/>
      <c r="H975" s="285"/>
      <c r="I975" s="285"/>
      <c r="J975" s="285"/>
      <c r="K975" s="285"/>
    </row>
    <row r="976" spans="1:11" ht="12.75">
      <c r="A976" s="282"/>
      <c r="B976" s="272"/>
      <c r="C976" s="283"/>
      <c r="D976" s="244"/>
      <c r="E976" s="265"/>
      <c r="F976" s="265"/>
      <c r="G976" s="285"/>
      <c r="H976" s="285"/>
      <c r="I976" s="285"/>
      <c r="J976" s="285"/>
      <c r="K976" s="285"/>
    </row>
    <row r="977" spans="1:11" ht="12.75">
      <c r="A977" s="282"/>
      <c r="B977" s="272"/>
      <c r="C977" s="283"/>
      <c r="D977" s="244"/>
      <c r="E977" s="265"/>
      <c r="F977" s="265"/>
      <c r="G977" s="285"/>
      <c r="H977" s="285"/>
      <c r="I977" s="285"/>
      <c r="J977" s="285"/>
      <c r="K977" s="285"/>
    </row>
    <row r="978" spans="1:11" ht="12.75">
      <c r="A978" s="282"/>
      <c r="B978" s="287"/>
      <c r="C978" s="283"/>
      <c r="D978" s="244"/>
      <c r="E978" s="265"/>
      <c r="F978" s="265"/>
      <c r="G978" s="285"/>
      <c r="H978" s="285"/>
      <c r="I978" s="285"/>
      <c r="J978" s="285"/>
      <c r="K978" s="285"/>
    </row>
    <row r="979" spans="1:11" ht="12.75">
      <c r="A979" s="282"/>
      <c r="B979" s="287"/>
      <c r="C979" s="283"/>
      <c r="D979" s="244"/>
      <c r="E979" s="265"/>
      <c r="F979" s="265"/>
      <c r="G979" s="285"/>
      <c r="H979" s="285"/>
      <c r="I979" s="285"/>
      <c r="J979" s="285"/>
      <c r="K979" s="285"/>
    </row>
    <row r="980" spans="1:11" ht="12.75">
      <c r="A980" s="282"/>
      <c r="B980" s="287"/>
      <c r="C980" s="283"/>
      <c r="D980" s="244"/>
      <c r="E980" s="265"/>
      <c r="F980" s="265"/>
      <c r="G980" s="285"/>
      <c r="H980" s="285"/>
      <c r="I980" s="285"/>
      <c r="J980" s="285"/>
      <c r="K980" s="285"/>
    </row>
    <row r="981" spans="1:11" ht="12.75">
      <c r="A981" s="282"/>
      <c r="B981" s="287"/>
      <c r="C981" s="283"/>
      <c r="D981" s="244"/>
      <c r="E981" s="265"/>
      <c r="F981" s="265"/>
      <c r="G981" s="285"/>
      <c r="H981" s="285"/>
      <c r="I981" s="285"/>
      <c r="J981" s="285"/>
      <c r="K981" s="285"/>
    </row>
    <row r="982" spans="1:11" ht="12.75">
      <c r="A982" s="282"/>
      <c r="B982" s="287"/>
      <c r="C982" s="283"/>
      <c r="D982" s="244"/>
      <c r="E982" s="265"/>
      <c r="F982" s="265"/>
      <c r="G982" s="285"/>
      <c r="H982" s="285"/>
      <c r="I982" s="285"/>
      <c r="J982" s="285"/>
      <c r="K982" s="285"/>
    </row>
    <row r="983" spans="1:11" ht="12.75">
      <c r="A983" s="282"/>
      <c r="B983" s="287"/>
      <c r="C983" s="283"/>
      <c r="D983" s="244"/>
      <c r="E983" s="265"/>
      <c r="F983" s="265"/>
      <c r="G983" s="285"/>
      <c r="H983" s="285"/>
      <c r="I983" s="285"/>
      <c r="J983" s="285"/>
      <c r="K983" s="285"/>
    </row>
    <row r="984" spans="1:11" ht="12.75">
      <c r="A984" s="282"/>
      <c r="B984" s="287"/>
      <c r="C984" s="283"/>
      <c r="D984" s="244"/>
      <c r="E984" s="265"/>
      <c r="F984" s="265"/>
      <c r="G984" s="285"/>
      <c r="H984" s="285"/>
      <c r="I984" s="285"/>
      <c r="J984" s="285"/>
      <c r="K984" s="285"/>
    </row>
    <row r="985" spans="1:11" ht="12.75">
      <c r="A985" s="282"/>
      <c r="B985" s="287"/>
      <c r="C985" s="283"/>
      <c r="D985" s="244"/>
      <c r="E985" s="265"/>
      <c r="F985" s="265"/>
      <c r="G985" s="285"/>
      <c r="H985" s="285"/>
      <c r="I985" s="285"/>
      <c r="J985" s="285"/>
      <c r="K985" s="285"/>
    </row>
    <row r="986" spans="1:11" ht="12.75">
      <c r="A986" s="282"/>
      <c r="B986" s="287"/>
      <c r="C986" s="283"/>
      <c r="D986" s="244"/>
      <c r="E986" s="265"/>
      <c r="F986" s="265"/>
      <c r="G986" s="285"/>
      <c r="H986" s="285"/>
      <c r="I986" s="285"/>
      <c r="J986" s="285"/>
      <c r="K986" s="285"/>
    </row>
    <row r="987" spans="1:11" ht="12.75">
      <c r="A987" s="282"/>
      <c r="B987" s="287"/>
      <c r="C987" s="283"/>
      <c r="D987" s="244"/>
      <c r="E987" s="265"/>
      <c r="F987" s="265"/>
      <c r="G987" s="285"/>
      <c r="H987" s="285"/>
      <c r="I987" s="285"/>
      <c r="J987" s="285"/>
      <c r="K987" s="285"/>
    </row>
    <row r="988" spans="1:11" ht="12.75">
      <c r="A988" s="282"/>
      <c r="B988" s="287"/>
      <c r="C988" s="283"/>
      <c r="D988" s="244"/>
      <c r="E988" s="265"/>
      <c r="F988" s="265"/>
      <c r="G988" s="285"/>
      <c r="H988" s="285"/>
      <c r="I988" s="285"/>
      <c r="J988" s="285"/>
      <c r="K988" s="285"/>
    </row>
    <row r="989" spans="1:11" ht="12.75">
      <c r="A989" s="282"/>
      <c r="B989" s="287"/>
      <c r="C989" s="283"/>
      <c r="D989" s="244"/>
      <c r="E989" s="265"/>
      <c r="F989" s="265"/>
      <c r="G989" s="285"/>
      <c r="H989" s="285"/>
      <c r="I989" s="285"/>
      <c r="J989" s="285"/>
      <c r="K989" s="285"/>
    </row>
    <row r="990" spans="1:11" ht="12.75">
      <c r="A990" s="282"/>
      <c r="B990" s="287"/>
      <c r="C990" s="283"/>
      <c r="D990" s="244"/>
      <c r="E990" s="265"/>
      <c r="F990" s="265"/>
      <c r="G990" s="285"/>
      <c r="H990" s="285"/>
      <c r="I990" s="285"/>
      <c r="J990" s="285"/>
      <c r="K990" s="285"/>
    </row>
    <row r="991" spans="1:11" ht="12.75">
      <c r="A991" s="282"/>
      <c r="B991" s="287"/>
      <c r="C991" s="283"/>
      <c r="D991" s="244"/>
      <c r="E991" s="265"/>
      <c r="F991" s="265"/>
      <c r="G991" s="285"/>
      <c r="H991" s="285"/>
      <c r="I991" s="285"/>
      <c r="J991" s="285"/>
      <c r="K991" s="285"/>
    </row>
    <row r="992" spans="1:11" ht="12.75">
      <c r="A992" s="282"/>
      <c r="B992" s="287"/>
      <c r="C992" s="283"/>
      <c r="D992" s="244"/>
      <c r="E992" s="265"/>
      <c r="F992" s="265"/>
      <c r="G992" s="285"/>
      <c r="H992" s="285"/>
      <c r="I992" s="285"/>
      <c r="J992" s="285"/>
      <c r="K992" s="285"/>
    </row>
    <row r="993" spans="1:11" ht="12.75">
      <c r="A993" s="282"/>
      <c r="B993" s="287"/>
      <c r="C993" s="283"/>
      <c r="D993" s="244"/>
      <c r="E993" s="265"/>
      <c r="F993" s="265"/>
      <c r="G993" s="285"/>
      <c r="H993" s="285"/>
      <c r="I993" s="285"/>
      <c r="J993" s="285"/>
      <c r="K993" s="285"/>
    </row>
    <row r="994" spans="1:11" ht="12.75">
      <c r="A994" s="282"/>
      <c r="B994" s="287"/>
      <c r="C994" s="283"/>
      <c r="D994" s="244"/>
      <c r="E994" s="265"/>
      <c r="F994" s="265"/>
      <c r="G994" s="285"/>
      <c r="H994" s="285"/>
      <c r="I994" s="285"/>
      <c r="J994" s="285"/>
      <c r="K994" s="285"/>
    </row>
    <row r="995" spans="1:11" ht="12.75">
      <c r="A995" s="282"/>
      <c r="B995" s="287"/>
      <c r="C995" s="283"/>
      <c r="D995" s="244"/>
      <c r="E995" s="265"/>
      <c r="F995" s="265"/>
      <c r="G995" s="285"/>
      <c r="H995" s="285"/>
      <c r="I995" s="285"/>
      <c r="J995" s="285"/>
      <c r="K995" s="285"/>
    </row>
    <row r="996" spans="1:11" ht="12.75">
      <c r="A996" s="282"/>
      <c r="B996" s="287"/>
      <c r="C996" s="283"/>
      <c r="D996" s="244"/>
      <c r="E996" s="265"/>
      <c r="F996" s="265"/>
      <c r="G996" s="285"/>
      <c r="H996" s="285"/>
      <c r="I996" s="285"/>
      <c r="J996" s="285"/>
      <c r="K996" s="285"/>
    </row>
    <row r="997" spans="1:11" ht="12.75">
      <c r="A997" s="282"/>
      <c r="B997" s="287"/>
      <c r="C997" s="283"/>
      <c r="D997" s="244"/>
      <c r="E997" s="265"/>
      <c r="F997" s="265"/>
      <c r="G997" s="285"/>
      <c r="H997" s="285"/>
      <c r="I997" s="285"/>
      <c r="J997" s="285"/>
      <c r="K997" s="285"/>
    </row>
    <row r="998" spans="1:11" ht="12.75">
      <c r="A998" s="282"/>
      <c r="B998" s="287"/>
      <c r="C998" s="283"/>
      <c r="D998" s="244"/>
      <c r="E998" s="265"/>
      <c r="F998" s="265"/>
      <c r="G998" s="285"/>
      <c r="H998" s="285"/>
      <c r="I998" s="285"/>
      <c r="J998" s="285"/>
      <c r="K998" s="285"/>
    </row>
    <row r="999" spans="1:11" ht="12.75">
      <c r="A999" s="282"/>
      <c r="B999" s="287"/>
      <c r="C999" s="283"/>
      <c r="D999" s="244"/>
      <c r="E999" s="265"/>
      <c r="F999" s="265"/>
      <c r="G999" s="285"/>
      <c r="H999" s="285"/>
      <c r="I999" s="285"/>
      <c r="J999" s="285"/>
      <c r="K999" s="285"/>
    </row>
    <row r="1000" spans="1:11" ht="12.75">
      <c r="A1000" s="282"/>
      <c r="B1000" s="287"/>
      <c r="C1000" s="283"/>
      <c r="D1000" s="244"/>
      <c r="E1000" s="265"/>
      <c r="F1000" s="265"/>
      <c r="G1000" s="285"/>
      <c r="H1000" s="285"/>
      <c r="I1000" s="285"/>
      <c r="J1000" s="285"/>
      <c r="K1000" s="285"/>
    </row>
    <row r="1001" spans="1:11" ht="12.75">
      <c r="A1001" s="282"/>
      <c r="B1001" s="287"/>
      <c r="C1001" s="283"/>
      <c r="D1001" s="244"/>
      <c r="E1001" s="265"/>
      <c r="F1001" s="265"/>
      <c r="G1001" s="285"/>
      <c r="H1001" s="285"/>
      <c r="I1001" s="285"/>
      <c r="J1001" s="285"/>
      <c r="K1001" s="285"/>
    </row>
    <row r="1002" spans="1:11" ht="12.75">
      <c r="A1002" s="282"/>
      <c r="B1002" s="287"/>
      <c r="C1002" s="283"/>
      <c r="D1002" s="244"/>
      <c r="E1002" s="265"/>
      <c r="F1002" s="265"/>
      <c r="G1002" s="285"/>
      <c r="H1002" s="285"/>
      <c r="I1002" s="285"/>
      <c r="J1002" s="285"/>
      <c r="K1002" s="285"/>
    </row>
    <row r="1003" spans="1:11" ht="12.75">
      <c r="A1003" s="282"/>
      <c r="B1003" s="287"/>
      <c r="C1003" s="283"/>
      <c r="D1003" s="244"/>
      <c r="E1003" s="265"/>
      <c r="F1003" s="265"/>
      <c r="G1003" s="285"/>
      <c r="H1003" s="285"/>
      <c r="I1003" s="285"/>
      <c r="J1003" s="285"/>
      <c r="K1003" s="285"/>
    </row>
    <row r="1004" spans="1:11" ht="12.75">
      <c r="A1004" s="282"/>
      <c r="B1004" s="287"/>
      <c r="C1004" s="283"/>
      <c r="D1004" s="244"/>
      <c r="E1004" s="265"/>
      <c r="F1004" s="265"/>
      <c r="G1004" s="285"/>
      <c r="H1004" s="285"/>
      <c r="I1004" s="285"/>
      <c r="J1004" s="285"/>
      <c r="K1004" s="285"/>
    </row>
    <row r="1005" spans="1:11" ht="12.75">
      <c r="A1005" s="282"/>
      <c r="B1005" s="287"/>
      <c r="C1005" s="283"/>
      <c r="D1005" s="244"/>
      <c r="E1005" s="265"/>
      <c r="F1005" s="265"/>
      <c r="G1005" s="285"/>
      <c r="H1005" s="285"/>
      <c r="I1005" s="285"/>
      <c r="J1005" s="285"/>
      <c r="K1005" s="285"/>
    </row>
    <row r="1006" spans="1:11" ht="12.75">
      <c r="A1006" s="282"/>
      <c r="B1006" s="287"/>
      <c r="C1006" s="283"/>
      <c r="D1006" s="244"/>
      <c r="E1006" s="265"/>
      <c r="F1006" s="265"/>
      <c r="G1006" s="285"/>
      <c r="H1006" s="285"/>
      <c r="I1006" s="285"/>
      <c r="J1006" s="285"/>
      <c r="K1006" s="285"/>
    </row>
    <row r="1007" spans="1:11" ht="12.75">
      <c r="A1007" s="282"/>
      <c r="B1007" s="287"/>
      <c r="C1007" s="283"/>
      <c r="D1007" s="244"/>
      <c r="E1007" s="265"/>
      <c r="F1007" s="265"/>
      <c r="G1007" s="285"/>
      <c r="H1007" s="285"/>
      <c r="I1007" s="285"/>
      <c r="J1007" s="285"/>
      <c r="K1007" s="285"/>
    </row>
    <row r="1008" spans="1:11" ht="12.75">
      <c r="A1008" s="282"/>
      <c r="B1008" s="287"/>
      <c r="C1008" s="283"/>
      <c r="D1008" s="244"/>
      <c r="E1008" s="265"/>
      <c r="F1008" s="265"/>
      <c r="G1008" s="285"/>
      <c r="H1008" s="285"/>
      <c r="I1008" s="285"/>
      <c r="J1008" s="285"/>
      <c r="K1008" s="285"/>
    </row>
    <row r="1009" spans="1:11" ht="12.75">
      <c r="A1009" s="282"/>
      <c r="B1009" s="287"/>
      <c r="C1009" s="283"/>
      <c r="D1009" s="244"/>
      <c r="E1009" s="265"/>
      <c r="F1009" s="265"/>
      <c r="G1009" s="285"/>
      <c r="H1009" s="285"/>
      <c r="I1009" s="285"/>
      <c r="J1009" s="285"/>
      <c r="K1009" s="285"/>
    </row>
    <row r="1010" spans="1:11" ht="12.75">
      <c r="A1010" s="282"/>
      <c r="B1010" s="287"/>
      <c r="C1010" s="283"/>
      <c r="D1010" s="244"/>
      <c r="E1010" s="265"/>
      <c r="F1010" s="265"/>
      <c r="G1010" s="285"/>
      <c r="H1010" s="285"/>
      <c r="I1010" s="285"/>
      <c r="J1010" s="285"/>
      <c r="K1010" s="285"/>
    </row>
    <row r="1011" spans="1:11" ht="12.75">
      <c r="A1011" s="282"/>
      <c r="B1011" s="287"/>
      <c r="C1011" s="283"/>
      <c r="D1011" s="244"/>
      <c r="E1011" s="265"/>
      <c r="F1011" s="265"/>
      <c r="G1011" s="285"/>
      <c r="H1011" s="285"/>
      <c r="I1011" s="285"/>
      <c r="J1011" s="285"/>
      <c r="K1011" s="285"/>
    </row>
    <row r="1012" spans="1:11" ht="12.75">
      <c r="A1012" s="282"/>
      <c r="B1012" s="287"/>
      <c r="C1012" s="283"/>
      <c r="D1012" s="244"/>
      <c r="E1012" s="265"/>
      <c r="F1012" s="265"/>
      <c r="G1012" s="285"/>
      <c r="H1012" s="285"/>
      <c r="I1012" s="285"/>
      <c r="J1012" s="285"/>
      <c r="K1012" s="285"/>
    </row>
    <row r="1013" spans="1:11" ht="12.75">
      <c r="A1013" s="282"/>
      <c r="B1013" s="287"/>
      <c r="C1013" s="283"/>
      <c r="D1013" s="244"/>
      <c r="E1013" s="265"/>
      <c r="F1013" s="265"/>
      <c r="G1013" s="285"/>
      <c r="H1013" s="285"/>
      <c r="I1013" s="285"/>
      <c r="J1013" s="285"/>
      <c r="K1013" s="285"/>
    </row>
    <row r="1014" spans="1:11" ht="12.75">
      <c r="A1014" s="282"/>
      <c r="B1014" s="287"/>
      <c r="C1014" s="283"/>
      <c r="D1014" s="244"/>
      <c r="E1014" s="265"/>
      <c r="F1014" s="265"/>
      <c r="G1014" s="285"/>
      <c r="H1014" s="285"/>
      <c r="I1014" s="285"/>
      <c r="J1014" s="285"/>
      <c r="K1014" s="285"/>
    </row>
    <row r="1015" spans="1:11" ht="12.75">
      <c r="A1015" s="282"/>
      <c r="B1015" s="287"/>
      <c r="C1015" s="283"/>
      <c r="D1015" s="244"/>
      <c r="E1015" s="265"/>
      <c r="F1015" s="265"/>
      <c r="G1015" s="285"/>
      <c r="H1015" s="285"/>
      <c r="I1015" s="285"/>
      <c r="J1015" s="285"/>
      <c r="K1015" s="285"/>
    </row>
    <row r="1016" spans="1:11" ht="12.75">
      <c r="A1016" s="282"/>
      <c r="B1016" s="287"/>
      <c r="C1016" s="283"/>
      <c r="D1016" s="244"/>
      <c r="E1016" s="265"/>
      <c r="F1016" s="265"/>
      <c r="G1016" s="285"/>
      <c r="H1016" s="285"/>
      <c r="I1016" s="285"/>
      <c r="J1016" s="285"/>
      <c r="K1016" s="285"/>
    </row>
    <row r="1017" spans="1:11" ht="12.75">
      <c r="A1017" s="282"/>
      <c r="B1017" s="287"/>
      <c r="C1017" s="283"/>
      <c r="D1017" s="244"/>
      <c r="E1017" s="265"/>
      <c r="F1017" s="265"/>
      <c r="G1017" s="285"/>
      <c r="H1017" s="285"/>
      <c r="I1017" s="285"/>
      <c r="J1017" s="285"/>
      <c r="K1017" s="285"/>
    </row>
    <row r="1018" spans="1:11" ht="12.75">
      <c r="A1018" s="282"/>
      <c r="B1018" s="287"/>
      <c r="C1018" s="283"/>
      <c r="D1018" s="244"/>
      <c r="E1018" s="265"/>
      <c r="F1018" s="265"/>
      <c r="G1018" s="285"/>
      <c r="H1018" s="285"/>
      <c r="I1018" s="285"/>
      <c r="J1018" s="285"/>
      <c r="K1018" s="285"/>
    </row>
    <row r="1019" spans="1:11" ht="12.75">
      <c r="A1019" s="282"/>
      <c r="B1019" s="287"/>
      <c r="C1019" s="283"/>
      <c r="D1019" s="244"/>
      <c r="E1019" s="265"/>
      <c r="F1019" s="265"/>
      <c r="G1019" s="285"/>
      <c r="H1019" s="285"/>
      <c r="I1019" s="285"/>
      <c r="J1019" s="285"/>
      <c r="K1019" s="285"/>
    </row>
    <row r="1020" spans="1:11" ht="12.75">
      <c r="A1020" s="282"/>
      <c r="B1020" s="287"/>
      <c r="C1020" s="283"/>
      <c r="D1020" s="244"/>
      <c r="E1020" s="265"/>
      <c r="F1020" s="265"/>
      <c r="G1020" s="285"/>
      <c r="H1020" s="285"/>
      <c r="I1020" s="285"/>
      <c r="J1020" s="285"/>
      <c r="K1020" s="285"/>
    </row>
    <row r="1021" spans="1:11" ht="12.75">
      <c r="A1021" s="282"/>
      <c r="B1021" s="287"/>
      <c r="C1021" s="283"/>
      <c r="D1021" s="244"/>
      <c r="E1021" s="265"/>
      <c r="F1021" s="265"/>
      <c r="G1021" s="285"/>
      <c r="H1021" s="285"/>
      <c r="I1021" s="285"/>
      <c r="J1021" s="285"/>
      <c r="K1021" s="285"/>
    </row>
    <row r="1022" spans="1:11" ht="12.75">
      <c r="A1022" s="282"/>
      <c r="B1022" s="287"/>
      <c r="C1022" s="283"/>
      <c r="D1022" s="244"/>
      <c r="E1022" s="265"/>
      <c r="F1022" s="265"/>
      <c r="G1022" s="285"/>
      <c r="H1022" s="285"/>
      <c r="I1022" s="285"/>
      <c r="J1022" s="285"/>
      <c r="K1022" s="285"/>
    </row>
    <row r="1023" spans="1:11" ht="12.75">
      <c r="A1023" s="282"/>
      <c r="B1023" s="287"/>
      <c r="C1023" s="283"/>
      <c r="D1023" s="244"/>
      <c r="E1023" s="265"/>
      <c r="F1023" s="265"/>
      <c r="G1023" s="285"/>
      <c r="H1023" s="285"/>
      <c r="I1023" s="285"/>
      <c r="J1023" s="285"/>
      <c r="K1023" s="285"/>
    </row>
    <row r="1024" spans="1:11" ht="12.75">
      <c r="A1024" s="282"/>
      <c r="B1024" s="287"/>
      <c r="C1024" s="283"/>
      <c r="D1024" s="244"/>
      <c r="E1024" s="265"/>
      <c r="F1024" s="265"/>
      <c r="G1024" s="285"/>
      <c r="H1024" s="285"/>
      <c r="I1024" s="285"/>
      <c r="J1024" s="285"/>
      <c r="K1024" s="285"/>
    </row>
    <row r="1025" spans="1:11" ht="12.75">
      <c r="A1025" s="282"/>
      <c r="B1025" s="287"/>
      <c r="C1025" s="283"/>
      <c r="D1025" s="244"/>
      <c r="E1025" s="265"/>
      <c r="F1025" s="265"/>
      <c r="G1025" s="285"/>
      <c r="H1025" s="285"/>
      <c r="I1025" s="285"/>
      <c r="J1025" s="285"/>
      <c r="K1025" s="285"/>
    </row>
    <row r="1026" spans="1:11" ht="12.75">
      <c r="A1026" s="282"/>
      <c r="B1026" s="287"/>
      <c r="C1026" s="283"/>
      <c r="D1026" s="244"/>
      <c r="E1026" s="265"/>
      <c r="F1026" s="265"/>
      <c r="G1026" s="285"/>
      <c r="H1026" s="285"/>
      <c r="I1026" s="285"/>
      <c r="J1026" s="285"/>
      <c r="K1026" s="285"/>
    </row>
    <row r="1027" spans="1:11" ht="12.75">
      <c r="A1027" s="282"/>
      <c r="B1027" s="287"/>
      <c r="C1027" s="283"/>
      <c r="D1027" s="244"/>
      <c r="E1027" s="265"/>
      <c r="F1027" s="265"/>
      <c r="G1027" s="285"/>
      <c r="H1027" s="285"/>
      <c r="I1027" s="285"/>
      <c r="J1027" s="285"/>
      <c r="K1027" s="285"/>
    </row>
    <row r="1028" spans="1:11" ht="12.75">
      <c r="A1028" s="282"/>
      <c r="B1028" s="287"/>
      <c r="C1028" s="283"/>
      <c r="D1028" s="244"/>
      <c r="E1028" s="265"/>
      <c r="F1028" s="265"/>
      <c r="G1028" s="285"/>
      <c r="H1028" s="285"/>
      <c r="I1028" s="285"/>
      <c r="J1028" s="285"/>
      <c r="K1028" s="285"/>
    </row>
    <row r="1029" spans="1:11" ht="12.75">
      <c r="A1029" s="282"/>
      <c r="B1029" s="287"/>
      <c r="C1029" s="283"/>
      <c r="D1029" s="244"/>
      <c r="E1029" s="265"/>
      <c r="F1029" s="265"/>
      <c r="G1029" s="285"/>
      <c r="H1029" s="285"/>
      <c r="I1029" s="285"/>
      <c r="J1029" s="285"/>
      <c r="K1029" s="285"/>
    </row>
    <row r="1030" spans="1:11" ht="12.75">
      <c r="A1030" s="282"/>
      <c r="B1030" s="287"/>
      <c r="C1030" s="283"/>
      <c r="D1030" s="244"/>
      <c r="E1030" s="265"/>
      <c r="F1030" s="265"/>
      <c r="G1030" s="285"/>
      <c r="H1030" s="285"/>
      <c r="I1030" s="285"/>
      <c r="J1030" s="285"/>
      <c r="K1030" s="285"/>
    </row>
    <row r="1031" spans="1:11" ht="12.75">
      <c r="A1031" s="282"/>
      <c r="B1031" s="287"/>
      <c r="C1031" s="283"/>
      <c r="D1031" s="244"/>
      <c r="E1031" s="265"/>
      <c r="F1031" s="265"/>
      <c r="G1031" s="285"/>
      <c r="H1031" s="285"/>
      <c r="I1031" s="285"/>
      <c r="J1031" s="285"/>
      <c r="K1031" s="285"/>
    </row>
    <row r="1032" spans="1:11" ht="12.75">
      <c r="A1032" s="282"/>
      <c r="B1032" s="287"/>
      <c r="C1032" s="283"/>
      <c r="D1032" s="244"/>
      <c r="E1032" s="265"/>
      <c r="F1032" s="265"/>
      <c r="G1032" s="285"/>
      <c r="H1032" s="285"/>
      <c r="I1032" s="285"/>
      <c r="J1032" s="285"/>
      <c r="K1032" s="285"/>
    </row>
    <row r="1033" spans="1:11" ht="12.75">
      <c r="A1033" s="282"/>
      <c r="B1033" s="287"/>
      <c r="C1033" s="283"/>
      <c r="D1033" s="244"/>
      <c r="E1033" s="265"/>
      <c r="F1033" s="265"/>
      <c r="G1033" s="285"/>
      <c r="H1033" s="285"/>
      <c r="I1033" s="285"/>
      <c r="J1033" s="285"/>
      <c r="K1033" s="285"/>
    </row>
    <row r="1034" spans="1:11" ht="12.75">
      <c r="A1034" s="282"/>
      <c r="B1034" s="287"/>
      <c r="C1034" s="283"/>
      <c r="D1034" s="244"/>
      <c r="E1034" s="265"/>
      <c r="F1034" s="265"/>
      <c r="G1034" s="285"/>
      <c r="H1034" s="285"/>
      <c r="I1034" s="285"/>
      <c r="J1034" s="285"/>
      <c r="K1034" s="285"/>
    </row>
    <row r="1035" spans="1:11" ht="12.75">
      <c r="A1035" s="282"/>
      <c r="B1035" s="287"/>
      <c r="C1035" s="283"/>
      <c r="D1035" s="244"/>
      <c r="E1035" s="265"/>
      <c r="F1035" s="265"/>
      <c r="G1035" s="285"/>
      <c r="H1035" s="285"/>
      <c r="I1035" s="285"/>
      <c r="J1035" s="285"/>
      <c r="K1035" s="285"/>
    </row>
    <row r="1036" spans="1:11" ht="12.75">
      <c r="A1036" s="282"/>
      <c r="B1036" s="287"/>
      <c r="C1036" s="283"/>
      <c r="D1036" s="244"/>
      <c r="E1036" s="265"/>
      <c r="F1036" s="265"/>
      <c r="G1036" s="285"/>
      <c r="H1036" s="285"/>
      <c r="I1036" s="285"/>
      <c r="J1036" s="285"/>
      <c r="K1036" s="285"/>
    </row>
    <row r="1037" spans="1:11" ht="12.75">
      <c r="A1037" s="282"/>
      <c r="B1037" s="287"/>
      <c r="C1037" s="283"/>
      <c r="D1037" s="244"/>
      <c r="E1037" s="265"/>
      <c r="F1037" s="265"/>
      <c r="G1037" s="285"/>
      <c r="H1037" s="285"/>
      <c r="I1037" s="285"/>
      <c r="J1037" s="285"/>
      <c r="K1037" s="285"/>
    </row>
    <row r="1038" spans="1:11" ht="12.75">
      <c r="A1038" s="282"/>
      <c r="B1038" s="287"/>
      <c r="C1038" s="283"/>
      <c r="D1038" s="244"/>
      <c r="E1038" s="265"/>
      <c r="F1038" s="265"/>
      <c r="G1038" s="285"/>
      <c r="H1038" s="285"/>
      <c r="I1038" s="285"/>
      <c r="J1038" s="285"/>
      <c r="K1038" s="285"/>
    </row>
    <row r="1039" spans="1:11" ht="12.75">
      <c r="A1039" s="282"/>
      <c r="B1039" s="287"/>
      <c r="C1039" s="283"/>
      <c r="D1039" s="244"/>
      <c r="E1039" s="265"/>
      <c r="F1039" s="265"/>
      <c r="G1039" s="285"/>
      <c r="H1039" s="285"/>
      <c r="I1039" s="285"/>
      <c r="J1039" s="285"/>
      <c r="K1039" s="285"/>
    </row>
    <row r="1040" spans="1:11" ht="12.75">
      <c r="A1040" s="282"/>
      <c r="B1040" s="287"/>
      <c r="C1040" s="283"/>
      <c r="D1040" s="244"/>
      <c r="E1040" s="265"/>
      <c r="F1040" s="265"/>
      <c r="G1040" s="285"/>
      <c r="H1040" s="285"/>
      <c r="I1040" s="285"/>
      <c r="J1040" s="285"/>
      <c r="K1040" s="285"/>
    </row>
    <row r="1041" spans="1:11" ht="12.75">
      <c r="A1041" s="282"/>
      <c r="B1041" s="287"/>
      <c r="C1041" s="283"/>
      <c r="D1041" s="244"/>
      <c r="E1041" s="265"/>
      <c r="F1041" s="265"/>
      <c r="G1041" s="285"/>
      <c r="H1041" s="285"/>
      <c r="I1041" s="285"/>
      <c r="J1041" s="285"/>
      <c r="K1041" s="285"/>
    </row>
    <row r="1042" spans="1:11" ht="12.75">
      <c r="A1042" s="282"/>
      <c r="B1042" s="287"/>
      <c r="C1042" s="283"/>
      <c r="D1042" s="244"/>
      <c r="E1042" s="265"/>
      <c r="F1042" s="265"/>
      <c r="G1042" s="285"/>
      <c r="H1042" s="285"/>
      <c r="I1042" s="285"/>
      <c r="J1042" s="285"/>
      <c r="K1042" s="285"/>
    </row>
    <row r="1043" spans="1:11" ht="12.75">
      <c r="A1043" s="282"/>
      <c r="B1043" s="287"/>
      <c r="C1043" s="283"/>
      <c r="D1043" s="244"/>
      <c r="E1043" s="265"/>
      <c r="F1043" s="265"/>
      <c r="G1043" s="285"/>
      <c r="H1043" s="285"/>
      <c r="I1043" s="285"/>
      <c r="J1043" s="285"/>
      <c r="K1043" s="285"/>
    </row>
    <row r="1044" spans="1:11" ht="12.75">
      <c r="A1044" s="282"/>
      <c r="B1044" s="287"/>
      <c r="C1044" s="283"/>
      <c r="D1044" s="244"/>
      <c r="E1044" s="265"/>
      <c r="F1044" s="265"/>
      <c r="G1044" s="285"/>
      <c r="H1044" s="285"/>
      <c r="I1044" s="285"/>
      <c r="J1044" s="285"/>
      <c r="K1044" s="285"/>
    </row>
    <row r="1045" spans="1:11" ht="12.75">
      <c r="A1045" s="282"/>
      <c r="B1045" s="287"/>
      <c r="C1045" s="283"/>
      <c r="D1045" s="244"/>
      <c r="E1045" s="265"/>
      <c r="F1045" s="265"/>
      <c r="G1045" s="285"/>
      <c r="H1045" s="285"/>
      <c r="I1045" s="285"/>
      <c r="J1045" s="285"/>
      <c r="K1045" s="285"/>
    </row>
    <row r="1046" spans="1:11" ht="12.75">
      <c r="A1046" s="282"/>
      <c r="B1046" s="287"/>
      <c r="C1046" s="283"/>
      <c r="D1046" s="244"/>
      <c r="E1046" s="265"/>
      <c r="F1046" s="265"/>
      <c r="G1046" s="285"/>
      <c r="H1046" s="285"/>
      <c r="I1046" s="285"/>
      <c r="J1046" s="285"/>
      <c r="K1046" s="285"/>
    </row>
    <row r="1047" spans="1:11" ht="12.75">
      <c r="A1047" s="282"/>
      <c r="B1047" s="287"/>
      <c r="C1047" s="283"/>
      <c r="D1047" s="244"/>
      <c r="E1047" s="265"/>
      <c r="F1047" s="265"/>
      <c r="G1047" s="285"/>
      <c r="H1047" s="285"/>
      <c r="I1047" s="285"/>
      <c r="J1047" s="285"/>
      <c r="K1047" s="285"/>
    </row>
    <row r="1048" spans="1:11" ht="12.75">
      <c r="A1048" s="282"/>
      <c r="B1048" s="287"/>
      <c r="C1048" s="283"/>
      <c r="D1048" s="244"/>
      <c r="E1048" s="265"/>
      <c r="F1048" s="265"/>
      <c r="G1048" s="285"/>
      <c r="H1048" s="285"/>
      <c r="I1048" s="285"/>
      <c r="J1048" s="285"/>
      <c r="K1048" s="285"/>
    </row>
    <row r="1049" spans="1:11" ht="12.75">
      <c r="A1049" s="282"/>
      <c r="B1049" s="287"/>
      <c r="C1049" s="283"/>
      <c r="D1049" s="244"/>
      <c r="E1049" s="265"/>
      <c r="F1049" s="265"/>
      <c r="G1049" s="285"/>
      <c r="H1049" s="285"/>
      <c r="I1049" s="285"/>
      <c r="J1049" s="285"/>
      <c r="K1049" s="285"/>
    </row>
    <row r="1050" spans="1:11" ht="12.75">
      <c r="A1050" s="282"/>
      <c r="B1050" s="287"/>
      <c r="C1050" s="283"/>
      <c r="D1050" s="244"/>
      <c r="E1050" s="265"/>
      <c r="F1050" s="265"/>
      <c r="G1050" s="285"/>
      <c r="H1050" s="285"/>
      <c r="I1050" s="285"/>
      <c r="J1050" s="285"/>
      <c r="K1050" s="285"/>
    </row>
    <row r="1051" spans="1:11" ht="12.75">
      <c r="A1051" s="282"/>
      <c r="B1051" s="287"/>
      <c r="C1051" s="283"/>
      <c r="D1051" s="244"/>
      <c r="E1051" s="265"/>
      <c r="F1051" s="265"/>
      <c r="G1051" s="285"/>
      <c r="H1051" s="285"/>
      <c r="I1051" s="285"/>
      <c r="J1051" s="285"/>
      <c r="K1051" s="285"/>
    </row>
    <row r="1052" spans="1:11" ht="12.75">
      <c r="A1052" s="282"/>
      <c r="B1052" s="287"/>
      <c r="C1052" s="283"/>
      <c r="D1052" s="244"/>
      <c r="E1052" s="265"/>
      <c r="F1052" s="265"/>
      <c r="G1052" s="285"/>
      <c r="H1052" s="285"/>
      <c r="I1052" s="285"/>
      <c r="J1052" s="285"/>
      <c r="K1052" s="285"/>
    </row>
    <row r="1053" spans="1:11" ht="12.75">
      <c r="A1053" s="282"/>
      <c r="B1053" s="287"/>
      <c r="C1053" s="283"/>
      <c r="D1053" s="244"/>
      <c r="E1053" s="265"/>
      <c r="F1053" s="265"/>
      <c r="G1053" s="285"/>
      <c r="H1053" s="285"/>
      <c r="I1053" s="285"/>
      <c r="J1053" s="285"/>
      <c r="K1053" s="285"/>
    </row>
    <row r="1054" spans="1:11" ht="12.75">
      <c r="A1054" s="282"/>
      <c r="B1054" s="287"/>
      <c r="C1054" s="283"/>
      <c r="D1054" s="244"/>
      <c r="E1054" s="265"/>
      <c r="F1054" s="265"/>
      <c r="G1054" s="285"/>
      <c r="H1054" s="285"/>
      <c r="I1054" s="285"/>
      <c r="J1054" s="285"/>
      <c r="K1054" s="285"/>
    </row>
    <row r="1055" spans="1:11" ht="12.75">
      <c r="A1055" s="282"/>
      <c r="B1055" s="287"/>
      <c r="C1055" s="283"/>
      <c r="D1055" s="244"/>
      <c r="E1055" s="265"/>
      <c r="F1055" s="265"/>
      <c r="G1055" s="285"/>
      <c r="H1055" s="285"/>
      <c r="I1055" s="285"/>
      <c r="J1055" s="285"/>
      <c r="K1055" s="285"/>
    </row>
    <row r="1056" spans="1:11" ht="12.75">
      <c r="A1056" s="282"/>
      <c r="B1056" s="287"/>
      <c r="C1056" s="283"/>
      <c r="D1056" s="244"/>
      <c r="E1056" s="265"/>
      <c r="F1056" s="265"/>
      <c r="G1056" s="285"/>
      <c r="H1056" s="285"/>
      <c r="I1056" s="285"/>
      <c r="J1056" s="285"/>
      <c r="K1056" s="285"/>
    </row>
    <row r="1057" spans="1:11" ht="12.75">
      <c r="A1057" s="282"/>
      <c r="B1057" s="287"/>
      <c r="C1057" s="283"/>
      <c r="D1057" s="244"/>
      <c r="E1057" s="265"/>
      <c r="F1057" s="265"/>
      <c r="G1057" s="285"/>
      <c r="H1057" s="285"/>
      <c r="I1057" s="285"/>
      <c r="J1057" s="285"/>
      <c r="K1057" s="285"/>
    </row>
    <row r="1058" spans="1:11" ht="12.75">
      <c r="A1058" s="282"/>
      <c r="B1058" s="287"/>
      <c r="C1058" s="283"/>
      <c r="D1058" s="244"/>
      <c r="E1058" s="265"/>
      <c r="F1058" s="265"/>
      <c r="G1058" s="285"/>
      <c r="H1058" s="285"/>
      <c r="I1058" s="285"/>
      <c r="J1058" s="285"/>
      <c r="K1058" s="285"/>
    </row>
    <row r="1059" spans="1:11" ht="12.75">
      <c r="A1059" s="282"/>
      <c r="B1059" s="287"/>
      <c r="C1059" s="283"/>
      <c r="D1059" s="244"/>
      <c r="E1059" s="265"/>
      <c r="F1059" s="265"/>
      <c r="G1059" s="285"/>
      <c r="H1059" s="285"/>
      <c r="I1059" s="285"/>
      <c r="J1059" s="285"/>
      <c r="K1059" s="285"/>
    </row>
    <row r="1060" spans="1:11" ht="12.75">
      <c r="A1060" s="282"/>
      <c r="B1060" s="287"/>
      <c r="C1060" s="283"/>
      <c r="D1060" s="244"/>
      <c r="E1060" s="265"/>
      <c r="F1060" s="265"/>
      <c r="G1060" s="285"/>
      <c r="H1060" s="285"/>
      <c r="I1060" s="285"/>
      <c r="J1060" s="285"/>
      <c r="K1060" s="285"/>
    </row>
    <row r="1061" spans="1:11" ht="12.75">
      <c r="A1061" s="282"/>
      <c r="B1061" s="287"/>
      <c r="C1061" s="283"/>
      <c r="D1061" s="244"/>
      <c r="E1061" s="265"/>
      <c r="F1061" s="265"/>
      <c r="G1061" s="285"/>
      <c r="H1061" s="285"/>
      <c r="I1061" s="285"/>
      <c r="J1061" s="285"/>
      <c r="K1061" s="285"/>
    </row>
    <row r="1062" spans="1:11" ht="12.75">
      <c r="A1062" s="282"/>
      <c r="B1062" s="287"/>
      <c r="C1062" s="283"/>
      <c r="D1062" s="244"/>
      <c r="E1062" s="265"/>
      <c r="F1062" s="265"/>
      <c r="G1062" s="285"/>
      <c r="H1062" s="285"/>
      <c r="I1062" s="285"/>
      <c r="J1062" s="285"/>
      <c r="K1062" s="285"/>
    </row>
    <row r="1063" spans="1:11" ht="12.75">
      <c r="A1063" s="282"/>
      <c r="B1063" s="287"/>
      <c r="C1063" s="283"/>
      <c r="D1063" s="244"/>
      <c r="E1063" s="265"/>
      <c r="F1063" s="265"/>
      <c r="G1063" s="285"/>
      <c r="H1063" s="285"/>
      <c r="I1063" s="285"/>
      <c r="J1063" s="285"/>
      <c r="K1063" s="285"/>
    </row>
    <row r="1064" spans="1:11" ht="12.75">
      <c r="A1064" s="282"/>
      <c r="B1064" s="287"/>
      <c r="C1064" s="283"/>
      <c r="D1064" s="244"/>
      <c r="E1064" s="265"/>
      <c r="F1064" s="265"/>
      <c r="G1064" s="285"/>
      <c r="H1064" s="285"/>
      <c r="I1064" s="285"/>
      <c r="J1064" s="285"/>
      <c r="K1064" s="285"/>
    </row>
    <row r="1065" spans="1:11" ht="12.75">
      <c r="A1065" s="282"/>
      <c r="B1065" s="287"/>
      <c r="C1065" s="283"/>
      <c r="D1065" s="244"/>
      <c r="E1065" s="265"/>
      <c r="F1065" s="265"/>
      <c r="G1065" s="285"/>
      <c r="H1065" s="285"/>
      <c r="I1065" s="285"/>
      <c r="J1065" s="285"/>
      <c r="K1065" s="285"/>
    </row>
    <row r="1066" spans="1:11" ht="12.75">
      <c r="A1066" s="282"/>
      <c r="B1066" s="287"/>
      <c r="C1066" s="283"/>
      <c r="D1066" s="244"/>
      <c r="E1066" s="265"/>
      <c r="F1066" s="265"/>
      <c r="G1066" s="285"/>
      <c r="H1066" s="285"/>
      <c r="I1066" s="285"/>
      <c r="J1066" s="285"/>
      <c r="K1066" s="285"/>
    </row>
    <row r="1067" spans="1:11" ht="12.75">
      <c r="A1067" s="282"/>
      <c r="B1067" s="287"/>
      <c r="C1067" s="283"/>
      <c r="D1067" s="244"/>
      <c r="E1067" s="265"/>
      <c r="F1067" s="265"/>
      <c r="G1067" s="285"/>
      <c r="H1067" s="285"/>
      <c r="I1067" s="285"/>
      <c r="J1067" s="285"/>
      <c r="K1067" s="285"/>
    </row>
    <row r="1068" spans="1:11" ht="12.75">
      <c r="A1068" s="282"/>
      <c r="B1068" s="287"/>
      <c r="C1068" s="283"/>
      <c r="D1068" s="244"/>
      <c r="E1068" s="265"/>
      <c r="F1068" s="265"/>
      <c r="G1068" s="285"/>
      <c r="H1068" s="285"/>
      <c r="I1068" s="285"/>
      <c r="J1068" s="285"/>
      <c r="K1068" s="285"/>
    </row>
    <row r="1069" spans="1:11" ht="12.75">
      <c r="A1069" s="282"/>
      <c r="B1069" s="287"/>
      <c r="C1069" s="283"/>
      <c r="D1069" s="244"/>
      <c r="E1069" s="265"/>
      <c r="F1069" s="265"/>
      <c r="G1069" s="285"/>
      <c r="H1069" s="285"/>
      <c r="I1069" s="285"/>
      <c r="J1069" s="285"/>
      <c r="K1069" s="285"/>
    </row>
    <row r="1070" spans="1:11" ht="12.75">
      <c r="A1070" s="282"/>
      <c r="B1070" s="287"/>
      <c r="C1070" s="283"/>
      <c r="D1070" s="244"/>
      <c r="E1070" s="265"/>
      <c r="F1070" s="265"/>
      <c r="G1070" s="285"/>
      <c r="H1070" s="285"/>
      <c r="I1070" s="285"/>
      <c r="J1070" s="285"/>
      <c r="K1070" s="285"/>
    </row>
    <row r="1071" spans="1:11" ht="12.75">
      <c r="A1071" s="282"/>
      <c r="B1071" s="287"/>
      <c r="C1071" s="283"/>
      <c r="D1071" s="244"/>
      <c r="E1071" s="265"/>
      <c r="F1071" s="265"/>
      <c r="G1071" s="285"/>
      <c r="H1071" s="285"/>
      <c r="I1071" s="285"/>
      <c r="J1071" s="285"/>
      <c r="K1071" s="285"/>
    </row>
    <row r="1072" spans="1:11" ht="12.75">
      <c r="A1072" s="282"/>
      <c r="B1072" s="287"/>
      <c r="C1072" s="283"/>
      <c r="D1072" s="244"/>
      <c r="E1072" s="265"/>
      <c r="F1072" s="265"/>
      <c r="G1072" s="285"/>
      <c r="H1072" s="285"/>
      <c r="I1072" s="285"/>
      <c r="J1072" s="285"/>
      <c r="K1072" s="285"/>
    </row>
    <row r="1073" spans="1:11" ht="12.75">
      <c r="A1073" s="282"/>
      <c r="B1073" s="287"/>
      <c r="C1073" s="283"/>
      <c r="D1073" s="244"/>
      <c r="E1073" s="265"/>
      <c r="F1073" s="265"/>
      <c r="G1073" s="285"/>
      <c r="H1073" s="285"/>
      <c r="I1073" s="285"/>
      <c r="J1073" s="285"/>
      <c r="K1073" s="285"/>
    </row>
    <row r="1074" spans="1:11" ht="12.75">
      <c r="A1074" s="282"/>
      <c r="B1074" s="287"/>
      <c r="C1074" s="283"/>
      <c r="D1074" s="244"/>
      <c r="E1074" s="265"/>
      <c r="F1074" s="265"/>
      <c r="G1074" s="285"/>
      <c r="H1074" s="285"/>
      <c r="I1074" s="285"/>
      <c r="J1074" s="285"/>
      <c r="K1074" s="285"/>
    </row>
    <row r="1075" spans="1:11" ht="12.75">
      <c r="A1075" s="282"/>
      <c r="B1075" s="287"/>
      <c r="C1075" s="283"/>
      <c r="D1075" s="244"/>
      <c r="E1075" s="265"/>
      <c r="F1075" s="265"/>
      <c r="G1075" s="285"/>
      <c r="H1075" s="285"/>
      <c r="I1075" s="285"/>
      <c r="J1075" s="285"/>
      <c r="K1075" s="285"/>
    </row>
    <row r="1076" spans="1:11" ht="12.75">
      <c r="A1076" s="282"/>
      <c r="B1076" s="287"/>
      <c r="C1076" s="283"/>
      <c r="D1076" s="244"/>
      <c r="E1076" s="265"/>
      <c r="F1076" s="265"/>
      <c r="G1076" s="285"/>
      <c r="H1076" s="285"/>
      <c r="I1076" s="285"/>
      <c r="J1076" s="285"/>
      <c r="K1076" s="285"/>
    </row>
    <row r="1077" spans="1:11" ht="12.75">
      <c r="A1077" s="282"/>
      <c r="B1077" s="287"/>
      <c r="C1077" s="283"/>
      <c r="D1077" s="244"/>
      <c r="E1077" s="265"/>
      <c r="F1077" s="265"/>
      <c r="G1077" s="285"/>
      <c r="H1077" s="285"/>
      <c r="I1077" s="285"/>
      <c r="J1077" s="285"/>
      <c r="K1077" s="285"/>
    </row>
    <row r="1078" spans="1:11" ht="12.75">
      <c r="A1078" s="282"/>
      <c r="B1078" s="287"/>
      <c r="C1078" s="283"/>
      <c r="D1078" s="244"/>
      <c r="E1078" s="265"/>
      <c r="F1078" s="265"/>
      <c r="G1078" s="285"/>
      <c r="H1078" s="285"/>
      <c r="I1078" s="285"/>
      <c r="J1078" s="285"/>
      <c r="K1078" s="285"/>
    </row>
    <row r="1079" spans="1:11" ht="12.75">
      <c r="A1079" s="282"/>
      <c r="B1079" s="287"/>
      <c r="C1079" s="283"/>
      <c r="D1079" s="244"/>
      <c r="E1079" s="265"/>
      <c r="F1079" s="265"/>
      <c r="G1079" s="285"/>
      <c r="H1079" s="285"/>
      <c r="I1079" s="285"/>
      <c r="J1079" s="285"/>
      <c r="K1079" s="285"/>
    </row>
    <row r="1080" spans="1:11" ht="12.75">
      <c r="A1080" s="282"/>
      <c r="B1080" s="287"/>
      <c r="C1080" s="283"/>
      <c r="D1080" s="244"/>
      <c r="E1080" s="265"/>
      <c r="F1080" s="265"/>
      <c r="G1080" s="285"/>
      <c r="H1080" s="285"/>
      <c r="I1080" s="285"/>
      <c r="J1080" s="285"/>
      <c r="K1080" s="285"/>
    </row>
    <row r="1081" spans="1:11" ht="12.75">
      <c r="A1081" s="282"/>
      <c r="B1081" s="287"/>
      <c r="C1081" s="283"/>
      <c r="D1081" s="244"/>
      <c r="E1081" s="265"/>
      <c r="F1081" s="265"/>
      <c r="G1081" s="285"/>
      <c r="H1081" s="285"/>
      <c r="I1081" s="285"/>
      <c r="J1081" s="285"/>
      <c r="K1081" s="285"/>
    </row>
    <row r="1082" spans="1:11" ht="12.75">
      <c r="A1082" s="282"/>
      <c r="B1082" s="287"/>
      <c r="C1082" s="283"/>
      <c r="D1082" s="244"/>
      <c r="E1082" s="265"/>
      <c r="F1082" s="265"/>
      <c r="G1082" s="285"/>
      <c r="H1082" s="285"/>
      <c r="I1082" s="285"/>
      <c r="J1082" s="285"/>
      <c r="K1082" s="285"/>
    </row>
    <row r="1083" spans="1:11" ht="12.75">
      <c r="A1083" s="282"/>
      <c r="B1083" s="287"/>
      <c r="C1083" s="283"/>
      <c r="D1083" s="244"/>
      <c r="E1083" s="265"/>
      <c r="F1083" s="265"/>
      <c r="G1083" s="285"/>
      <c r="H1083" s="285"/>
      <c r="I1083" s="285"/>
      <c r="J1083" s="285"/>
      <c r="K1083" s="285"/>
    </row>
    <row r="1084" spans="1:11" ht="12.75">
      <c r="A1084" s="282"/>
      <c r="B1084" s="287"/>
      <c r="C1084" s="283"/>
      <c r="D1084" s="244"/>
      <c r="E1084" s="265"/>
      <c r="F1084" s="265"/>
      <c r="G1084" s="285"/>
      <c r="H1084" s="285"/>
      <c r="I1084" s="285"/>
      <c r="J1084" s="285"/>
      <c r="K1084" s="285"/>
    </row>
    <row r="1085" spans="1:11" ht="12.75">
      <c r="A1085" s="282"/>
      <c r="B1085" s="287"/>
      <c r="C1085" s="283"/>
      <c r="D1085" s="244"/>
      <c r="E1085" s="265"/>
      <c r="F1085" s="265"/>
      <c r="G1085" s="285"/>
      <c r="H1085" s="285"/>
      <c r="I1085" s="285"/>
      <c r="J1085" s="285"/>
      <c r="K1085" s="285"/>
    </row>
    <row r="1086" spans="1:11" ht="12.75">
      <c r="A1086" s="282"/>
      <c r="B1086" s="287"/>
      <c r="C1086" s="283"/>
      <c r="D1086" s="244"/>
      <c r="E1086" s="265"/>
      <c r="F1086" s="265"/>
      <c r="G1086" s="285"/>
      <c r="H1086" s="285"/>
      <c r="I1086" s="285"/>
      <c r="J1086" s="285"/>
      <c r="K1086" s="285"/>
    </row>
    <row r="1087" spans="1:11" ht="12.75">
      <c r="A1087" s="282"/>
      <c r="B1087" s="287"/>
      <c r="C1087" s="283"/>
      <c r="D1087" s="244"/>
      <c r="E1087" s="265"/>
      <c r="F1087" s="265"/>
      <c r="G1087" s="285"/>
      <c r="H1087" s="285"/>
      <c r="I1087" s="285"/>
      <c r="J1087" s="285"/>
      <c r="K1087" s="285"/>
    </row>
    <row r="1088" spans="1:11" ht="12.75">
      <c r="A1088" s="282"/>
      <c r="B1088" s="287"/>
      <c r="C1088" s="283"/>
      <c r="D1088" s="244"/>
      <c r="E1088" s="265"/>
      <c r="F1088" s="265"/>
      <c r="G1088" s="285"/>
      <c r="H1088" s="285"/>
      <c r="I1088" s="285"/>
      <c r="J1088" s="285"/>
      <c r="K1088" s="285"/>
    </row>
    <row r="1089" spans="1:11" ht="12.75">
      <c r="A1089" s="282"/>
      <c r="B1089" s="287"/>
      <c r="C1089" s="283"/>
      <c r="D1089" s="244"/>
      <c r="E1089" s="265"/>
      <c r="F1089" s="265"/>
      <c r="G1089" s="285"/>
      <c r="H1089" s="285"/>
      <c r="I1089" s="285"/>
      <c r="J1089" s="285"/>
      <c r="K1089" s="285"/>
    </row>
    <row r="1090" spans="1:11" ht="12.75">
      <c r="A1090" s="282"/>
      <c r="B1090" s="287"/>
      <c r="C1090" s="283"/>
      <c r="D1090" s="244"/>
      <c r="E1090" s="265"/>
      <c r="F1090" s="265"/>
      <c r="G1090" s="285"/>
      <c r="H1090" s="285"/>
      <c r="I1090" s="285"/>
      <c r="J1090" s="285"/>
      <c r="K1090" s="285"/>
    </row>
    <row r="1091" spans="1:11" ht="12.75">
      <c r="A1091" s="282"/>
      <c r="B1091" s="287"/>
      <c r="C1091" s="283"/>
      <c r="D1091" s="244"/>
      <c r="E1091" s="265"/>
      <c r="F1091" s="265"/>
      <c r="G1091" s="285"/>
      <c r="H1091" s="285"/>
      <c r="I1091" s="285"/>
      <c r="J1091" s="285"/>
      <c r="K1091" s="285"/>
    </row>
    <row r="1092" spans="1:11" ht="12.75">
      <c r="A1092" s="282"/>
      <c r="B1092" s="287"/>
      <c r="C1092" s="283"/>
      <c r="D1092" s="244"/>
      <c r="E1092" s="265"/>
      <c r="F1092" s="265"/>
      <c r="G1092" s="285"/>
      <c r="H1092" s="285"/>
      <c r="I1092" s="285"/>
      <c r="J1092" s="285"/>
      <c r="K1092" s="285"/>
    </row>
    <row r="1093" spans="1:11" ht="12.75">
      <c r="A1093" s="282"/>
      <c r="B1093" s="287"/>
      <c r="C1093" s="283"/>
      <c r="D1093" s="244"/>
      <c r="E1093" s="265"/>
      <c r="F1093" s="265"/>
      <c r="G1093" s="285"/>
      <c r="H1093" s="285"/>
      <c r="I1093" s="285"/>
      <c r="J1093" s="285"/>
      <c r="K1093" s="285"/>
    </row>
    <row r="1094" spans="1:11" ht="12.75">
      <c r="A1094" s="282"/>
      <c r="B1094" s="287"/>
      <c r="C1094" s="283"/>
      <c r="D1094" s="244"/>
      <c r="E1094" s="265"/>
      <c r="F1094" s="265"/>
      <c r="G1094" s="285"/>
      <c r="H1094" s="285"/>
      <c r="I1094" s="285"/>
      <c r="J1094" s="285"/>
      <c r="K1094" s="285"/>
    </row>
    <row r="1095" spans="1:11" ht="12.75">
      <c r="A1095" s="282"/>
      <c r="B1095" s="287"/>
      <c r="C1095" s="283"/>
      <c r="D1095" s="244"/>
      <c r="E1095" s="265"/>
      <c r="F1095" s="265"/>
      <c r="G1095" s="285"/>
      <c r="H1095" s="285"/>
      <c r="I1095" s="285"/>
      <c r="J1095" s="285"/>
      <c r="K1095" s="285"/>
    </row>
    <row r="1096" spans="1:11" ht="12.75">
      <c r="A1096" s="282"/>
      <c r="B1096" s="287"/>
      <c r="C1096" s="283"/>
      <c r="D1096" s="244"/>
      <c r="E1096" s="265"/>
      <c r="F1096" s="265"/>
      <c r="G1096" s="285"/>
      <c r="H1096" s="285"/>
      <c r="I1096" s="285"/>
      <c r="J1096" s="285"/>
      <c r="K1096" s="285"/>
    </row>
    <row r="1097" spans="1:11" ht="12.75">
      <c r="A1097" s="282"/>
      <c r="B1097" s="287"/>
      <c r="C1097" s="283"/>
      <c r="D1097" s="244"/>
      <c r="E1097" s="265"/>
      <c r="F1097" s="265"/>
      <c r="G1097" s="285"/>
      <c r="H1097" s="285"/>
      <c r="I1097" s="285"/>
      <c r="J1097" s="285"/>
      <c r="K1097" s="285"/>
    </row>
    <row r="1098" spans="1:11" ht="12.75">
      <c r="A1098" s="282"/>
      <c r="B1098" s="287"/>
      <c r="C1098" s="283"/>
      <c r="D1098" s="244"/>
      <c r="E1098" s="265"/>
      <c r="F1098" s="265"/>
      <c r="G1098" s="285"/>
      <c r="H1098" s="285"/>
      <c r="I1098" s="285"/>
      <c r="J1098" s="285"/>
      <c r="K1098" s="285"/>
    </row>
    <row r="1099" spans="1:11" ht="12.75">
      <c r="A1099" s="282"/>
      <c r="B1099" s="287"/>
      <c r="C1099" s="283"/>
      <c r="D1099" s="244"/>
      <c r="E1099" s="265"/>
      <c r="F1099" s="265"/>
      <c r="G1099" s="285"/>
      <c r="H1099" s="285"/>
      <c r="I1099" s="285"/>
      <c r="J1099" s="285"/>
      <c r="K1099" s="285"/>
    </row>
    <row r="1100" spans="1:11" ht="12.75">
      <c r="A1100" s="282"/>
      <c r="B1100" s="287"/>
      <c r="C1100" s="283"/>
      <c r="D1100" s="244"/>
      <c r="E1100" s="265"/>
      <c r="F1100" s="265"/>
      <c r="G1100" s="285"/>
      <c r="H1100" s="285"/>
      <c r="I1100" s="285"/>
      <c r="J1100" s="285"/>
      <c r="K1100" s="285"/>
    </row>
    <row r="1101" spans="1:11" ht="12.75">
      <c r="A1101" s="282"/>
      <c r="B1101" s="287"/>
      <c r="C1101" s="283"/>
      <c r="D1101" s="244"/>
      <c r="E1101" s="265"/>
      <c r="F1101" s="265"/>
      <c r="G1101" s="285"/>
      <c r="H1101" s="285"/>
      <c r="I1101" s="285"/>
      <c r="J1101" s="285"/>
      <c r="K1101" s="285"/>
    </row>
    <row r="1102" spans="1:11" ht="12.75">
      <c r="A1102" s="282"/>
      <c r="B1102" s="287"/>
      <c r="C1102" s="283"/>
      <c r="D1102" s="244"/>
      <c r="E1102" s="265"/>
      <c r="F1102" s="265"/>
      <c r="G1102" s="285"/>
      <c r="H1102" s="285"/>
      <c r="I1102" s="285"/>
      <c r="J1102" s="285"/>
      <c r="K1102" s="285"/>
    </row>
    <row r="1103" spans="1:11" ht="12.75">
      <c r="A1103" s="282"/>
      <c r="B1103" s="287"/>
      <c r="C1103" s="283"/>
      <c r="D1103" s="244"/>
      <c r="E1103" s="265"/>
      <c r="F1103" s="265"/>
      <c r="G1103" s="285"/>
      <c r="H1103" s="285"/>
      <c r="I1103" s="285"/>
      <c r="J1103" s="285"/>
      <c r="K1103" s="285"/>
    </row>
    <row r="1104" spans="1:11" ht="12.75">
      <c r="A1104" s="282"/>
      <c r="B1104" s="287"/>
      <c r="C1104" s="283"/>
      <c r="D1104" s="244"/>
      <c r="E1104" s="265"/>
      <c r="F1104" s="265"/>
      <c r="G1104" s="285"/>
      <c r="H1104" s="285"/>
      <c r="I1104" s="285"/>
      <c r="J1104" s="285"/>
      <c r="K1104" s="285"/>
    </row>
    <row r="1105" spans="1:11" ht="12.75">
      <c r="A1105" s="282"/>
      <c r="B1105" s="287"/>
      <c r="C1105" s="283"/>
      <c r="D1105" s="244"/>
      <c r="E1105" s="265"/>
      <c r="F1105" s="265"/>
      <c r="G1105" s="285"/>
      <c r="H1105" s="285"/>
      <c r="I1105" s="285"/>
      <c r="J1105" s="285"/>
      <c r="K1105" s="285"/>
    </row>
    <row r="1106" spans="1:11" ht="12.75">
      <c r="A1106" s="282"/>
      <c r="B1106" s="287"/>
      <c r="C1106" s="283"/>
      <c r="D1106" s="244"/>
      <c r="E1106" s="265"/>
      <c r="F1106" s="265"/>
      <c r="G1106" s="285"/>
      <c r="H1106" s="285"/>
      <c r="I1106" s="285"/>
      <c r="J1106" s="285"/>
      <c r="K1106" s="285"/>
    </row>
    <row r="1107" spans="1:11" ht="12.75">
      <c r="A1107" s="282"/>
      <c r="B1107" s="287"/>
      <c r="C1107" s="283"/>
      <c r="D1107" s="244"/>
      <c r="E1107" s="265"/>
      <c r="F1107" s="265"/>
      <c r="G1107" s="285"/>
      <c r="H1107" s="285"/>
      <c r="I1107" s="285"/>
      <c r="J1107" s="285"/>
      <c r="K1107" s="285"/>
    </row>
    <row r="1108" spans="1:11" ht="12.75">
      <c r="A1108" s="282"/>
      <c r="B1108" s="287"/>
      <c r="C1108" s="283"/>
      <c r="D1108" s="244"/>
      <c r="E1108" s="265"/>
      <c r="F1108" s="265"/>
      <c r="G1108" s="285"/>
      <c r="H1108" s="285"/>
      <c r="I1108" s="285"/>
      <c r="J1108" s="285"/>
      <c r="K1108" s="285"/>
    </row>
    <row r="1109" spans="1:11" ht="12.75">
      <c r="A1109" s="282"/>
      <c r="B1109" s="287"/>
      <c r="C1109" s="283"/>
      <c r="D1109" s="244"/>
      <c r="E1109" s="265"/>
      <c r="F1109" s="265"/>
      <c r="G1109" s="285"/>
      <c r="H1109" s="285"/>
      <c r="I1109" s="285"/>
      <c r="J1109" s="285"/>
      <c r="K1109" s="285"/>
    </row>
    <row r="1110" spans="1:11" ht="12.75">
      <c r="A1110" s="282"/>
      <c r="B1110" s="287"/>
      <c r="C1110" s="283"/>
      <c r="D1110" s="244"/>
      <c r="E1110" s="265"/>
      <c r="F1110" s="265"/>
      <c r="G1110" s="285"/>
      <c r="H1110" s="285"/>
      <c r="I1110" s="285"/>
      <c r="J1110" s="285"/>
      <c r="K1110" s="285"/>
    </row>
    <row r="1111" spans="1:11" ht="12.75">
      <c r="A1111" s="282"/>
      <c r="B1111" s="287"/>
      <c r="C1111" s="283"/>
      <c r="D1111" s="244"/>
      <c r="E1111" s="265"/>
      <c r="F1111" s="265"/>
      <c r="G1111" s="285"/>
      <c r="H1111" s="285"/>
      <c r="I1111" s="285"/>
      <c r="J1111" s="285"/>
      <c r="K1111" s="285"/>
    </row>
    <row r="1112" spans="1:11" ht="12.75">
      <c r="A1112" s="282"/>
      <c r="B1112" s="287"/>
      <c r="C1112" s="283"/>
      <c r="D1112" s="244"/>
      <c r="E1112" s="265"/>
      <c r="F1112" s="265"/>
      <c r="G1112" s="285"/>
      <c r="H1112" s="285"/>
      <c r="I1112" s="285"/>
      <c r="J1112" s="285"/>
      <c r="K1112" s="285"/>
    </row>
    <row r="1113" spans="1:11" ht="12.75">
      <c r="A1113" s="282"/>
      <c r="B1113" s="287"/>
      <c r="C1113" s="283"/>
      <c r="D1113" s="244"/>
      <c r="E1113" s="265"/>
      <c r="F1113" s="265"/>
      <c r="G1113" s="285"/>
      <c r="H1113" s="285"/>
      <c r="I1113" s="285"/>
      <c r="J1113" s="285"/>
      <c r="K1113" s="285"/>
    </row>
    <row r="1114" spans="1:11" ht="12.75">
      <c r="A1114" s="282"/>
      <c r="B1114" s="287"/>
      <c r="C1114" s="283"/>
      <c r="D1114" s="244"/>
      <c r="E1114" s="265"/>
      <c r="F1114" s="265"/>
      <c r="G1114" s="285"/>
      <c r="H1114" s="285"/>
      <c r="I1114" s="285"/>
      <c r="J1114" s="285"/>
      <c r="K1114" s="285"/>
    </row>
    <row r="1115" spans="1:11" ht="12.75">
      <c r="A1115" s="282"/>
      <c r="B1115" s="287"/>
      <c r="C1115" s="283"/>
      <c r="D1115" s="244"/>
      <c r="E1115" s="265"/>
      <c r="F1115" s="265"/>
      <c r="G1115" s="285"/>
      <c r="H1115" s="285"/>
      <c r="I1115" s="285"/>
      <c r="J1115" s="285"/>
      <c r="K1115" s="285"/>
    </row>
    <row r="1116" spans="1:11" ht="12.75">
      <c r="A1116" s="282"/>
      <c r="B1116" s="287"/>
      <c r="C1116" s="283"/>
      <c r="D1116" s="244"/>
      <c r="E1116" s="265"/>
      <c r="F1116" s="265"/>
      <c r="G1116" s="285"/>
      <c r="H1116" s="285"/>
      <c r="I1116" s="285"/>
      <c r="J1116" s="285"/>
      <c r="K1116" s="285"/>
    </row>
    <row r="1117" spans="1:11" ht="12.75">
      <c r="A1117" s="282"/>
      <c r="B1117" s="287"/>
      <c r="C1117" s="283"/>
      <c r="D1117" s="244"/>
      <c r="E1117" s="265"/>
      <c r="F1117" s="265"/>
      <c r="G1117" s="285"/>
      <c r="H1117" s="285"/>
      <c r="I1117" s="285"/>
      <c r="J1117" s="285"/>
      <c r="K1117" s="285"/>
    </row>
    <row r="1118" spans="1:11" ht="12.75">
      <c r="A1118" s="282"/>
      <c r="B1118" s="287"/>
      <c r="C1118" s="283"/>
      <c r="D1118" s="244"/>
      <c r="E1118" s="265"/>
      <c r="F1118" s="265"/>
      <c r="G1118" s="285"/>
      <c r="H1118" s="285"/>
      <c r="I1118" s="285"/>
      <c r="J1118" s="285"/>
      <c r="K1118" s="285"/>
    </row>
    <row r="1119" spans="1:11" ht="12.75">
      <c r="A1119" s="282"/>
      <c r="B1119" s="287"/>
      <c r="C1119" s="283"/>
      <c r="D1119" s="244"/>
      <c r="E1119" s="265"/>
      <c r="F1119" s="265"/>
      <c r="G1119" s="285"/>
      <c r="H1119" s="285"/>
      <c r="I1119" s="285"/>
      <c r="J1119" s="285"/>
      <c r="K1119" s="285"/>
    </row>
    <row r="1120" spans="1:11" ht="12.75">
      <c r="A1120" s="282"/>
      <c r="B1120" s="287"/>
      <c r="C1120" s="283"/>
      <c r="D1120" s="244"/>
      <c r="E1120" s="265"/>
      <c r="F1120" s="265"/>
      <c r="G1120" s="285"/>
      <c r="H1120" s="285"/>
      <c r="I1120" s="285"/>
      <c r="J1120" s="285"/>
      <c r="K1120" s="285"/>
    </row>
    <row r="1121" spans="1:11" ht="12.75">
      <c r="A1121" s="282"/>
      <c r="B1121" s="287"/>
      <c r="C1121" s="283"/>
      <c r="D1121" s="244"/>
      <c r="E1121" s="265"/>
      <c r="F1121" s="265"/>
      <c r="G1121" s="285"/>
      <c r="H1121" s="285"/>
      <c r="I1121" s="285"/>
      <c r="J1121" s="285"/>
      <c r="K1121" s="285"/>
    </row>
    <row r="1122" spans="1:11" ht="12.75">
      <c r="A1122" s="282"/>
      <c r="B1122" s="287"/>
      <c r="C1122" s="283"/>
      <c r="D1122" s="244"/>
      <c r="E1122" s="265"/>
      <c r="F1122" s="265"/>
      <c r="G1122" s="285"/>
      <c r="H1122" s="285"/>
      <c r="I1122" s="285"/>
      <c r="J1122" s="285"/>
      <c r="K1122" s="285"/>
    </row>
    <row r="1123" spans="1:11" ht="12.75">
      <c r="A1123" s="282"/>
      <c r="B1123" s="287"/>
      <c r="C1123" s="283"/>
      <c r="D1123" s="244"/>
      <c r="E1123" s="265"/>
      <c r="F1123" s="265"/>
      <c r="G1123" s="285"/>
      <c r="H1123" s="285"/>
      <c r="I1123" s="285"/>
      <c r="J1123" s="285"/>
      <c r="K1123" s="285"/>
    </row>
    <row r="1124" spans="1:11" ht="12.75">
      <c r="A1124" s="282"/>
      <c r="B1124" s="287"/>
      <c r="C1124" s="283"/>
      <c r="D1124" s="244"/>
      <c r="E1124" s="265"/>
      <c r="F1124" s="265"/>
      <c r="G1124" s="285"/>
      <c r="H1124" s="285"/>
      <c r="I1124" s="285"/>
      <c r="J1124" s="285"/>
      <c r="K1124" s="285"/>
    </row>
    <row r="1125" spans="1:11" ht="12.75">
      <c r="A1125" s="282"/>
      <c r="B1125" s="287"/>
      <c r="C1125" s="283"/>
      <c r="D1125" s="244"/>
      <c r="E1125" s="265"/>
      <c r="F1125" s="265"/>
      <c r="G1125" s="285"/>
      <c r="H1125" s="285"/>
      <c r="I1125" s="285"/>
      <c r="J1125" s="285"/>
      <c r="K1125" s="285"/>
    </row>
    <row r="1126" spans="1:11" ht="12.75">
      <c r="A1126" s="282"/>
      <c r="B1126" s="287"/>
      <c r="C1126" s="283"/>
      <c r="D1126" s="244"/>
      <c r="E1126" s="265"/>
      <c r="F1126" s="265"/>
      <c r="G1126" s="285"/>
      <c r="H1126" s="285"/>
      <c r="I1126" s="285"/>
      <c r="J1126" s="285"/>
      <c r="K1126" s="285"/>
    </row>
    <row r="1127" spans="1:11" ht="12.75">
      <c r="A1127" s="282"/>
      <c r="B1127" s="287"/>
      <c r="C1127" s="283"/>
      <c r="D1127" s="244"/>
      <c r="E1127" s="265"/>
      <c r="F1127" s="265"/>
      <c r="G1127" s="285"/>
      <c r="H1127" s="285"/>
      <c r="I1127" s="285"/>
      <c r="J1127" s="285"/>
      <c r="K1127" s="285"/>
    </row>
    <row r="1128" spans="1:11" ht="12.75">
      <c r="A1128" s="282"/>
      <c r="B1128" s="287"/>
      <c r="C1128" s="283"/>
      <c r="D1128" s="244"/>
      <c r="E1128" s="265"/>
      <c r="F1128" s="265"/>
      <c r="G1128" s="285"/>
      <c r="H1128" s="285"/>
      <c r="I1128" s="285"/>
      <c r="J1128" s="285"/>
      <c r="K1128" s="285"/>
    </row>
    <row r="1129" spans="1:11" ht="12.75">
      <c r="A1129" s="282"/>
      <c r="B1129" s="287"/>
      <c r="C1129" s="283"/>
      <c r="D1129" s="244"/>
      <c r="E1129" s="265"/>
      <c r="F1129" s="265"/>
      <c r="G1129" s="285"/>
      <c r="H1129" s="285"/>
      <c r="I1129" s="285"/>
      <c r="J1129" s="285"/>
      <c r="K1129" s="285"/>
    </row>
    <row r="1130" spans="1:11" ht="12.75">
      <c r="A1130" s="282"/>
      <c r="B1130" s="287"/>
      <c r="C1130" s="283"/>
      <c r="D1130" s="244"/>
      <c r="E1130" s="265"/>
      <c r="F1130" s="265"/>
      <c r="G1130" s="285"/>
      <c r="H1130" s="285"/>
      <c r="I1130" s="285"/>
      <c r="J1130" s="285"/>
      <c r="K1130" s="285"/>
    </row>
    <row r="1131" spans="1:11" ht="12.75">
      <c r="A1131" s="282"/>
      <c r="B1131" s="287"/>
      <c r="C1131" s="283"/>
      <c r="D1131" s="244"/>
      <c r="E1131" s="265"/>
      <c r="F1131" s="265"/>
      <c r="G1131" s="285"/>
      <c r="H1131" s="285"/>
      <c r="I1131" s="285"/>
      <c r="J1131" s="285"/>
      <c r="K1131" s="285"/>
    </row>
    <row r="1132" spans="1:11" ht="12.75">
      <c r="A1132" s="282"/>
      <c r="B1132" s="287"/>
      <c r="C1132" s="283"/>
      <c r="D1132" s="244"/>
      <c r="E1132" s="265"/>
      <c r="F1132" s="265"/>
      <c r="G1132" s="285"/>
      <c r="H1132" s="285"/>
      <c r="I1132" s="285"/>
      <c r="J1132" s="285"/>
      <c r="K1132" s="285"/>
    </row>
    <row r="1133" spans="1:11" ht="12.75">
      <c r="A1133" s="282"/>
      <c r="B1133" s="287"/>
      <c r="C1133" s="283"/>
      <c r="D1133" s="244"/>
      <c r="E1133" s="265"/>
      <c r="F1133" s="265"/>
      <c r="G1133" s="285"/>
      <c r="H1133" s="285"/>
      <c r="I1133" s="285"/>
      <c r="J1133" s="285"/>
      <c r="K1133" s="285"/>
    </row>
    <row r="1134" spans="1:11" ht="12.75">
      <c r="A1134" s="282"/>
      <c r="B1134" s="287"/>
      <c r="C1134" s="283"/>
      <c r="D1134" s="244"/>
      <c r="E1134" s="265"/>
      <c r="F1134" s="265"/>
      <c r="G1134" s="285"/>
      <c r="H1134" s="285"/>
      <c r="I1134" s="285"/>
      <c r="J1134" s="285"/>
      <c r="K1134" s="285"/>
    </row>
    <row r="1135" spans="1:11" ht="12.75">
      <c r="A1135" s="282"/>
      <c r="B1135" s="287"/>
      <c r="C1135" s="283"/>
      <c r="D1135" s="244"/>
      <c r="E1135" s="265"/>
      <c r="F1135" s="265"/>
      <c r="G1135" s="285"/>
      <c r="H1135" s="285"/>
      <c r="I1135" s="285"/>
      <c r="J1135" s="285"/>
      <c r="K1135" s="285"/>
    </row>
    <row r="1136" spans="1:11" ht="12.75">
      <c r="A1136" s="282"/>
      <c r="B1136" s="287"/>
      <c r="C1136" s="283"/>
      <c r="D1136" s="244"/>
      <c r="E1136" s="265"/>
      <c r="F1136" s="265"/>
      <c r="G1136" s="285"/>
      <c r="H1136" s="285"/>
      <c r="I1136" s="285"/>
      <c r="J1136" s="285"/>
      <c r="K1136" s="285"/>
    </row>
    <row r="1137" spans="1:11" ht="12.75">
      <c r="A1137" s="282"/>
      <c r="B1137" s="287"/>
      <c r="C1137" s="283"/>
      <c r="D1137" s="244"/>
      <c r="E1137" s="265"/>
      <c r="F1137" s="265"/>
      <c r="G1137" s="285"/>
      <c r="H1137" s="285"/>
      <c r="I1137" s="285"/>
      <c r="J1137" s="285"/>
      <c r="K1137" s="285"/>
    </row>
    <row r="1138" spans="1:11" ht="12.75">
      <c r="A1138" s="282"/>
      <c r="B1138" s="287"/>
      <c r="C1138" s="283"/>
      <c r="D1138" s="244"/>
      <c r="E1138" s="265"/>
      <c r="F1138" s="265"/>
      <c r="G1138" s="285"/>
      <c r="H1138" s="285"/>
      <c r="I1138" s="285"/>
      <c r="J1138" s="285"/>
      <c r="K1138" s="285"/>
    </row>
    <row r="1139" spans="1:11" ht="12.75">
      <c r="A1139" s="282"/>
      <c r="B1139" s="287"/>
      <c r="C1139" s="283"/>
      <c r="D1139" s="244"/>
      <c r="E1139" s="265"/>
      <c r="F1139" s="265"/>
      <c r="G1139" s="285"/>
      <c r="H1139" s="285"/>
      <c r="I1139" s="285"/>
      <c r="J1139" s="285"/>
      <c r="K1139" s="285"/>
    </row>
    <row r="1140" spans="1:11" ht="12.75">
      <c r="A1140" s="282"/>
      <c r="B1140" s="287"/>
      <c r="C1140" s="283"/>
      <c r="D1140" s="244"/>
      <c r="E1140" s="265"/>
      <c r="F1140" s="265"/>
      <c r="G1140" s="285"/>
      <c r="H1140" s="285"/>
      <c r="I1140" s="285"/>
      <c r="J1140" s="285"/>
      <c r="K1140" s="285"/>
    </row>
    <row r="1141" spans="1:11" ht="12.75">
      <c r="A1141" s="282"/>
      <c r="B1141" s="287"/>
      <c r="C1141" s="283"/>
      <c r="D1141" s="244"/>
      <c r="E1141" s="265"/>
      <c r="F1141" s="265"/>
      <c r="G1141" s="285"/>
      <c r="H1141" s="285"/>
      <c r="I1141" s="285"/>
      <c r="J1141" s="285"/>
      <c r="K1141" s="285"/>
    </row>
    <row r="1142" spans="1:11" ht="12.75">
      <c r="A1142" s="282"/>
      <c r="B1142" s="287"/>
      <c r="C1142" s="283"/>
      <c r="D1142" s="244"/>
      <c r="E1142" s="265"/>
      <c r="F1142" s="265"/>
      <c r="G1142" s="285"/>
      <c r="H1142" s="285"/>
      <c r="I1142" s="285"/>
      <c r="J1142" s="285"/>
      <c r="K1142" s="285"/>
    </row>
    <row r="1143" spans="1:11" ht="12.75">
      <c r="A1143" s="282"/>
      <c r="B1143" s="287"/>
      <c r="C1143" s="283"/>
      <c r="D1143" s="244"/>
      <c r="E1143" s="265"/>
      <c r="F1143" s="265"/>
      <c r="G1143" s="285"/>
      <c r="H1143" s="285"/>
      <c r="I1143" s="285"/>
      <c r="J1143" s="285"/>
      <c r="K1143" s="285"/>
    </row>
    <row r="1144" spans="1:11" ht="12.75">
      <c r="A1144" s="282"/>
      <c r="B1144" s="287"/>
      <c r="C1144" s="283"/>
      <c r="D1144" s="244"/>
      <c r="E1144" s="265"/>
      <c r="F1144" s="265"/>
      <c r="G1144" s="285"/>
      <c r="H1144" s="285"/>
      <c r="I1144" s="285"/>
      <c r="J1144" s="285"/>
      <c r="K1144" s="285"/>
    </row>
    <row r="1145" spans="1:11" ht="12.75">
      <c r="A1145" s="282"/>
      <c r="B1145" s="287"/>
      <c r="C1145" s="283"/>
      <c r="D1145" s="244"/>
      <c r="E1145" s="265"/>
      <c r="F1145" s="265"/>
      <c r="G1145" s="285"/>
      <c r="H1145" s="285"/>
      <c r="I1145" s="285"/>
      <c r="J1145" s="285"/>
      <c r="K1145" s="285"/>
    </row>
    <row r="1146" spans="1:11" ht="12.75">
      <c r="A1146" s="282"/>
      <c r="B1146" s="287"/>
      <c r="C1146" s="283"/>
      <c r="D1146" s="244"/>
      <c r="E1146" s="265"/>
      <c r="F1146" s="265"/>
      <c r="G1146" s="285"/>
      <c r="H1146" s="285"/>
      <c r="I1146" s="285"/>
      <c r="J1146" s="285"/>
      <c r="K1146" s="285"/>
    </row>
    <row r="1147" spans="1:11" ht="12.75">
      <c r="A1147" s="282"/>
      <c r="B1147" s="287"/>
      <c r="C1147" s="283"/>
      <c r="D1147" s="244"/>
      <c r="E1147" s="265"/>
      <c r="F1147" s="265"/>
      <c r="G1147" s="285"/>
      <c r="H1147" s="285"/>
      <c r="I1147" s="285"/>
      <c r="J1147" s="285"/>
      <c r="K1147" s="285"/>
    </row>
    <row r="1148" spans="1:11" ht="12.75">
      <c r="A1148" s="138"/>
      <c r="B1148" s="287"/>
      <c r="C1148" s="283"/>
      <c r="D1148" s="244"/>
      <c r="E1148" s="265"/>
      <c r="F1148" s="265"/>
      <c r="G1148" s="285"/>
      <c r="H1148" s="285"/>
      <c r="I1148" s="285"/>
      <c r="J1148" s="285"/>
      <c r="K1148" s="285"/>
    </row>
    <row r="1149" spans="1:11" ht="12.75">
      <c r="A1149" s="138"/>
      <c r="B1149" s="287"/>
      <c r="C1149" s="283"/>
      <c r="D1149" s="244"/>
      <c r="E1149" s="265"/>
      <c r="F1149" s="265"/>
      <c r="G1149" s="285"/>
      <c r="H1149" s="285"/>
      <c r="I1149" s="285"/>
      <c r="J1149" s="285"/>
      <c r="K1149" s="285"/>
    </row>
    <row r="1150" spans="1:11" ht="12.75">
      <c r="A1150" s="138"/>
      <c r="B1150" s="287"/>
      <c r="C1150" s="283"/>
      <c r="D1150" s="244"/>
      <c r="E1150" s="265"/>
      <c r="F1150" s="265"/>
      <c r="G1150" s="285"/>
      <c r="H1150" s="285"/>
      <c r="I1150" s="285"/>
      <c r="J1150" s="285"/>
      <c r="K1150" s="285"/>
    </row>
    <row r="1151" spans="1:11" ht="12.75">
      <c r="A1151" s="138"/>
      <c r="B1151" s="287"/>
      <c r="C1151" s="283"/>
      <c r="D1151" s="244"/>
      <c r="E1151" s="265"/>
      <c r="F1151" s="265"/>
      <c r="G1151" s="285"/>
      <c r="H1151" s="285"/>
      <c r="I1151" s="285"/>
      <c r="J1151" s="285"/>
      <c r="K1151" s="285"/>
    </row>
    <row r="1152" spans="1:11" ht="12.75">
      <c r="A1152" s="138"/>
      <c r="B1152" s="287"/>
      <c r="C1152" s="283"/>
      <c r="D1152" s="244"/>
      <c r="E1152" s="265"/>
      <c r="F1152" s="265"/>
      <c r="G1152" s="285"/>
      <c r="H1152" s="285"/>
      <c r="I1152" s="285"/>
      <c r="J1152" s="285"/>
      <c r="K1152" s="285"/>
    </row>
    <row r="1153" spans="1:11" ht="12.75">
      <c r="A1153" s="138"/>
      <c r="B1153" s="287"/>
      <c r="C1153" s="283"/>
      <c r="D1153" s="244"/>
      <c r="E1153" s="265"/>
      <c r="F1153" s="265"/>
      <c r="G1153" s="285"/>
      <c r="H1153" s="285"/>
      <c r="I1153" s="285"/>
      <c r="J1153" s="285"/>
      <c r="K1153" s="285"/>
    </row>
    <row r="1154" spans="1:11" ht="12.75">
      <c r="A1154" s="138"/>
      <c r="B1154" s="287"/>
      <c r="C1154" s="283"/>
      <c r="D1154" s="244"/>
      <c r="E1154" s="265"/>
      <c r="F1154" s="265"/>
      <c r="G1154" s="285"/>
      <c r="H1154" s="285"/>
      <c r="I1154" s="285"/>
      <c r="J1154" s="285"/>
      <c r="K1154" s="285"/>
    </row>
    <row r="1155" spans="1:11" ht="12.75">
      <c r="A1155" s="138"/>
      <c r="B1155" s="287"/>
      <c r="C1155" s="283"/>
      <c r="D1155" s="244"/>
      <c r="E1155" s="265"/>
      <c r="F1155" s="265"/>
      <c r="G1155" s="285"/>
      <c r="H1155" s="285"/>
      <c r="I1155" s="285"/>
      <c r="J1155" s="285"/>
      <c r="K1155" s="285"/>
    </row>
    <row r="1156" spans="1:11" ht="12.75">
      <c r="A1156" s="138"/>
      <c r="B1156" s="287"/>
      <c r="C1156" s="283"/>
      <c r="D1156" s="244"/>
      <c r="E1156" s="265"/>
      <c r="F1156" s="265"/>
      <c r="G1156" s="285"/>
      <c r="H1156" s="285"/>
      <c r="I1156" s="285"/>
      <c r="J1156" s="285"/>
      <c r="K1156" s="285"/>
    </row>
    <row r="1157" spans="1:11" ht="12.75">
      <c r="A1157" s="138"/>
      <c r="B1157" s="287"/>
      <c r="C1157" s="283"/>
      <c r="D1157" s="244"/>
      <c r="E1157" s="265"/>
      <c r="F1157" s="265"/>
      <c r="G1157" s="285"/>
      <c r="H1157" s="285"/>
      <c r="I1157" s="285"/>
      <c r="J1157" s="285"/>
      <c r="K1157" s="285"/>
    </row>
    <row r="1158" spans="1:11" ht="12.75">
      <c r="A1158" s="138"/>
      <c r="B1158" s="287"/>
      <c r="C1158" s="283"/>
      <c r="D1158" s="244"/>
      <c r="E1158" s="265"/>
      <c r="F1158" s="265"/>
      <c r="G1158" s="285"/>
      <c r="H1158" s="285"/>
      <c r="I1158" s="285"/>
      <c r="J1158" s="285"/>
      <c r="K1158" s="285"/>
    </row>
    <row r="1159" spans="1:11" ht="12.75">
      <c r="A1159" s="138"/>
      <c r="B1159" s="287"/>
      <c r="C1159" s="283"/>
      <c r="D1159" s="244"/>
      <c r="E1159" s="265"/>
      <c r="F1159" s="265"/>
      <c r="G1159" s="285"/>
      <c r="H1159" s="285"/>
      <c r="I1159" s="285"/>
      <c r="J1159" s="285"/>
      <c r="K1159" s="285"/>
    </row>
    <row r="1160" spans="1:11" ht="12.75">
      <c r="A1160" s="138"/>
      <c r="B1160" s="287"/>
      <c r="C1160" s="283"/>
      <c r="D1160" s="244"/>
      <c r="E1160" s="265"/>
      <c r="F1160" s="265"/>
      <c r="G1160" s="285"/>
      <c r="H1160" s="285"/>
      <c r="I1160" s="285"/>
      <c r="J1160" s="285"/>
      <c r="K1160" s="285"/>
    </row>
    <row r="1161" spans="1:11" ht="12.75">
      <c r="A1161" s="138"/>
      <c r="B1161" s="287"/>
      <c r="C1161" s="283"/>
      <c r="D1161" s="244"/>
      <c r="E1161" s="265"/>
      <c r="F1161" s="265"/>
      <c r="G1161" s="285"/>
      <c r="H1161" s="285"/>
      <c r="I1161" s="285"/>
      <c r="J1161" s="285"/>
      <c r="K1161" s="285"/>
    </row>
    <row r="1162" spans="1:11" ht="12.75">
      <c r="A1162" s="138"/>
      <c r="B1162" s="287"/>
      <c r="C1162" s="283"/>
      <c r="D1162" s="244"/>
      <c r="E1162" s="265"/>
      <c r="F1162" s="265"/>
      <c r="G1162" s="285"/>
      <c r="H1162" s="285"/>
      <c r="I1162" s="285"/>
      <c r="J1162" s="285"/>
      <c r="K1162" s="285"/>
    </row>
    <row r="1163" spans="1:11" ht="12.75">
      <c r="A1163" s="138"/>
      <c r="B1163" s="287"/>
      <c r="C1163" s="283"/>
      <c r="D1163" s="244"/>
      <c r="E1163" s="265"/>
      <c r="F1163" s="265"/>
      <c r="G1163" s="285"/>
      <c r="H1163" s="285"/>
      <c r="I1163" s="285"/>
      <c r="J1163" s="285"/>
      <c r="K1163" s="285"/>
    </row>
    <row r="1164" spans="1:11" ht="12.75">
      <c r="A1164" s="138"/>
      <c r="B1164" s="287"/>
      <c r="C1164" s="283"/>
      <c r="D1164" s="244"/>
      <c r="E1164" s="265"/>
      <c r="F1164" s="265"/>
      <c r="G1164" s="285"/>
      <c r="H1164" s="285"/>
      <c r="I1164" s="285"/>
      <c r="J1164" s="285"/>
      <c r="K1164" s="285"/>
    </row>
    <row r="1165" spans="1:11" ht="12.75">
      <c r="A1165" s="138"/>
      <c r="B1165" s="287"/>
      <c r="C1165" s="283"/>
      <c r="D1165" s="244"/>
      <c r="E1165" s="265"/>
      <c r="F1165" s="265"/>
      <c r="G1165" s="285"/>
      <c r="H1165" s="285"/>
      <c r="I1165" s="285"/>
      <c r="J1165" s="285"/>
      <c r="K1165" s="285"/>
    </row>
    <row r="1166" spans="1:11" ht="12.75">
      <c r="A1166" s="138"/>
      <c r="B1166" s="287"/>
      <c r="C1166" s="283"/>
      <c r="D1166" s="244"/>
      <c r="E1166" s="265"/>
      <c r="F1166" s="265"/>
      <c r="G1166" s="285"/>
      <c r="H1166" s="285"/>
      <c r="I1166" s="285"/>
      <c r="J1166" s="285"/>
      <c r="K1166" s="285"/>
    </row>
    <row r="1167" spans="1:11" ht="12.75">
      <c r="A1167" s="138"/>
      <c r="B1167" s="287"/>
      <c r="C1167" s="283"/>
      <c r="D1167" s="244"/>
      <c r="E1167" s="265"/>
      <c r="F1167" s="265"/>
      <c r="G1167" s="285"/>
      <c r="H1167" s="285"/>
      <c r="I1167" s="285"/>
      <c r="J1167" s="285"/>
      <c r="K1167" s="285"/>
    </row>
    <row r="1168" spans="1:11" ht="12.75">
      <c r="A1168" s="138"/>
      <c r="B1168" s="287"/>
      <c r="C1168" s="283"/>
      <c r="D1168" s="244"/>
      <c r="E1168" s="265"/>
      <c r="F1168" s="265"/>
      <c r="G1168" s="285"/>
      <c r="H1168" s="285"/>
      <c r="I1168" s="285"/>
      <c r="J1168" s="285"/>
      <c r="K1168" s="285"/>
    </row>
    <row r="1169" spans="1:11" ht="12.75">
      <c r="A1169" s="138"/>
      <c r="B1169" s="287"/>
      <c r="C1169" s="283"/>
      <c r="D1169" s="244"/>
      <c r="E1169" s="265"/>
      <c r="F1169" s="265"/>
      <c r="G1169" s="285"/>
      <c r="H1169" s="285"/>
      <c r="I1169" s="285"/>
      <c r="J1169" s="285"/>
      <c r="K1169" s="285"/>
    </row>
    <row r="1170" spans="1:11" ht="12.75">
      <c r="A1170" s="138"/>
      <c r="B1170" s="287"/>
      <c r="C1170" s="283"/>
      <c r="D1170" s="244"/>
      <c r="E1170" s="265"/>
      <c r="F1170" s="265"/>
      <c r="G1170" s="285"/>
      <c r="H1170" s="285"/>
      <c r="I1170" s="285"/>
      <c r="J1170" s="285"/>
      <c r="K1170" s="285"/>
    </row>
    <row r="1171" spans="1:11" ht="12.75">
      <c r="A1171" s="138"/>
      <c r="B1171" s="287"/>
      <c r="C1171" s="283"/>
      <c r="D1171" s="244"/>
      <c r="E1171" s="265"/>
      <c r="F1171" s="265"/>
      <c r="G1171" s="285"/>
      <c r="H1171" s="285"/>
      <c r="I1171" s="285"/>
      <c r="J1171" s="285"/>
      <c r="K1171" s="285"/>
    </row>
    <row r="1172" spans="1:11" ht="12.75">
      <c r="A1172" s="138"/>
      <c r="B1172" s="287"/>
      <c r="C1172" s="283"/>
      <c r="D1172" s="244"/>
      <c r="E1172" s="265"/>
      <c r="F1172" s="265"/>
      <c r="G1172" s="285"/>
      <c r="H1172" s="285"/>
      <c r="I1172" s="285"/>
      <c r="J1172" s="285"/>
      <c r="K1172" s="285"/>
    </row>
    <row r="1173" spans="1:11" ht="12.75">
      <c r="A1173" s="138"/>
      <c r="B1173" s="287"/>
      <c r="C1173" s="283"/>
      <c r="D1173" s="244"/>
      <c r="E1173" s="265"/>
      <c r="F1173" s="265"/>
      <c r="G1173" s="285"/>
      <c r="H1173" s="285"/>
      <c r="I1173" s="285"/>
      <c r="J1173" s="285"/>
      <c r="K1173" s="285"/>
    </row>
    <row r="1174" spans="1:11" ht="12.75">
      <c r="A1174" s="138"/>
      <c r="B1174" s="287"/>
      <c r="C1174" s="283"/>
      <c r="D1174" s="244"/>
      <c r="E1174" s="265"/>
      <c r="F1174" s="265"/>
      <c r="G1174" s="285"/>
      <c r="H1174" s="285"/>
      <c r="I1174" s="285"/>
      <c r="J1174" s="285"/>
      <c r="K1174" s="285"/>
    </row>
    <row r="1175" spans="1:11" ht="12.75">
      <c r="A1175" s="138"/>
      <c r="B1175" s="287"/>
      <c r="C1175" s="283"/>
      <c r="D1175" s="244"/>
      <c r="E1175" s="265"/>
      <c r="F1175" s="265"/>
      <c r="G1175" s="285"/>
      <c r="H1175" s="285"/>
      <c r="I1175" s="285"/>
      <c r="J1175" s="285"/>
      <c r="K1175" s="285"/>
    </row>
    <row r="1176" spans="1:11" ht="12.75">
      <c r="A1176" s="138"/>
      <c r="B1176" s="287"/>
      <c r="C1176" s="283"/>
      <c r="D1176" s="244"/>
      <c r="E1176" s="265"/>
      <c r="F1176" s="265"/>
      <c r="G1176" s="285"/>
      <c r="H1176" s="285"/>
      <c r="I1176" s="285"/>
      <c r="J1176" s="285"/>
      <c r="K1176" s="285"/>
    </row>
    <row r="1177" spans="1:11" ht="12.75">
      <c r="A1177" s="138"/>
      <c r="B1177" s="287"/>
      <c r="C1177" s="283"/>
      <c r="D1177" s="244"/>
      <c r="E1177" s="265"/>
      <c r="F1177" s="265"/>
      <c r="G1177" s="285"/>
      <c r="H1177" s="285"/>
      <c r="I1177" s="285"/>
      <c r="J1177" s="285"/>
      <c r="K1177" s="285"/>
    </row>
    <row r="1178" spans="1:11" ht="12.75">
      <c r="A1178" s="138"/>
      <c r="B1178" s="287"/>
      <c r="C1178" s="283"/>
      <c r="D1178" s="244"/>
      <c r="E1178" s="265"/>
      <c r="F1178" s="265"/>
      <c r="G1178" s="285"/>
      <c r="H1178" s="285"/>
      <c r="I1178" s="285"/>
      <c r="J1178" s="285"/>
      <c r="K1178" s="285"/>
    </row>
    <row r="1179" spans="1:11" ht="12.75">
      <c r="A1179" s="138"/>
      <c r="B1179" s="287"/>
      <c r="C1179" s="283"/>
      <c r="D1179" s="244"/>
      <c r="E1179" s="265"/>
      <c r="F1179" s="265"/>
      <c r="G1179" s="285"/>
      <c r="H1179" s="285"/>
      <c r="I1179" s="285"/>
      <c r="J1179" s="285"/>
      <c r="K1179" s="285"/>
    </row>
    <row r="1180" spans="1:11" ht="12.75">
      <c r="A1180" s="138"/>
      <c r="B1180" s="287"/>
      <c r="C1180" s="283"/>
      <c r="D1180" s="244"/>
      <c r="E1180" s="265"/>
      <c r="F1180" s="265"/>
      <c r="G1180" s="285"/>
      <c r="H1180" s="285"/>
      <c r="I1180" s="285"/>
      <c r="J1180" s="285"/>
      <c r="K1180" s="285"/>
    </row>
    <row r="1181" spans="1:11" ht="12.75">
      <c r="A1181" s="138"/>
      <c r="B1181" s="287"/>
      <c r="C1181" s="283"/>
      <c r="D1181" s="244"/>
      <c r="E1181" s="265"/>
      <c r="F1181" s="265"/>
      <c r="G1181" s="285"/>
      <c r="H1181" s="285"/>
      <c r="I1181" s="285"/>
      <c r="J1181" s="285"/>
      <c r="K1181" s="285"/>
    </row>
    <row r="1182" spans="1:11" ht="12.75">
      <c r="A1182" s="138"/>
      <c r="B1182" s="287"/>
      <c r="C1182" s="283"/>
      <c r="D1182" s="244"/>
      <c r="E1182" s="265"/>
      <c r="F1182" s="265"/>
      <c r="G1182" s="285"/>
      <c r="H1182" s="285"/>
      <c r="I1182" s="285"/>
      <c r="J1182" s="285"/>
      <c r="K1182" s="285"/>
    </row>
    <row r="1183" spans="1:11" ht="12.75">
      <c r="A1183" s="138"/>
      <c r="B1183" s="287"/>
      <c r="C1183" s="283"/>
      <c r="D1183" s="244"/>
      <c r="E1183" s="265"/>
      <c r="F1183" s="265"/>
      <c r="G1183" s="285"/>
      <c r="H1183" s="285"/>
      <c r="I1183" s="285"/>
      <c r="J1183" s="285"/>
      <c r="K1183" s="285"/>
    </row>
    <row r="1184" spans="1:11" ht="12.75">
      <c r="A1184" s="138"/>
      <c r="B1184" s="287"/>
      <c r="C1184" s="283"/>
      <c r="D1184" s="244"/>
      <c r="E1184" s="265"/>
      <c r="F1184" s="265"/>
      <c r="G1184" s="285"/>
      <c r="H1184" s="285"/>
      <c r="I1184" s="285"/>
      <c r="J1184" s="285"/>
      <c r="K1184" s="285"/>
    </row>
    <row r="1185" spans="1:11" ht="12.75">
      <c r="A1185" s="138"/>
      <c r="B1185" s="287"/>
      <c r="C1185" s="283"/>
      <c r="D1185" s="244"/>
      <c r="E1185" s="265"/>
      <c r="F1185" s="265"/>
      <c r="G1185" s="285"/>
      <c r="H1185" s="285"/>
      <c r="I1185" s="285"/>
      <c r="J1185" s="285"/>
      <c r="K1185" s="285"/>
    </row>
    <row r="1186" spans="1:11" ht="12.75">
      <c r="A1186" s="138"/>
      <c r="B1186" s="287"/>
      <c r="C1186" s="283"/>
      <c r="D1186" s="244"/>
      <c r="E1186" s="265"/>
      <c r="F1186" s="265"/>
      <c r="G1186" s="285"/>
      <c r="H1186" s="285"/>
      <c r="I1186" s="285"/>
      <c r="J1186" s="285"/>
      <c r="K1186" s="285"/>
    </row>
    <row r="1187" spans="1:11" ht="12.75">
      <c r="A1187" s="138"/>
      <c r="B1187" s="287"/>
      <c r="C1187" s="283"/>
      <c r="D1187" s="244"/>
      <c r="E1187" s="265"/>
      <c r="F1187" s="265"/>
      <c r="G1187" s="285"/>
      <c r="H1187" s="285"/>
      <c r="I1187" s="285"/>
      <c r="J1187" s="285"/>
      <c r="K1187" s="285"/>
    </row>
    <row r="1188" spans="1:11" ht="12.75">
      <c r="A1188" s="138"/>
      <c r="B1188" s="287"/>
      <c r="C1188" s="283"/>
      <c r="D1188" s="244"/>
      <c r="E1188" s="265"/>
      <c r="F1188" s="265"/>
      <c r="G1188" s="285"/>
      <c r="H1188" s="285"/>
      <c r="I1188" s="285"/>
      <c r="J1188" s="285"/>
      <c r="K1188" s="285"/>
    </row>
    <row r="1189" spans="1:11" ht="12.75">
      <c r="A1189" s="138"/>
      <c r="B1189" s="287"/>
      <c r="C1189" s="283"/>
      <c r="D1189" s="244"/>
      <c r="E1189" s="265"/>
      <c r="F1189" s="265"/>
      <c r="G1189" s="285"/>
      <c r="H1189" s="285"/>
      <c r="I1189" s="285"/>
      <c r="J1189" s="285"/>
      <c r="K1189" s="285"/>
    </row>
    <row r="1190" spans="1:11" ht="12.75">
      <c r="A1190" s="138"/>
      <c r="B1190" s="287"/>
      <c r="C1190" s="283"/>
      <c r="D1190" s="244"/>
      <c r="E1190" s="265"/>
      <c r="F1190" s="265"/>
      <c r="G1190" s="285"/>
      <c r="H1190" s="285"/>
      <c r="I1190" s="285"/>
      <c r="J1190" s="285"/>
      <c r="K1190" s="285"/>
    </row>
    <row r="1191" spans="1:11" ht="12.75">
      <c r="A1191" s="138"/>
      <c r="B1191" s="287"/>
      <c r="C1191" s="283"/>
      <c r="D1191" s="244"/>
      <c r="E1191" s="265"/>
      <c r="F1191" s="265"/>
      <c r="G1191" s="285"/>
      <c r="H1191" s="285"/>
      <c r="I1191" s="285"/>
      <c r="J1191" s="285"/>
      <c r="K1191" s="285"/>
    </row>
    <row r="1192" spans="1:11" ht="12.75">
      <c r="A1192" s="138"/>
      <c r="B1192" s="287"/>
      <c r="C1192" s="283"/>
      <c r="D1192" s="244"/>
      <c r="E1192" s="265"/>
      <c r="F1192" s="265"/>
      <c r="G1192" s="285"/>
      <c r="H1192" s="285"/>
      <c r="I1192" s="285"/>
      <c r="J1192" s="285"/>
      <c r="K1192" s="285"/>
    </row>
    <row r="1193" spans="1:11" ht="12.75">
      <c r="A1193" s="138"/>
      <c r="B1193" s="287"/>
      <c r="C1193" s="283"/>
      <c r="D1193" s="244"/>
      <c r="E1193" s="265"/>
      <c r="F1193" s="265"/>
      <c r="G1193" s="285"/>
      <c r="H1193" s="285"/>
      <c r="I1193" s="285"/>
      <c r="J1193" s="285"/>
      <c r="K1193" s="285"/>
    </row>
    <row r="1194" spans="1:11" ht="12.75">
      <c r="A1194" s="138"/>
      <c r="B1194" s="287"/>
      <c r="C1194" s="283"/>
      <c r="D1194" s="244"/>
      <c r="E1194" s="265"/>
      <c r="F1194" s="265"/>
      <c r="G1194" s="285"/>
      <c r="H1194" s="285"/>
      <c r="I1194" s="285"/>
      <c r="J1194" s="285"/>
      <c r="K1194" s="285"/>
    </row>
    <row r="1195" spans="1:11" ht="12.75">
      <c r="A1195" s="138"/>
      <c r="B1195" s="287"/>
      <c r="C1195" s="283"/>
      <c r="D1195" s="244"/>
      <c r="E1195" s="265"/>
      <c r="F1195" s="265"/>
      <c r="G1195" s="285"/>
      <c r="H1195" s="285"/>
      <c r="I1195" s="285"/>
      <c r="J1195" s="285"/>
      <c r="K1195" s="285"/>
    </row>
    <row r="1196" spans="1:11" ht="12.75">
      <c r="A1196" s="138"/>
      <c r="B1196" s="287"/>
      <c r="C1196" s="283"/>
      <c r="D1196" s="244"/>
      <c r="E1196" s="265"/>
      <c r="F1196" s="265"/>
      <c r="G1196" s="285"/>
      <c r="H1196" s="285"/>
      <c r="I1196" s="285"/>
      <c r="J1196" s="285"/>
      <c r="K1196" s="285"/>
    </row>
    <row r="1197" spans="1:11" ht="12.75">
      <c r="A1197" s="138"/>
      <c r="B1197" s="287"/>
      <c r="C1197" s="283"/>
      <c r="D1197" s="244"/>
      <c r="E1197" s="265"/>
      <c r="F1197" s="265"/>
      <c r="G1197" s="285"/>
      <c r="H1197" s="285"/>
      <c r="I1197" s="285"/>
      <c r="J1197" s="285"/>
      <c r="K1197" s="285"/>
    </row>
    <row r="1198" spans="1:11" ht="12.75">
      <c r="A1198" s="138"/>
      <c r="B1198" s="287"/>
      <c r="C1198" s="283"/>
      <c r="D1198" s="244"/>
      <c r="E1198" s="265"/>
      <c r="F1198" s="265"/>
      <c r="G1198" s="285"/>
      <c r="H1198" s="285"/>
      <c r="I1198" s="285"/>
      <c r="J1198" s="285"/>
      <c r="K1198" s="285"/>
    </row>
    <row r="1199" spans="1:11" ht="12.75">
      <c r="A1199" s="138"/>
      <c r="B1199" s="287"/>
      <c r="C1199" s="283"/>
      <c r="D1199" s="244"/>
      <c r="E1199" s="265"/>
      <c r="F1199" s="265"/>
      <c r="G1199" s="285"/>
      <c r="H1199" s="285"/>
      <c r="I1199" s="285"/>
      <c r="J1199" s="285"/>
      <c r="K1199" s="285"/>
    </row>
    <row r="1200" spans="1:11" ht="12.75">
      <c r="A1200" s="138"/>
      <c r="B1200" s="287"/>
      <c r="C1200" s="283"/>
      <c r="D1200" s="244"/>
      <c r="E1200" s="265"/>
      <c r="F1200" s="265"/>
      <c r="G1200" s="285"/>
      <c r="H1200" s="285"/>
      <c r="I1200" s="285"/>
      <c r="J1200" s="285"/>
      <c r="K1200" s="285"/>
    </row>
    <row r="1201" spans="1:11" ht="12.75">
      <c r="A1201" s="138"/>
      <c r="B1201" s="287"/>
      <c r="C1201" s="283"/>
      <c r="D1201" s="244"/>
      <c r="E1201" s="265"/>
      <c r="F1201" s="265"/>
      <c r="G1201" s="285"/>
      <c r="H1201" s="285"/>
      <c r="I1201" s="285"/>
      <c r="J1201" s="285"/>
      <c r="K1201" s="285"/>
    </row>
    <row r="1202" spans="1:11" ht="12.75">
      <c r="A1202" s="138"/>
      <c r="B1202" s="287"/>
      <c r="C1202" s="283"/>
      <c r="D1202" s="244"/>
      <c r="E1202" s="265"/>
      <c r="F1202" s="265"/>
      <c r="G1202" s="285"/>
      <c r="H1202" s="285"/>
      <c r="I1202" s="285"/>
      <c r="J1202" s="285"/>
      <c r="K1202" s="285"/>
    </row>
    <row r="1203" spans="1:11" ht="12.75">
      <c r="A1203" s="138"/>
      <c r="B1203" s="287"/>
      <c r="C1203" s="283"/>
      <c r="D1203" s="244"/>
      <c r="E1203" s="265"/>
      <c r="F1203" s="265"/>
      <c r="G1203" s="285"/>
      <c r="H1203" s="285"/>
      <c r="I1203" s="285"/>
      <c r="J1203" s="285"/>
      <c r="K1203" s="285"/>
    </row>
    <row r="1204" spans="1:11" ht="12.75">
      <c r="A1204" s="138"/>
      <c r="B1204" s="287"/>
      <c r="C1204" s="283"/>
      <c r="D1204" s="244"/>
      <c r="E1204" s="265"/>
      <c r="F1204" s="265"/>
      <c r="G1204" s="285"/>
      <c r="H1204" s="285"/>
      <c r="I1204" s="285"/>
      <c r="J1204" s="285"/>
      <c r="K1204" s="285"/>
    </row>
    <row r="1205" spans="1:11" ht="12.75">
      <c r="A1205" s="138"/>
      <c r="B1205" s="287"/>
      <c r="C1205" s="283"/>
      <c r="D1205" s="244"/>
      <c r="E1205" s="265"/>
      <c r="F1205" s="265"/>
      <c r="G1205" s="285"/>
      <c r="H1205" s="285"/>
      <c r="I1205" s="285"/>
      <c r="J1205" s="285"/>
      <c r="K1205" s="285"/>
    </row>
    <row r="1206" spans="1:11" ht="12.75">
      <c r="A1206" s="138"/>
      <c r="B1206" s="287"/>
      <c r="C1206" s="283"/>
      <c r="D1206" s="244"/>
      <c r="E1206" s="265"/>
      <c r="F1206" s="265"/>
      <c r="G1206" s="285"/>
      <c r="H1206" s="285"/>
      <c r="I1206" s="285"/>
      <c r="J1206" s="285"/>
      <c r="K1206" s="285"/>
    </row>
    <row r="1207" spans="1:11" ht="12.75">
      <c r="A1207" s="138"/>
      <c r="B1207" s="287"/>
      <c r="C1207" s="283"/>
      <c r="D1207" s="244"/>
      <c r="E1207" s="265"/>
      <c r="F1207" s="265"/>
      <c r="G1207" s="285"/>
      <c r="H1207" s="285"/>
      <c r="I1207" s="285"/>
      <c r="J1207" s="285"/>
      <c r="K1207" s="285"/>
    </row>
    <row r="1208" spans="1:11" ht="12.75">
      <c r="A1208" s="138"/>
      <c r="B1208" s="287"/>
      <c r="C1208" s="283"/>
      <c r="D1208" s="244"/>
      <c r="E1208" s="265"/>
      <c r="F1208" s="265"/>
      <c r="G1208" s="285"/>
      <c r="H1208" s="285"/>
      <c r="I1208" s="285"/>
      <c r="J1208" s="285"/>
      <c r="K1208" s="285"/>
    </row>
    <row r="1209" spans="1:11" ht="12.75">
      <c r="A1209" s="138"/>
      <c r="B1209" s="287"/>
      <c r="C1209" s="283"/>
      <c r="D1209" s="244"/>
      <c r="E1209" s="265"/>
      <c r="F1209" s="265"/>
      <c r="G1209" s="285"/>
      <c r="H1209" s="285"/>
      <c r="I1209" s="285"/>
      <c r="J1209" s="285"/>
      <c r="K1209" s="285"/>
    </row>
    <row r="1210" spans="1:11" ht="12.75">
      <c r="A1210" s="138"/>
      <c r="B1210" s="287"/>
      <c r="C1210" s="283"/>
      <c r="D1210" s="244"/>
      <c r="E1210" s="265"/>
      <c r="F1210" s="265"/>
      <c r="G1210" s="285"/>
      <c r="H1210" s="285"/>
      <c r="K1210" s="285"/>
    </row>
    <row r="1211" spans="1:11" ht="12.75">
      <c r="A1211" s="138"/>
      <c r="B1211" s="287"/>
      <c r="C1211" s="283"/>
      <c r="D1211" s="244"/>
      <c r="E1211" s="265"/>
      <c r="F1211" s="265"/>
      <c r="G1211" s="285"/>
      <c r="H1211" s="285"/>
      <c r="K1211" s="285"/>
    </row>
    <row r="1212" spans="1:11" ht="12.75">
      <c r="A1212" s="138"/>
      <c r="B1212" s="287"/>
      <c r="C1212" s="283"/>
      <c r="D1212" s="244"/>
      <c r="E1212" s="265"/>
      <c r="F1212" s="265"/>
      <c r="G1212" s="285"/>
      <c r="H1212" s="285"/>
      <c r="K1212" s="285"/>
    </row>
    <row r="1213" spans="1:11" ht="12.75">
      <c r="A1213" s="138"/>
      <c r="B1213" s="287"/>
      <c r="C1213" s="283"/>
      <c r="D1213" s="244"/>
      <c r="E1213" s="265"/>
      <c r="F1213" s="265"/>
      <c r="G1213" s="285"/>
      <c r="H1213" s="285"/>
      <c r="K1213" s="285"/>
    </row>
    <row r="1214" spans="1:11" ht="12.75">
      <c r="A1214" s="138"/>
      <c r="B1214" s="287"/>
      <c r="C1214" s="283"/>
      <c r="D1214" s="244"/>
      <c r="E1214" s="265"/>
      <c r="F1214" s="265"/>
      <c r="G1214" s="285"/>
      <c r="H1214" s="285"/>
      <c r="K1214" s="285"/>
    </row>
    <row r="1215" spans="1:11" ht="12.75">
      <c r="A1215" s="138"/>
      <c r="B1215" s="287"/>
      <c r="C1215" s="283"/>
      <c r="D1215" s="244"/>
      <c r="E1215" s="265"/>
      <c r="F1215" s="265"/>
      <c r="G1215" s="285"/>
      <c r="H1215" s="285"/>
      <c r="K1215" s="285"/>
    </row>
    <row r="1216" spans="1:11" ht="12.75">
      <c r="A1216" s="138"/>
      <c r="B1216" s="287"/>
      <c r="C1216" s="283"/>
      <c r="D1216" s="244"/>
      <c r="E1216" s="265"/>
      <c r="F1216" s="265"/>
      <c r="G1216" s="285"/>
      <c r="H1216" s="285"/>
      <c r="K1216" s="285"/>
    </row>
    <row r="1217" spans="1:11" ht="12.75">
      <c r="A1217" s="138"/>
      <c r="B1217" s="287"/>
      <c r="C1217" s="283"/>
      <c r="D1217" s="244"/>
      <c r="E1217" s="265"/>
      <c r="F1217" s="265"/>
      <c r="G1217" s="285"/>
      <c r="H1217" s="285"/>
      <c r="K1217" s="285"/>
    </row>
    <row r="1218" spans="1:11" ht="12.75">
      <c r="A1218" s="138"/>
      <c r="B1218" s="287"/>
      <c r="C1218" s="283"/>
      <c r="D1218" s="244"/>
      <c r="E1218" s="265"/>
      <c r="F1218" s="265"/>
      <c r="G1218" s="285"/>
      <c r="H1218" s="285"/>
      <c r="K1218" s="285"/>
    </row>
    <row r="1219" spans="1:11" ht="12.75">
      <c r="A1219" s="138"/>
      <c r="B1219" s="287"/>
      <c r="C1219" s="283"/>
      <c r="D1219" s="244"/>
      <c r="E1219" s="265"/>
      <c r="F1219" s="265"/>
      <c r="G1219" s="285"/>
      <c r="H1219" s="285"/>
      <c r="K1219" s="285"/>
    </row>
    <row r="1220" spans="1:11" ht="12.75">
      <c r="A1220" s="138"/>
      <c r="B1220" s="287"/>
      <c r="C1220" s="283"/>
      <c r="D1220" s="244"/>
      <c r="E1220" s="265"/>
      <c r="F1220" s="265"/>
      <c r="G1220" s="285"/>
      <c r="H1220" s="285"/>
      <c r="K1220" s="285"/>
    </row>
    <row r="1221" spans="1:11" ht="12.75">
      <c r="A1221" s="138"/>
      <c r="B1221" s="287"/>
      <c r="C1221" s="283"/>
      <c r="D1221" s="244"/>
      <c r="E1221" s="265"/>
      <c r="F1221" s="265"/>
      <c r="G1221" s="285"/>
      <c r="H1221" s="285"/>
      <c r="K1221" s="285"/>
    </row>
    <row r="1222" spans="1:11" ht="12.75">
      <c r="A1222" s="138"/>
      <c r="B1222" s="287"/>
      <c r="C1222" s="283"/>
      <c r="D1222" s="244"/>
      <c r="E1222" s="265"/>
      <c r="F1222" s="265"/>
      <c r="G1222" s="285"/>
      <c r="H1222" s="285"/>
      <c r="K1222" s="285"/>
    </row>
    <row r="1223" spans="1:11" ht="12.75">
      <c r="A1223" s="138"/>
      <c r="B1223" s="287"/>
      <c r="C1223" s="283"/>
      <c r="D1223" s="244"/>
      <c r="E1223" s="265"/>
      <c r="F1223" s="265"/>
      <c r="G1223" s="285"/>
      <c r="H1223" s="285"/>
      <c r="K1223" s="285"/>
    </row>
    <row r="1224" spans="1:11" ht="12.75">
      <c r="A1224" s="138"/>
      <c r="B1224" s="287"/>
      <c r="C1224" s="283"/>
      <c r="D1224" s="244"/>
      <c r="E1224" s="265"/>
      <c r="F1224" s="265"/>
    </row>
    <row r="1225" spans="1:11" ht="12.75">
      <c r="B1225" s="200"/>
      <c r="C1225" s="192"/>
      <c r="D1225" s="161"/>
      <c r="E1225" s="280"/>
      <c r="F1225" s="280"/>
    </row>
    <row r="1226" spans="1:11" ht="12.75">
      <c r="B1226" s="200"/>
      <c r="C1226" s="192"/>
      <c r="D1226" s="161"/>
      <c r="E1226" s="280"/>
      <c r="F1226" s="280"/>
    </row>
    <row r="1227" spans="1:11" ht="12.75">
      <c r="B1227" s="200"/>
      <c r="C1227" s="192"/>
      <c r="D1227" s="161"/>
      <c r="E1227" s="280"/>
      <c r="F1227" s="280"/>
    </row>
    <row r="1228" spans="1:11" ht="12.75">
      <c r="B1228" s="200"/>
      <c r="C1228" s="192"/>
      <c r="D1228" s="161"/>
      <c r="E1228" s="280"/>
      <c r="F1228" s="280"/>
    </row>
    <row r="1229" spans="1:11" ht="12.75">
      <c r="B1229" s="200"/>
      <c r="C1229" s="192"/>
      <c r="D1229" s="161"/>
      <c r="E1229" s="280"/>
      <c r="F1229" s="280"/>
    </row>
    <row r="1230" spans="1:11" ht="12.75">
      <c r="B1230" s="200"/>
      <c r="C1230" s="192"/>
      <c r="D1230" s="161"/>
      <c r="E1230" s="280"/>
      <c r="F1230" s="280"/>
    </row>
    <row r="1231" spans="1:11" ht="12.75">
      <c r="B1231" s="200"/>
      <c r="C1231" s="192"/>
      <c r="D1231" s="161"/>
      <c r="E1231" s="280"/>
      <c r="F1231" s="280"/>
    </row>
    <row r="1232" spans="1:11" ht="12.75">
      <c r="B1232" s="200"/>
      <c r="C1232" s="192"/>
      <c r="D1232" s="161"/>
      <c r="E1232" s="280"/>
      <c r="F1232" s="280"/>
    </row>
    <row r="1233" spans="2:6" ht="12.75">
      <c r="B1233" s="200"/>
      <c r="C1233" s="192"/>
      <c r="D1233" s="161"/>
      <c r="E1233" s="280"/>
      <c r="F1233" s="280"/>
    </row>
    <row r="1234" spans="2:6" ht="12.75">
      <c r="B1234" s="200"/>
      <c r="C1234" s="192"/>
      <c r="D1234" s="161"/>
      <c r="E1234" s="280"/>
      <c r="F1234" s="280"/>
    </row>
    <row r="1235" spans="2:6" ht="12.75">
      <c r="B1235" s="200"/>
      <c r="C1235" s="192"/>
      <c r="D1235" s="161"/>
      <c r="E1235" s="280"/>
      <c r="F1235" s="280"/>
    </row>
    <row r="1236" spans="2:6" ht="12.75">
      <c r="B1236" s="200"/>
      <c r="C1236" s="192"/>
      <c r="D1236" s="161"/>
      <c r="E1236" s="280"/>
      <c r="F1236" s="280"/>
    </row>
    <row r="1237" spans="2:6" ht="12.75">
      <c r="B1237" s="200"/>
      <c r="C1237" s="192"/>
      <c r="D1237" s="161"/>
      <c r="E1237" s="280"/>
      <c r="F1237" s="280"/>
    </row>
    <row r="1238" spans="2:6" ht="12.75">
      <c r="B1238" s="200"/>
      <c r="C1238" s="192"/>
      <c r="D1238" s="161"/>
      <c r="E1238" s="280"/>
      <c r="F1238" s="280"/>
    </row>
    <row r="1239" spans="2:6" ht="12.75">
      <c r="B1239" s="200"/>
      <c r="C1239" s="192"/>
      <c r="D1239" s="161"/>
      <c r="E1239" s="280"/>
      <c r="F1239" s="280"/>
    </row>
    <row r="1240" spans="2:6" ht="12.75">
      <c r="B1240" s="200"/>
      <c r="C1240" s="192"/>
      <c r="D1240" s="161"/>
      <c r="E1240" s="280"/>
      <c r="F1240" s="280"/>
    </row>
    <row r="1241" spans="2:6" ht="12.75">
      <c r="B1241" s="200"/>
      <c r="C1241" s="192"/>
      <c r="D1241" s="161"/>
      <c r="E1241" s="280"/>
      <c r="F1241" s="280"/>
    </row>
    <row r="1242" spans="2:6" ht="12.75">
      <c r="B1242" s="200"/>
      <c r="C1242" s="192"/>
      <c r="D1242" s="161"/>
      <c r="E1242" s="280"/>
      <c r="F1242" s="280"/>
    </row>
    <row r="1243" spans="2:6" ht="12.75">
      <c r="B1243" s="200"/>
      <c r="C1243" s="192"/>
      <c r="D1243" s="161"/>
      <c r="E1243" s="280"/>
      <c r="F1243" s="280"/>
    </row>
    <row r="1244" spans="2:6" ht="12.75">
      <c r="B1244" s="200"/>
      <c r="C1244" s="192"/>
      <c r="D1244" s="161"/>
      <c r="E1244" s="280"/>
      <c r="F1244" s="280"/>
    </row>
    <row r="1245" spans="2:6" ht="12.75">
      <c r="B1245" s="200"/>
      <c r="C1245" s="192"/>
      <c r="D1245" s="161"/>
      <c r="E1245" s="280"/>
      <c r="F1245" s="280"/>
    </row>
    <row r="1246" spans="2:6" ht="12.75">
      <c r="B1246" s="200"/>
      <c r="C1246" s="192"/>
      <c r="D1246" s="161"/>
      <c r="E1246" s="280"/>
      <c r="F1246" s="280"/>
    </row>
    <row r="1247" spans="2:6" ht="12.75">
      <c r="B1247" s="200"/>
      <c r="C1247" s="192"/>
      <c r="D1247" s="161"/>
      <c r="E1247" s="280"/>
      <c r="F1247" s="280"/>
    </row>
    <row r="1248" spans="2:6" ht="12.75">
      <c r="B1248" s="200"/>
      <c r="C1248" s="192"/>
      <c r="D1248" s="161"/>
      <c r="E1248" s="280"/>
      <c r="F1248" s="280"/>
    </row>
    <row r="1249" spans="2:6" ht="12.75">
      <c r="B1249" s="200"/>
      <c r="C1249" s="192"/>
      <c r="D1249" s="161"/>
      <c r="E1249" s="280"/>
      <c r="F1249" s="280"/>
    </row>
    <row r="1250" spans="2:6" ht="12.75">
      <c r="B1250" s="200"/>
      <c r="C1250" s="192"/>
      <c r="D1250" s="161"/>
      <c r="E1250" s="280"/>
      <c r="F1250" s="280"/>
    </row>
    <row r="1251" spans="2:6" ht="12.75">
      <c r="B1251" s="200"/>
      <c r="C1251" s="192"/>
      <c r="D1251" s="161"/>
      <c r="E1251" s="280"/>
      <c r="F1251" s="280"/>
    </row>
    <row r="1252" spans="2:6" ht="12.75">
      <c r="B1252" s="200"/>
      <c r="C1252" s="192"/>
      <c r="D1252" s="161"/>
      <c r="E1252" s="280"/>
      <c r="F1252" s="280"/>
    </row>
    <row r="1253" spans="2:6" ht="12.75">
      <c r="B1253" s="200"/>
      <c r="C1253" s="192"/>
      <c r="D1253" s="161"/>
      <c r="E1253" s="280"/>
      <c r="F1253" s="280"/>
    </row>
    <row r="1254" spans="2:6" ht="12.75">
      <c r="B1254" s="200"/>
      <c r="C1254" s="192"/>
      <c r="D1254" s="161"/>
      <c r="E1254" s="280"/>
      <c r="F1254" s="280"/>
    </row>
    <row r="1255" spans="2:6" ht="12.75">
      <c r="B1255" s="200"/>
      <c r="C1255" s="192"/>
      <c r="D1255" s="161"/>
      <c r="E1255" s="280"/>
      <c r="F1255" s="280"/>
    </row>
    <row r="1256" spans="2:6" ht="12.75">
      <c r="B1256" s="200"/>
      <c r="C1256" s="192"/>
      <c r="D1256" s="161"/>
      <c r="E1256" s="280"/>
      <c r="F1256" s="280"/>
    </row>
    <row r="1257" spans="2:6" ht="12.75">
      <c r="B1257" s="200"/>
      <c r="C1257" s="192"/>
      <c r="D1257" s="161"/>
      <c r="E1257" s="280"/>
      <c r="F1257" s="280"/>
    </row>
    <row r="1258" spans="2:6" ht="12.75">
      <c r="B1258" s="200"/>
      <c r="C1258" s="192"/>
      <c r="D1258" s="161"/>
      <c r="E1258" s="280"/>
      <c r="F1258" s="280"/>
    </row>
    <row r="1259" spans="2:6" ht="12.75">
      <c r="B1259" s="200"/>
      <c r="C1259" s="192"/>
      <c r="D1259" s="161"/>
      <c r="E1259" s="280"/>
      <c r="F1259" s="280"/>
    </row>
    <row r="1260" spans="2:6" ht="12.75">
      <c r="B1260" s="200"/>
      <c r="C1260" s="192"/>
      <c r="D1260" s="161"/>
      <c r="E1260" s="280"/>
      <c r="F1260" s="280"/>
    </row>
    <row r="1261" spans="2:6" ht="12.75">
      <c r="B1261" s="200"/>
      <c r="C1261" s="192"/>
      <c r="D1261" s="161"/>
      <c r="E1261" s="280"/>
      <c r="F1261" s="280"/>
    </row>
    <row r="1262" spans="2:6" ht="12.75">
      <c r="B1262" s="200"/>
      <c r="C1262" s="192"/>
      <c r="D1262" s="161"/>
      <c r="E1262" s="280"/>
      <c r="F1262" s="280"/>
    </row>
    <row r="1263" spans="2:6" ht="12.75">
      <c r="B1263" s="200"/>
      <c r="C1263" s="192"/>
      <c r="D1263" s="161"/>
      <c r="E1263" s="280"/>
      <c r="F1263" s="280"/>
    </row>
    <row r="1264" spans="2:6" ht="12.75">
      <c r="B1264" s="200"/>
      <c r="C1264" s="192"/>
      <c r="D1264" s="161"/>
      <c r="E1264" s="280"/>
      <c r="F1264" s="280"/>
    </row>
    <row r="1265" spans="2:6" ht="12.75">
      <c r="B1265" s="200"/>
      <c r="C1265" s="192"/>
      <c r="D1265" s="161"/>
      <c r="E1265" s="280"/>
      <c r="F1265" s="280"/>
    </row>
    <row r="1266" spans="2:6" ht="12.75">
      <c r="B1266" s="200"/>
      <c r="C1266" s="192"/>
      <c r="D1266" s="161"/>
      <c r="E1266" s="280"/>
      <c r="F1266" s="280"/>
    </row>
    <row r="1267" spans="2:6" ht="12.75">
      <c r="B1267" s="200"/>
      <c r="C1267" s="192"/>
      <c r="D1267" s="161"/>
      <c r="E1267" s="280"/>
      <c r="F1267" s="280"/>
    </row>
    <row r="1268" spans="2:6" ht="12.75">
      <c r="B1268" s="200"/>
      <c r="C1268" s="192"/>
      <c r="D1268" s="161"/>
      <c r="E1268" s="280"/>
      <c r="F1268" s="280"/>
    </row>
    <row r="1269" spans="2:6" ht="12.75">
      <c r="B1269" s="200"/>
      <c r="C1269" s="192"/>
      <c r="D1269" s="161"/>
      <c r="E1269" s="280"/>
      <c r="F1269" s="280"/>
    </row>
    <row r="1270" spans="2:6" ht="12.75">
      <c r="B1270" s="200"/>
      <c r="C1270" s="192"/>
      <c r="D1270" s="161"/>
      <c r="E1270" s="280"/>
      <c r="F1270" s="280"/>
    </row>
    <row r="1271" spans="2:6" ht="12.75">
      <c r="B1271" s="200"/>
      <c r="C1271" s="192"/>
      <c r="D1271" s="161"/>
      <c r="E1271" s="280"/>
      <c r="F1271" s="280"/>
    </row>
    <row r="1272" spans="2:6" ht="12.75">
      <c r="B1272" s="200"/>
      <c r="C1272" s="192"/>
      <c r="D1272" s="161"/>
      <c r="E1272" s="280"/>
      <c r="F1272" s="280"/>
    </row>
    <row r="1273" spans="2:6" ht="12.75">
      <c r="B1273" s="200"/>
      <c r="C1273" s="192"/>
      <c r="D1273" s="161"/>
      <c r="E1273" s="280"/>
      <c r="F1273" s="280"/>
    </row>
    <row r="1274" spans="2:6" ht="12.75">
      <c r="B1274" s="200"/>
      <c r="C1274" s="192"/>
      <c r="D1274" s="161"/>
      <c r="E1274" s="280"/>
      <c r="F1274" s="280"/>
    </row>
    <row r="1275" spans="2:6" ht="12.75">
      <c r="B1275" s="200"/>
      <c r="C1275" s="192"/>
      <c r="D1275" s="161"/>
      <c r="E1275" s="280"/>
      <c r="F1275" s="280"/>
    </row>
    <row r="1276" spans="2:6" ht="12.75">
      <c r="B1276" s="200"/>
      <c r="C1276" s="192"/>
      <c r="D1276" s="161"/>
      <c r="E1276" s="280"/>
      <c r="F1276" s="280"/>
    </row>
    <row r="1277" spans="2:6" ht="12.75">
      <c r="B1277" s="200"/>
      <c r="C1277" s="192"/>
      <c r="D1277" s="161"/>
      <c r="E1277" s="280"/>
      <c r="F1277" s="280"/>
    </row>
    <row r="1278" spans="2:6" ht="12.75">
      <c r="B1278" s="200"/>
      <c r="C1278" s="192"/>
      <c r="D1278" s="161"/>
      <c r="E1278" s="280"/>
      <c r="F1278" s="280"/>
    </row>
    <row r="1279" spans="2:6" ht="12.75">
      <c r="B1279" s="200"/>
      <c r="C1279" s="192"/>
      <c r="D1279" s="161"/>
      <c r="E1279" s="280"/>
      <c r="F1279" s="280"/>
    </row>
    <row r="1280" spans="2:6" ht="12.75">
      <c r="B1280" s="200"/>
      <c r="C1280" s="192"/>
      <c r="D1280" s="161"/>
      <c r="E1280" s="280"/>
      <c r="F1280" s="280"/>
    </row>
    <row r="1281" spans="2:6" ht="12.75">
      <c r="B1281" s="200"/>
      <c r="C1281" s="192"/>
      <c r="D1281" s="161"/>
      <c r="E1281" s="280"/>
      <c r="F1281" s="280"/>
    </row>
    <row r="1282" spans="2:6" ht="12.75">
      <c r="B1282" s="200"/>
      <c r="C1282" s="192"/>
      <c r="D1282" s="161"/>
      <c r="E1282" s="280"/>
      <c r="F1282" s="280"/>
    </row>
    <row r="1283" spans="2:6" ht="12.75">
      <c r="B1283" s="200"/>
      <c r="C1283" s="192"/>
      <c r="D1283" s="161"/>
      <c r="E1283" s="280"/>
      <c r="F1283" s="280"/>
    </row>
    <row r="1284" spans="2:6" ht="12.75">
      <c r="B1284" s="200"/>
      <c r="C1284" s="192"/>
      <c r="D1284" s="161"/>
      <c r="E1284" s="280"/>
      <c r="F1284" s="280"/>
    </row>
    <row r="1285" spans="2:6" ht="12.75">
      <c r="B1285" s="200"/>
      <c r="C1285" s="192"/>
      <c r="D1285" s="161"/>
      <c r="E1285" s="280"/>
      <c r="F1285" s="280"/>
    </row>
    <row r="1286" spans="2:6" ht="12.75">
      <c r="B1286" s="200"/>
      <c r="C1286" s="192"/>
      <c r="D1286" s="161"/>
      <c r="E1286" s="280"/>
      <c r="F1286" s="280"/>
    </row>
    <row r="1287" spans="2:6" ht="12.75">
      <c r="B1287" s="200"/>
      <c r="C1287" s="192"/>
      <c r="D1287" s="161"/>
      <c r="E1287" s="280"/>
      <c r="F1287" s="280"/>
    </row>
    <row r="1288" spans="2:6" ht="12.75">
      <c r="B1288" s="200"/>
      <c r="C1288" s="192"/>
      <c r="D1288" s="161"/>
      <c r="E1288" s="280"/>
      <c r="F1288" s="280"/>
    </row>
    <row r="1289" spans="2:6" ht="12.75">
      <c r="B1289" s="200"/>
      <c r="C1289" s="192"/>
      <c r="D1289" s="161"/>
      <c r="E1289" s="280"/>
      <c r="F1289" s="280"/>
    </row>
    <row r="1290" spans="2:6" ht="12.75">
      <c r="B1290" s="200"/>
      <c r="C1290" s="192"/>
      <c r="D1290" s="161"/>
      <c r="E1290" s="280"/>
      <c r="F1290" s="280"/>
    </row>
    <row r="1291" spans="2:6" ht="12.75">
      <c r="B1291" s="200"/>
      <c r="C1291" s="192"/>
      <c r="D1291" s="161"/>
      <c r="E1291" s="280"/>
      <c r="F1291" s="280"/>
    </row>
    <row r="1292" spans="2:6" ht="12.75">
      <c r="B1292" s="200"/>
      <c r="C1292" s="192"/>
      <c r="D1292" s="161"/>
      <c r="E1292" s="280"/>
      <c r="F1292" s="280"/>
    </row>
    <row r="1293" spans="2:6" ht="12.75">
      <c r="B1293" s="200"/>
      <c r="C1293" s="192"/>
      <c r="D1293" s="161"/>
      <c r="E1293" s="280"/>
      <c r="F1293" s="280"/>
    </row>
    <row r="1294" spans="2:6" ht="12.75">
      <c r="B1294" s="200"/>
      <c r="C1294" s="192"/>
      <c r="D1294" s="161"/>
      <c r="E1294" s="280"/>
      <c r="F1294" s="280"/>
    </row>
    <row r="1295" spans="2:6" ht="12.75">
      <c r="B1295" s="200"/>
      <c r="C1295" s="192"/>
      <c r="D1295" s="161"/>
      <c r="E1295" s="280"/>
      <c r="F1295" s="280"/>
    </row>
    <row r="1296" spans="2:6" ht="12.75">
      <c r="B1296" s="200"/>
      <c r="C1296" s="192"/>
      <c r="D1296" s="161"/>
      <c r="E1296" s="280"/>
      <c r="F1296" s="280"/>
    </row>
    <row r="1297" spans="2:6" ht="12.75">
      <c r="B1297" s="200"/>
      <c r="C1297" s="192"/>
      <c r="D1297" s="161"/>
      <c r="E1297" s="280"/>
      <c r="F1297" s="280"/>
    </row>
    <row r="1298" spans="2:6" ht="12.75">
      <c r="B1298" s="200"/>
      <c r="C1298" s="192"/>
      <c r="D1298" s="161"/>
      <c r="E1298" s="280"/>
      <c r="F1298" s="280"/>
    </row>
    <row r="1299" spans="2:6" ht="12.75">
      <c r="B1299" s="200"/>
      <c r="C1299" s="192"/>
      <c r="D1299" s="161"/>
      <c r="E1299" s="280"/>
      <c r="F1299" s="280"/>
    </row>
    <row r="1300" spans="2:6" ht="12.75">
      <c r="B1300" s="200"/>
      <c r="C1300" s="192"/>
      <c r="D1300" s="161"/>
      <c r="E1300" s="280"/>
      <c r="F1300" s="280"/>
    </row>
    <row r="1301" spans="2:6" ht="12.75">
      <c r="B1301" s="200"/>
      <c r="C1301" s="192"/>
      <c r="D1301" s="161"/>
      <c r="E1301" s="280"/>
      <c r="F1301" s="280"/>
    </row>
    <row r="1302" spans="2:6" ht="12.75">
      <c r="B1302" s="200"/>
      <c r="C1302" s="192"/>
      <c r="D1302" s="161"/>
      <c r="E1302" s="280"/>
      <c r="F1302" s="280"/>
    </row>
    <row r="1303" spans="2:6" ht="12.75">
      <c r="B1303" s="200"/>
      <c r="C1303" s="192"/>
      <c r="D1303" s="161"/>
      <c r="E1303" s="280"/>
      <c r="F1303" s="280"/>
    </row>
    <row r="1304" spans="2:6" ht="12.75">
      <c r="B1304" s="200"/>
      <c r="C1304" s="192"/>
      <c r="D1304" s="161"/>
      <c r="E1304" s="280"/>
      <c r="F1304" s="280"/>
    </row>
    <row r="1305" spans="2:6" ht="12.75">
      <c r="B1305" s="200"/>
      <c r="C1305" s="192"/>
      <c r="D1305" s="161"/>
      <c r="E1305" s="280"/>
      <c r="F1305" s="280"/>
    </row>
    <row r="1306" spans="2:6" ht="12.75">
      <c r="B1306" s="200"/>
      <c r="C1306" s="192"/>
      <c r="D1306" s="161"/>
      <c r="E1306" s="280"/>
      <c r="F1306" s="280"/>
    </row>
    <row r="1307" spans="2:6" ht="12.75">
      <c r="B1307" s="200"/>
      <c r="C1307" s="192"/>
      <c r="D1307" s="161"/>
      <c r="E1307" s="280"/>
      <c r="F1307" s="280"/>
    </row>
    <row r="1308" spans="2:6" ht="12.75">
      <c r="B1308" s="200"/>
      <c r="C1308" s="192"/>
      <c r="D1308" s="161"/>
      <c r="E1308" s="280"/>
      <c r="F1308" s="280"/>
    </row>
    <row r="1309" spans="2:6" ht="12.75">
      <c r="B1309" s="200"/>
      <c r="C1309" s="192"/>
      <c r="D1309" s="161"/>
      <c r="E1309" s="280"/>
      <c r="F1309" s="280"/>
    </row>
    <row r="1310" spans="2:6" ht="12.75">
      <c r="B1310" s="200"/>
      <c r="C1310" s="192"/>
      <c r="D1310" s="161"/>
      <c r="E1310" s="280"/>
      <c r="F1310" s="280"/>
    </row>
    <row r="1311" spans="2:6" ht="12.75">
      <c r="B1311" s="200"/>
      <c r="C1311" s="192"/>
      <c r="D1311" s="161"/>
      <c r="E1311" s="280"/>
      <c r="F1311" s="280"/>
    </row>
    <row r="1312" spans="2:6" ht="12.75">
      <c r="B1312" s="200"/>
      <c r="C1312" s="192"/>
      <c r="D1312" s="161"/>
      <c r="E1312" s="280"/>
      <c r="F1312" s="280"/>
    </row>
    <row r="1313" spans="2:6" ht="12.75">
      <c r="B1313" s="200"/>
      <c r="C1313" s="192"/>
      <c r="D1313" s="161"/>
      <c r="E1313" s="280"/>
      <c r="F1313" s="280"/>
    </row>
    <row r="1314" spans="2:6" ht="12.75">
      <c r="B1314" s="200"/>
      <c r="C1314" s="192"/>
      <c r="D1314" s="161"/>
      <c r="E1314" s="280"/>
      <c r="F1314" s="280"/>
    </row>
    <row r="1315" spans="2:6" ht="12.75">
      <c r="B1315" s="200"/>
      <c r="C1315" s="192"/>
      <c r="D1315" s="161"/>
      <c r="E1315" s="280"/>
      <c r="F1315" s="280"/>
    </row>
    <row r="1316" spans="2:6" ht="12.75">
      <c r="B1316" s="200"/>
      <c r="C1316" s="192"/>
      <c r="D1316" s="161"/>
      <c r="E1316" s="280"/>
      <c r="F1316" s="280"/>
    </row>
    <row r="1317" spans="2:6" ht="12.75">
      <c r="B1317" s="200"/>
      <c r="C1317" s="192"/>
      <c r="D1317" s="161"/>
      <c r="E1317" s="280"/>
      <c r="F1317" s="280"/>
    </row>
    <row r="1318" spans="2:6" ht="12.75">
      <c r="B1318" s="200"/>
      <c r="C1318" s="192"/>
      <c r="D1318" s="161"/>
      <c r="E1318" s="280"/>
      <c r="F1318" s="280"/>
    </row>
    <row r="1319" spans="2:6" ht="12.75">
      <c r="B1319" s="200"/>
      <c r="C1319" s="192"/>
      <c r="D1319" s="161"/>
      <c r="E1319" s="280"/>
      <c r="F1319" s="280"/>
    </row>
    <row r="1320" spans="2:6" ht="12.75">
      <c r="B1320" s="200"/>
      <c r="C1320" s="192"/>
      <c r="D1320" s="161"/>
      <c r="E1320" s="280"/>
      <c r="F1320" s="280"/>
    </row>
    <row r="1321" spans="2:6" ht="12.75">
      <c r="B1321" s="200"/>
      <c r="C1321" s="192"/>
      <c r="D1321" s="161"/>
      <c r="E1321" s="280"/>
      <c r="F1321" s="280"/>
    </row>
    <row r="1322" spans="2:6" ht="12.75">
      <c r="B1322" s="200"/>
      <c r="C1322" s="192"/>
      <c r="D1322" s="161"/>
      <c r="E1322" s="280"/>
      <c r="F1322" s="280"/>
    </row>
    <row r="1323" spans="2:6" ht="12.75">
      <c r="B1323" s="200"/>
      <c r="C1323" s="192"/>
      <c r="D1323" s="161"/>
      <c r="E1323" s="280"/>
      <c r="F1323" s="280"/>
    </row>
    <row r="1324" spans="2:6" ht="12.75">
      <c r="B1324" s="200"/>
      <c r="C1324" s="192"/>
      <c r="D1324" s="161"/>
      <c r="E1324" s="280"/>
      <c r="F1324" s="280"/>
    </row>
    <row r="1325" spans="2:6" ht="12.75">
      <c r="B1325" s="200"/>
      <c r="C1325" s="192"/>
      <c r="D1325" s="161"/>
      <c r="E1325" s="280"/>
      <c r="F1325" s="280"/>
    </row>
    <row r="1326" spans="2:6" ht="12.75">
      <c r="B1326" s="200"/>
      <c r="C1326" s="192"/>
      <c r="D1326" s="161"/>
      <c r="E1326" s="280"/>
      <c r="F1326" s="280"/>
    </row>
    <row r="1327" spans="2:6" ht="12.75">
      <c r="B1327" s="200"/>
      <c r="C1327" s="192"/>
      <c r="D1327" s="161"/>
      <c r="E1327" s="280"/>
      <c r="F1327" s="280"/>
    </row>
    <row r="1328" spans="2:6" ht="12.75">
      <c r="B1328" s="200"/>
      <c r="C1328" s="192"/>
      <c r="D1328" s="161"/>
      <c r="E1328" s="280"/>
      <c r="F1328" s="280"/>
    </row>
    <row r="1329" spans="2:6" ht="12.75">
      <c r="B1329" s="200"/>
      <c r="C1329" s="192"/>
      <c r="D1329" s="161"/>
      <c r="E1329" s="280"/>
      <c r="F1329" s="280"/>
    </row>
    <row r="1330" spans="2:6" ht="12.75">
      <c r="B1330" s="200"/>
      <c r="C1330" s="192"/>
      <c r="D1330" s="161"/>
      <c r="E1330" s="280"/>
      <c r="F1330" s="280"/>
    </row>
    <row r="1331" spans="2:6" ht="12.75">
      <c r="B1331" s="200"/>
      <c r="C1331" s="192"/>
      <c r="D1331" s="161"/>
      <c r="E1331" s="280"/>
      <c r="F1331" s="280"/>
    </row>
    <row r="1332" spans="2:6" ht="12.75">
      <c r="B1332" s="200"/>
      <c r="C1332" s="192"/>
      <c r="D1332" s="161"/>
      <c r="E1332" s="280"/>
      <c r="F1332" s="280"/>
    </row>
    <row r="1333" spans="2:6" ht="12.75">
      <c r="B1333" s="200"/>
      <c r="C1333" s="192"/>
      <c r="D1333" s="161"/>
      <c r="E1333" s="280"/>
      <c r="F1333" s="280"/>
    </row>
    <row r="1334" spans="2:6" ht="12.75">
      <c r="B1334" s="200"/>
      <c r="C1334" s="192"/>
      <c r="D1334" s="161"/>
      <c r="E1334" s="280"/>
      <c r="F1334" s="280"/>
    </row>
    <row r="1335" spans="2:6" ht="12.75">
      <c r="B1335" s="200"/>
      <c r="C1335" s="192"/>
      <c r="D1335" s="161"/>
      <c r="E1335" s="280"/>
      <c r="F1335" s="280"/>
    </row>
    <row r="1336" spans="2:6" ht="12.75">
      <c r="B1336" s="200"/>
      <c r="C1336" s="192"/>
      <c r="D1336" s="161"/>
      <c r="E1336" s="280"/>
      <c r="F1336" s="280"/>
    </row>
    <row r="1337" spans="2:6" ht="12.75">
      <c r="B1337" s="200"/>
      <c r="C1337" s="192"/>
      <c r="D1337" s="161"/>
      <c r="E1337" s="280"/>
      <c r="F1337" s="280"/>
    </row>
    <row r="1338" spans="2:6" ht="12.75">
      <c r="B1338" s="200"/>
      <c r="C1338" s="192"/>
      <c r="D1338" s="161"/>
      <c r="E1338" s="280"/>
      <c r="F1338" s="280"/>
    </row>
    <row r="1339" spans="2:6" ht="12.75">
      <c r="B1339" s="200"/>
      <c r="C1339" s="192"/>
      <c r="D1339" s="161"/>
      <c r="E1339" s="280"/>
      <c r="F1339" s="280"/>
    </row>
    <row r="1340" spans="2:6" ht="12.75">
      <c r="B1340" s="200"/>
      <c r="C1340" s="192"/>
      <c r="D1340" s="161"/>
      <c r="E1340" s="280"/>
      <c r="F1340" s="280"/>
    </row>
    <row r="1341" spans="2:6" ht="12.75">
      <c r="B1341" s="200"/>
      <c r="C1341" s="192"/>
      <c r="D1341" s="161"/>
      <c r="E1341" s="280"/>
      <c r="F1341" s="280"/>
    </row>
    <row r="1342" spans="2:6" ht="12.75">
      <c r="B1342" s="200"/>
      <c r="C1342" s="192"/>
      <c r="D1342" s="161"/>
      <c r="E1342" s="280"/>
      <c r="F1342" s="280"/>
    </row>
    <row r="1343" spans="2:6" ht="12.75">
      <c r="B1343" s="200"/>
      <c r="C1343" s="192"/>
      <c r="D1343" s="161"/>
      <c r="E1343" s="280"/>
      <c r="F1343" s="280"/>
    </row>
    <row r="1344" spans="2:6" ht="12.75">
      <c r="B1344" s="200"/>
      <c r="C1344" s="192"/>
      <c r="D1344" s="161"/>
      <c r="E1344" s="280"/>
      <c r="F1344" s="280"/>
    </row>
    <row r="1345" spans="2:6" ht="12.75">
      <c r="B1345" s="200"/>
      <c r="C1345" s="192"/>
      <c r="D1345" s="161"/>
      <c r="E1345" s="280"/>
      <c r="F1345" s="280"/>
    </row>
    <row r="1346" spans="2:6" ht="12.75">
      <c r="B1346" s="200"/>
      <c r="C1346" s="192"/>
      <c r="D1346" s="161"/>
      <c r="E1346" s="280"/>
      <c r="F1346" s="280"/>
    </row>
    <row r="1347" spans="2:6" ht="12.75">
      <c r="B1347" s="200"/>
      <c r="C1347" s="192"/>
      <c r="D1347" s="161"/>
      <c r="E1347" s="280"/>
      <c r="F1347" s="280"/>
    </row>
    <row r="1348" spans="2:6" ht="12.75">
      <c r="B1348" s="200"/>
      <c r="C1348" s="192"/>
      <c r="D1348" s="161"/>
      <c r="E1348" s="280"/>
      <c r="F1348" s="280"/>
    </row>
    <row r="1349" spans="2:6" ht="12.75">
      <c r="B1349" s="200"/>
      <c r="C1349" s="192"/>
      <c r="D1349" s="161"/>
      <c r="E1349" s="280"/>
      <c r="F1349" s="280"/>
    </row>
    <row r="1350" spans="2:6" ht="12.75">
      <c r="B1350" s="200"/>
      <c r="C1350" s="192"/>
      <c r="D1350" s="161"/>
      <c r="E1350" s="280"/>
      <c r="F1350" s="280"/>
    </row>
    <row r="1351" spans="2:6" ht="12.75">
      <c r="B1351" s="200"/>
      <c r="C1351" s="192"/>
      <c r="D1351" s="161"/>
      <c r="E1351" s="280"/>
      <c r="F1351" s="280"/>
    </row>
    <row r="1352" spans="2:6" ht="12.75">
      <c r="B1352" s="200"/>
      <c r="C1352" s="192"/>
      <c r="D1352" s="161"/>
      <c r="E1352" s="280"/>
      <c r="F1352" s="280"/>
    </row>
    <row r="1353" spans="2:6" ht="12.75">
      <c r="B1353" s="200"/>
      <c r="C1353" s="192"/>
      <c r="D1353" s="161"/>
      <c r="E1353" s="280"/>
      <c r="F1353" s="280"/>
    </row>
    <row r="1354" spans="2:6" ht="12.75">
      <c r="B1354" s="200"/>
      <c r="C1354" s="192"/>
      <c r="D1354" s="161"/>
      <c r="E1354" s="280"/>
      <c r="F1354" s="280"/>
    </row>
    <row r="1355" spans="2:6" ht="12.75">
      <c r="B1355" s="200"/>
      <c r="C1355" s="192"/>
      <c r="D1355" s="161"/>
      <c r="E1355" s="280"/>
      <c r="F1355" s="280"/>
    </row>
    <row r="1356" spans="2:6" ht="12.75">
      <c r="B1356" s="200"/>
      <c r="C1356" s="192"/>
      <c r="D1356" s="161"/>
      <c r="E1356" s="280"/>
      <c r="F1356" s="280"/>
    </row>
    <row r="1357" spans="2:6" ht="12.75">
      <c r="B1357" s="200"/>
      <c r="C1357" s="192"/>
      <c r="D1357" s="161"/>
      <c r="E1357" s="280"/>
      <c r="F1357" s="280"/>
    </row>
    <row r="1358" spans="2:6" ht="12.75">
      <c r="B1358" s="200"/>
      <c r="C1358" s="192"/>
      <c r="D1358" s="161"/>
      <c r="E1358" s="280"/>
      <c r="F1358" s="280"/>
    </row>
    <row r="1359" spans="2:6" ht="12.75">
      <c r="B1359" s="200"/>
      <c r="C1359" s="192"/>
      <c r="D1359" s="161"/>
      <c r="E1359" s="280"/>
      <c r="F1359" s="280"/>
    </row>
    <row r="1360" spans="2:6" ht="12.75">
      <c r="B1360" s="200"/>
      <c r="C1360" s="192"/>
      <c r="D1360" s="161"/>
      <c r="E1360" s="280"/>
      <c r="F1360" s="280"/>
    </row>
    <row r="1361" spans="2:6" ht="12.75">
      <c r="B1361" s="200"/>
      <c r="C1361" s="192"/>
      <c r="D1361" s="161"/>
      <c r="E1361" s="280"/>
      <c r="F1361" s="280"/>
    </row>
    <row r="1362" spans="2:6" ht="12.75">
      <c r="B1362" s="200"/>
      <c r="C1362" s="192"/>
      <c r="D1362" s="161"/>
      <c r="E1362" s="280"/>
      <c r="F1362" s="280"/>
    </row>
    <row r="1363" spans="2:6" ht="12.75">
      <c r="B1363" s="200"/>
      <c r="C1363" s="192"/>
      <c r="D1363" s="161"/>
      <c r="E1363" s="280"/>
      <c r="F1363" s="280"/>
    </row>
    <row r="1364" spans="2:6" ht="12.75">
      <c r="B1364" s="200"/>
      <c r="C1364" s="192"/>
      <c r="D1364" s="161"/>
      <c r="E1364" s="280"/>
      <c r="F1364" s="280"/>
    </row>
    <row r="1365" spans="2:6" ht="12.75">
      <c r="B1365" s="200"/>
      <c r="C1365" s="192"/>
      <c r="D1365" s="161"/>
      <c r="E1365" s="280"/>
      <c r="F1365" s="280"/>
    </row>
    <row r="1366" spans="2:6" ht="12.75">
      <c r="B1366" s="200"/>
      <c r="C1366" s="192"/>
      <c r="D1366" s="161"/>
      <c r="E1366" s="280"/>
      <c r="F1366" s="280"/>
    </row>
    <row r="1367" spans="2:6" ht="12.75">
      <c r="B1367" s="200"/>
      <c r="C1367" s="192"/>
      <c r="D1367" s="161"/>
      <c r="E1367" s="280"/>
      <c r="F1367" s="280"/>
    </row>
    <row r="1368" spans="2:6" ht="12.75">
      <c r="B1368" s="200"/>
      <c r="C1368" s="192"/>
      <c r="D1368" s="161"/>
      <c r="E1368" s="280"/>
      <c r="F1368" s="280"/>
    </row>
    <row r="1369" spans="2:6" ht="12.75">
      <c r="B1369" s="200"/>
      <c r="C1369" s="192"/>
      <c r="D1369" s="161"/>
      <c r="E1369" s="280"/>
      <c r="F1369" s="280"/>
    </row>
    <row r="1370" spans="2:6" ht="12.75">
      <c r="B1370" s="200"/>
      <c r="C1370" s="192"/>
      <c r="D1370" s="161"/>
      <c r="E1370" s="280"/>
      <c r="F1370" s="280"/>
    </row>
    <row r="1371" spans="2:6" ht="12.75">
      <c r="B1371" s="200"/>
      <c r="C1371" s="192"/>
      <c r="D1371" s="161"/>
      <c r="E1371" s="280"/>
      <c r="F1371" s="280"/>
    </row>
    <row r="1372" spans="2:6" ht="12.75">
      <c r="B1372" s="200"/>
      <c r="C1372" s="192"/>
      <c r="D1372" s="161"/>
      <c r="E1372" s="280"/>
      <c r="F1372" s="280"/>
    </row>
    <row r="1373" spans="2:6" ht="12.75">
      <c r="B1373" s="200"/>
      <c r="C1373" s="192"/>
      <c r="D1373" s="161"/>
      <c r="E1373" s="280"/>
      <c r="F1373" s="280"/>
    </row>
    <row r="1374" spans="2:6" ht="12.75">
      <c r="B1374" s="200"/>
      <c r="C1374" s="192"/>
      <c r="D1374" s="161"/>
      <c r="E1374" s="280"/>
      <c r="F1374" s="280"/>
    </row>
    <row r="1375" spans="2:6" ht="12.75">
      <c r="B1375" s="200"/>
      <c r="C1375" s="192"/>
      <c r="D1375" s="161"/>
      <c r="E1375" s="280"/>
      <c r="F1375" s="280"/>
    </row>
    <row r="1376" spans="2:6" ht="12.75">
      <c r="B1376" s="200"/>
      <c r="C1376" s="192"/>
      <c r="D1376" s="161"/>
      <c r="E1376" s="280"/>
      <c r="F1376" s="280"/>
    </row>
    <row r="1377" spans="2:6" ht="12.75">
      <c r="B1377" s="200"/>
      <c r="C1377" s="192"/>
      <c r="D1377" s="161"/>
      <c r="E1377" s="280"/>
      <c r="F1377" s="280"/>
    </row>
    <row r="1378" spans="2:6" ht="12.75">
      <c r="B1378" s="200"/>
      <c r="C1378" s="192"/>
      <c r="D1378" s="161"/>
      <c r="E1378" s="280"/>
      <c r="F1378" s="280"/>
    </row>
    <row r="1379" spans="2:6" ht="12.75">
      <c r="B1379" s="200"/>
      <c r="C1379" s="192"/>
      <c r="D1379" s="161"/>
      <c r="E1379" s="280"/>
      <c r="F1379" s="280"/>
    </row>
    <row r="1380" spans="2:6" ht="12.75">
      <c r="B1380" s="200"/>
      <c r="C1380" s="192"/>
      <c r="D1380" s="161"/>
      <c r="E1380" s="280"/>
      <c r="F1380" s="280"/>
    </row>
    <row r="1381" spans="2:6" ht="12.75">
      <c r="B1381" s="200"/>
      <c r="C1381" s="192"/>
      <c r="D1381" s="161"/>
      <c r="E1381" s="280"/>
      <c r="F1381" s="280"/>
    </row>
    <row r="1382" spans="2:6" ht="12.75">
      <c r="B1382" s="200"/>
      <c r="C1382" s="192"/>
      <c r="D1382" s="161"/>
      <c r="E1382" s="280"/>
      <c r="F1382" s="280"/>
    </row>
    <row r="1383" spans="2:6" ht="12.75">
      <c r="B1383" s="200"/>
      <c r="C1383" s="192"/>
      <c r="D1383" s="161"/>
      <c r="E1383" s="280"/>
      <c r="F1383" s="280"/>
    </row>
    <row r="1384" spans="2:6" ht="12.75">
      <c r="B1384" s="200"/>
      <c r="C1384" s="192"/>
      <c r="D1384" s="161"/>
      <c r="E1384" s="280"/>
      <c r="F1384" s="280"/>
    </row>
    <row r="1385" spans="2:6" ht="12.75">
      <c r="B1385" s="200"/>
      <c r="C1385" s="192"/>
      <c r="D1385" s="161"/>
      <c r="E1385" s="280"/>
      <c r="F1385" s="280"/>
    </row>
    <row r="1386" spans="2:6" ht="12.75">
      <c r="B1386" s="200"/>
      <c r="C1386" s="192"/>
      <c r="D1386" s="161"/>
      <c r="E1386" s="280"/>
      <c r="F1386" s="280"/>
    </row>
    <row r="1387" spans="2:6" ht="12.75">
      <c r="B1387" s="200"/>
      <c r="C1387" s="192"/>
      <c r="D1387" s="161"/>
      <c r="E1387" s="280"/>
      <c r="F1387" s="280"/>
    </row>
    <row r="1388" spans="2:6" ht="12.75">
      <c r="B1388" s="200"/>
      <c r="C1388" s="192"/>
      <c r="D1388" s="161"/>
      <c r="E1388" s="280"/>
      <c r="F1388" s="280"/>
    </row>
    <row r="1389" spans="2:6" ht="12.75">
      <c r="B1389" s="200"/>
      <c r="C1389" s="192"/>
      <c r="D1389" s="161"/>
      <c r="E1389" s="280"/>
      <c r="F1389" s="280"/>
    </row>
    <row r="1390" spans="2:6" ht="12.75">
      <c r="B1390" s="200"/>
      <c r="C1390" s="192"/>
      <c r="D1390" s="161"/>
      <c r="E1390" s="280"/>
      <c r="F1390" s="280"/>
    </row>
    <row r="1391" spans="2:6" ht="12.75">
      <c r="B1391" s="200"/>
      <c r="C1391" s="192"/>
      <c r="D1391" s="161"/>
      <c r="E1391" s="280"/>
      <c r="F1391" s="280"/>
    </row>
    <row r="1392" spans="2:6" ht="12.75">
      <c r="B1392" s="200"/>
      <c r="C1392" s="192"/>
      <c r="D1392" s="161"/>
      <c r="E1392" s="280"/>
      <c r="F1392" s="280"/>
    </row>
    <row r="1393" spans="2:6" ht="12.75">
      <c r="B1393" s="200"/>
      <c r="C1393" s="192"/>
      <c r="D1393" s="161"/>
      <c r="E1393" s="280"/>
      <c r="F1393" s="280"/>
    </row>
    <row r="1394" spans="2:6" ht="12.75">
      <c r="B1394" s="200"/>
      <c r="C1394" s="192"/>
      <c r="D1394" s="161"/>
      <c r="E1394" s="280"/>
      <c r="F1394" s="280"/>
    </row>
    <row r="1395" spans="2:6" ht="12.75">
      <c r="B1395" s="200"/>
      <c r="C1395" s="192"/>
      <c r="D1395" s="161"/>
      <c r="E1395" s="280"/>
      <c r="F1395" s="280"/>
    </row>
    <row r="1396" spans="2:6" ht="12.75">
      <c r="B1396" s="200"/>
      <c r="C1396" s="192"/>
      <c r="D1396" s="161"/>
      <c r="E1396" s="280"/>
      <c r="F1396" s="280"/>
    </row>
    <row r="1397" spans="2:6" ht="12.75">
      <c r="B1397" s="200"/>
      <c r="C1397" s="192"/>
      <c r="D1397" s="161"/>
      <c r="E1397" s="280"/>
      <c r="F1397" s="280"/>
    </row>
    <row r="1398" spans="2:6" ht="12.75">
      <c r="B1398" s="200"/>
      <c r="C1398" s="192"/>
      <c r="D1398" s="161"/>
      <c r="E1398" s="280"/>
      <c r="F1398" s="280"/>
    </row>
    <row r="1399" spans="2:6" ht="12.75">
      <c r="B1399" s="200"/>
      <c r="C1399" s="192"/>
      <c r="D1399" s="161"/>
      <c r="E1399" s="280"/>
      <c r="F1399" s="280"/>
    </row>
    <row r="1400" spans="2:6" ht="12.75">
      <c r="B1400" s="200"/>
      <c r="C1400" s="192"/>
      <c r="D1400" s="161"/>
      <c r="E1400" s="280"/>
      <c r="F1400" s="280"/>
    </row>
    <row r="1401" spans="2:6" ht="12.75">
      <c r="B1401" s="200"/>
      <c r="C1401" s="192"/>
      <c r="D1401" s="161"/>
      <c r="E1401" s="280"/>
      <c r="F1401" s="280"/>
    </row>
    <row r="1402" spans="2:6" ht="12.75">
      <c r="B1402" s="200"/>
      <c r="C1402" s="192"/>
      <c r="D1402" s="161"/>
      <c r="E1402" s="280"/>
      <c r="F1402" s="280"/>
    </row>
    <row r="1403" spans="2:6" ht="12.75">
      <c r="B1403" s="200"/>
      <c r="C1403" s="192"/>
      <c r="D1403" s="161"/>
      <c r="E1403" s="280"/>
      <c r="F1403" s="280"/>
    </row>
    <row r="1404" spans="2:6" ht="12.75">
      <c r="B1404" s="200"/>
      <c r="C1404" s="192"/>
      <c r="D1404" s="161"/>
      <c r="E1404" s="280"/>
      <c r="F1404" s="280"/>
    </row>
    <row r="1405" spans="2:6" ht="12.75">
      <c r="B1405" s="200"/>
      <c r="C1405" s="192"/>
      <c r="D1405" s="161"/>
      <c r="E1405" s="280"/>
      <c r="F1405" s="280"/>
    </row>
    <row r="1406" spans="2:6" ht="12.75">
      <c r="B1406" s="200"/>
      <c r="C1406" s="192"/>
      <c r="D1406" s="161"/>
      <c r="E1406" s="280"/>
      <c r="F1406" s="280"/>
    </row>
    <row r="1407" spans="2:6" ht="12.75">
      <c r="B1407" s="200"/>
      <c r="C1407" s="192"/>
      <c r="D1407" s="161"/>
      <c r="E1407" s="280"/>
      <c r="F1407" s="280"/>
    </row>
    <row r="1408" spans="2:6" ht="12.75">
      <c r="B1408" s="200"/>
      <c r="C1408" s="192"/>
      <c r="D1408" s="161"/>
      <c r="E1408" s="280"/>
      <c r="F1408" s="280"/>
    </row>
    <row r="1409" spans="2:6" ht="12.75">
      <c r="B1409" s="200"/>
      <c r="C1409" s="192"/>
      <c r="D1409" s="161"/>
      <c r="E1409" s="280"/>
      <c r="F1409" s="280"/>
    </row>
    <row r="1410" spans="2:6" ht="12.75">
      <c r="B1410" s="200"/>
      <c r="C1410" s="192"/>
      <c r="D1410" s="161"/>
      <c r="E1410" s="280"/>
      <c r="F1410" s="280"/>
    </row>
    <row r="1411" spans="2:6" ht="12.75">
      <c r="B1411" s="200"/>
      <c r="C1411" s="192"/>
      <c r="D1411" s="161"/>
      <c r="E1411" s="280"/>
      <c r="F1411" s="280"/>
    </row>
    <row r="1412" spans="2:6" ht="12.75">
      <c r="B1412" s="200"/>
      <c r="C1412" s="192"/>
      <c r="D1412" s="161"/>
      <c r="E1412" s="280"/>
      <c r="F1412" s="280"/>
    </row>
    <row r="1413" spans="2:6" ht="12.75">
      <c r="B1413" s="200"/>
      <c r="C1413" s="192"/>
      <c r="D1413" s="161"/>
      <c r="E1413" s="280"/>
      <c r="F1413" s="280"/>
    </row>
    <row r="1414" spans="2:6" ht="12.75">
      <c r="B1414" s="200"/>
      <c r="C1414" s="192"/>
      <c r="D1414" s="161"/>
      <c r="E1414" s="280"/>
      <c r="F1414" s="280"/>
    </row>
    <row r="1415" spans="2:6" ht="12.75">
      <c r="B1415" s="200"/>
      <c r="C1415" s="192"/>
      <c r="D1415" s="161"/>
      <c r="E1415" s="280"/>
      <c r="F1415" s="280"/>
    </row>
    <row r="1416" spans="2:6" ht="12.75">
      <c r="B1416" s="200"/>
      <c r="C1416" s="192"/>
      <c r="D1416" s="161"/>
      <c r="E1416" s="280"/>
      <c r="F1416" s="280"/>
    </row>
    <row r="1417" spans="2:6" ht="12.75">
      <c r="B1417" s="200"/>
      <c r="C1417" s="192"/>
      <c r="D1417" s="161"/>
      <c r="E1417" s="280"/>
      <c r="F1417" s="280"/>
    </row>
    <row r="1418" spans="2:6" ht="12.75">
      <c r="B1418" s="200"/>
      <c r="C1418" s="192"/>
      <c r="D1418" s="161"/>
      <c r="E1418" s="280"/>
      <c r="F1418" s="280"/>
    </row>
    <row r="1419" spans="2:6" ht="12.75">
      <c r="B1419" s="200"/>
      <c r="C1419" s="192"/>
      <c r="D1419" s="161"/>
      <c r="E1419" s="280"/>
      <c r="F1419" s="280"/>
    </row>
    <row r="1420" spans="2:6" ht="12.75">
      <c r="B1420" s="200"/>
      <c r="C1420" s="192"/>
      <c r="D1420" s="161"/>
      <c r="E1420" s="280"/>
      <c r="F1420" s="280"/>
    </row>
    <row r="1421" spans="2:6" ht="12.75">
      <c r="B1421" s="200"/>
      <c r="C1421" s="192"/>
      <c r="D1421" s="161"/>
      <c r="E1421" s="280"/>
      <c r="F1421" s="280"/>
    </row>
    <row r="1422" spans="2:6" ht="12.75">
      <c r="B1422" s="200"/>
      <c r="C1422" s="192"/>
      <c r="D1422" s="161"/>
      <c r="E1422" s="280"/>
      <c r="F1422" s="280"/>
    </row>
    <row r="1423" spans="2:6" ht="12.75">
      <c r="B1423" s="200"/>
      <c r="C1423" s="192"/>
      <c r="D1423" s="161"/>
      <c r="E1423" s="280"/>
      <c r="F1423" s="280"/>
    </row>
    <row r="1424" spans="2:6" ht="12.75">
      <c r="B1424" s="200"/>
      <c r="C1424" s="192"/>
      <c r="D1424" s="161"/>
      <c r="E1424" s="280"/>
      <c r="F1424" s="280"/>
    </row>
    <row r="1425" spans="2:6" ht="12.75">
      <c r="B1425" s="200"/>
      <c r="C1425" s="192"/>
      <c r="D1425" s="161"/>
      <c r="E1425" s="280"/>
      <c r="F1425" s="280"/>
    </row>
    <row r="1426" spans="2:6" ht="12.75">
      <c r="B1426" s="200"/>
      <c r="C1426" s="192"/>
      <c r="D1426" s="161"/>
      <c r="E1426" s="280"/>
      <c r="F1426" s="280"/>
    </row>
    <row r="1427" spans="2:6" ht="12.75">
      <c r="B1427" s="200"/>
      <c r="C1427" s="192"/>
      <c r="D1427" s="161"/>
      <c r="E1427" s="280"/>
      <c r="F1427" s="280"/>
    </row>
    <row r="1428" spans="2:6" ht="12.75">
      <c r="B1428" s="200"/>
      <c r="C1428" s="192"/>
      <c r="D1428" s="161"/>
      <c r="E1428" s="280"/>
      <c r="F1428" s="280"/>
    </row>
    <row r="1429" spans="2:6" ht="12.75">
      <c r="B1429" s="200"/>
      <c r="C1429" s="192"/>
      <c r="D1429" s="161"/>
      <c r="E1429" s="280"/>
      <c r="F1429" s="280"/>
    </row>
    <row r="1430" spans="2:6" ht="12.75">
      <c r="B1430" s="200"/>
      <c r="C1430" s="192"/>
      <c r="D1430" s="161"/>
      <c r="E1430" s="280"/>
      <c r="F1430" s="280"/>
    </row>
    <row r="1431" spans="2:6" ht="12.75">
      <c r="B1431" s="200"/>
      <c r="C1431" s="192"/>
      <c r="D1431" s="161"/>
      <c r="E1431" s="280"/>
      <c r="F1431" s="280"/>
    </row>
    <row r="1432" spans="2:6" ht="12.75">
      <c r="B1432" s="200"/>
      <c r="C1432" s="192"/>
      <c r="D1432" s="161"/>
      <c r="E1432" s="280"/>
      <c r="F1432" s="280"/>
    </row>
    <row r="1433" spans="2:6" ht="12.75">
      <c r="B1433" s="200"/>
      <c r="C1433" s="192"/>
      <c r="D1433" s="161"/>
      <c r="E1433" s="280"/>
      <c r="F1433" s="280"/>
    </row>
    <row r="1434" spans="2:6" ht="12.75">
      <c r="B1434" s="200"/>
      <c r="C1434" s="192"/>
      <c r="D1434" s="161"/>
      <c r="E1434" s="280"/>
      <c r="F1434" s="280"/>
    </row>
    <row r="1435" spans="2:6" ht="12.75">
      <c r="B1435" s="200"/>
      <c r="C1435" s="192"/>
      <c r="D1435" s="161"/>
      <c r="E1435" s="280"/>
      <c r="F1435" s="280"/>
    </row>
    <row r="1436" spans="2:6" ht="12.75">
      <c r="B1436" s="200"/>
      <c r="C1436" s="192"/>
      <c r="D1436" s="161"/>
      <c r="E1436" s="280"/>
      <c r="F1436" s="280"/>
    </row>
    <row r="1437" spans="2:6" ht="12.75">
      <c r="B1437" s="200"/>
      <c r="C1437" s="192"/>
      <c r="D1437" s="161"/>
      <c r="E1437" s="280"/>
      <c r="F1437" s="280"/>
    </row>
    <row r="1438" spans="2:6" ht="12.75">
      <c r="B1438" s="200"/>
      <c r="C1438" s="192"/>
      <c r="D1438" s="161"/>
      <c r="E1438" s="280"/>
      <c r="F1438" s="280"/>
    </row>
    <row r="1439" spans="2:6" ht="12.75">
      <c r="B1439" s="200"/>
      <c r="C1439" s="192"/>
      <c r="D1439" s="161"/>
      <c r="E1439" s="280"/>
      <c r="F1439" s="280"/>
    </row>
    <row r="1440" spans="2:6" ht="12.75">
      <c r="B1440" s="200"/>
      <c r="C1440" s="192"/>
      <c r="D1440" s="161"/>
      <c r="E1440" s="280"/>
      <c r="F1440" s="280"/>
    </row>
    <row r="1441" spans="2:6" ht="12.75">
      <c r="B1441" s="200"/>
      <c r="C1441" s="192"/>
      <c r="D1441" s="161"/>
      <c r="E1441" s="280"/>
      <c r="F1441" s="280"/>
    </row>
    <row r="1442" spans="2:6" ht="12.75">
      <c r="B1442" s="200"/>
      <c r="C1442" s="192"/>
      <c r="D1442" s="161"/>
      <c r="E1442" s="280"/>
      <c r="F1442" s="280"/>
    </row>
    <row r="1443" spans="2:6" ht="12.75">
      <c r="B1443" s="200"/>
      <c r="C1443" s="192"/>
      <c r="D1443" s="161"/>
      <c r="E1443" s="280"/>
      <c r="F1443" s="280"/>
    </row>
    <row r="1444" spans="2:6" ht="12.75">
      <c r="B1444" s="200"/>
      <c r="C1444" s="192"/>
      <c r="D1444" s="161"/>
      <c r="E1444" s="280"/>
      <c r="F1444" s="280"/>
    </row>
    <row r="1445" spans="2:6" ht="12.75">
      <c r="B1445" s="200"/>
      <c r="C1445" s="192"/>
      <c r="D1445" s="161"/>
      <c r="E1445" s="280"/>
      <c r="F1445" s="280"/>
    </row>
    <row r="1446" spans="2:6" ht="12.75">
      <c r="B1446" s="200"/>
      <c r="C1446" s="192"/>
      <c r="D1446" s="161"/>
      <c r="E1446" s="280"/>
      <c r="F1446" s="280"/>
    </row>
    <row r="1447" spans="2:6" ht="12.75">
      <c r="B1447" s="200"/>
      <c r="C1447" s="192"/>
      <c r="D1447" s="161"/>
      <c r="E1447" s="280"/>
      <c r="F1447" s="280"/>
    </row>
    <row r="1448" spans="2:6" ht="12.75">
      <c r="B1448" s="200"/>
      <c r="C1448" s="192"/>
      <c r="D1448" s="161"/>
      <c r="E1448" s="280"/>
      <c r="F1448" s="280"/>
    </row>
    <row r="1449" spans="2:6" ht="12.75">
      <c r="B1449" s="200"/>
      <c r="C1449" s="192"/>
      <c r="D1449" s="161"/>
      <c r="E1449" s="280"/>
      <c r="F1449" s="280"/>
    </row>
    <row r="1450" spans="2:6" ht="12.75">
      <c r="B1450" s="200"/>
      <c r="C1450" s="192"/>
      <c r="D1450" s="161"/>
      <c r="E1450" s="280"/>
      <c r="F1450" s="280"/>
    </row>
    <row r="1451" spans="2:6" ht="12.75">
      <c r="B1451" s="200"/>
      <c r="C1451" s="192"/>
      <c r="D1451" s="161"/>
      <c r="E1451" s="280"/>
      <c r="F1451" s="280"/>
    </row>
    <row r="1452" spans="2:6" ht="12.75">
      <c r="B1452" s="200"/>
      <c r="C1452" s="192"/>
      <c r="D1452" s="161"/>
      <c r="E1452" s="280"/>
      <c r="F1452" s="280"/>
    </row>
    <row r="1453" spans="2:6" ht="12.75">
      <c r="B1453" s="200"/>
      <c r="C1453" s="192"/>
      <c r="D1453" s="161"/>
      <c r="E1453" s="280"/>
      <c r="F1453" s="280"/>
    </row>
    <row r="1454" spans="2:6" ht="12.75">
      <c r="B1454" s="200"/>
      <c r="C1454" s="192"/>
      <c r="D1454" s="161"/>
      <c r="E1454" s="280"/>
      <c r="F1454" s="280"/>
    </row>
    <row r="1455" spans="2:6" ht="12.75">
      <c r="B1455" s="200"/>
      <c r="C1455" s="192"/>
      <c r="D1455" s="161"/>
      <c r="E1455" s="280"/>
      <c r="F1455" s="280"/>
    </row>
    <row r="1456" spans="2:6" ht="12.75">
      <c r="B1456" s="200"/>
      <c r="C1456" s="192"/>
      <c r="D1456" s="161"/>
      <c r="E1456" s="280"/>
      <c r="F1456" s="280"/>
    </row>
    <row r="1457" spans="2:6" ht="12.75">
      <c r="B1457" s="200"/>
      <c r="C1457" s="192"/>
      <c r="D1457" s="161"/>
      <c r="E1457" s="280"/>
      <c r="F1457" s="280"/>
    </row>
    <row r="1458" spans="2:6" ht="12.75">
      <c r="B1458" s="200"/>
      <c r="C1458" s="192"/>
      <c r="D1458" s="161"/>
      <c r="E1458" s="280"/>
      <c r="F1458" s="280"/>
    </row>
    <row r="1459" spans="2:6" ht="12.75">
      <c r="B1459" s="200"/>
      <c r="C1459" s="192"/>
      <c r="D1459" s="161"/>
      <c r="E1459" s="280"/>
      <c r="F1459" s="280"/>
    </row>
    <row r="1460" spans="2:6" ht="12.75">
      <c r="B1460" s="200"/>
      <c r="C1460" s="192"/>
      <c r="D1460" s="161"/>
      <c r="E1460" s="280"/>
      <c r="F1460" s="280"/>
    </row>
    <row r="1461" spans="2:6" ht="12.75">
      <c r="B1461" s="200"/>
      <c r="C1461" s="192"/>
      <c r="D1461" s="161"/>
      <c r="E1461" s="280"/>
      <c r="F1461" s="280"/>
    </row>
    <row r="1462" spans="2:6" ht="12.75">
      <c r="B1462" s="200"/>
      <c r="C1462" s="192"/>
      <c r="D1462" s="161"/>
      <c r="E1462" s="280"/>
      <c r="F1462" s="280"/>
    </row>
    <row r="1463" spans="2:6" ht="12.75">
      <c r="B1463" s="200"/>
      <c r="C1463" s="192"/>
      <c r="D1463" s="161"/>
      <c r="E1463" s="280"/>
      <c r="F1463" s="280"/>
    </row>
    <row r="1464" spans="2:6" ht="12.75">
      <c r="B1464" s="200"/>
      <c r="C1464" s="192"/>
      <c r="D1464" s="161"/>
      <c r="E1464" s="280"/>
      <c r="F1464" s="280"/>
    </row>
    <row r="1465" spans="2:6" ht="12.75">
      <c r="B1465" s="200"/>
      <c r="C1465" s="192"/>
      <c r="D1465" s="161"/>
      <c r="E1465" s="280"/>
      <c r="F1465" s="280"/>
    </row>
    <row r="1466" spans="2:6" ht="12.75">
      <c r="B1466" s="200"/>
      <c r="C1466" s="192"/>
      <c r="D1466" s="161"/>
      <c r="E1466" s="280"/>
      <c r="F1466" s="280"/>
    </row>
    <row r="1467" spans="2:6" ht="12.75">
      <c r="B1467" s="200"/>
      <c r="C1467" s="192"/>
      <c r="D1467" s="161"/>
      <c r="E1467" s="280"/>
      <c r="F1467" s="280"/>
    </row>
    <row r="1468" spans="2:6" ht="12.75">
      <c r="B1468" s="200"/>
      <c r="C1468" s="192"/>
      <c r="D1468" s="161"/>
      <c r="E1468" s="280"/>
      <c r="F1468" s="280"/>
    </row>
    <row r="1469" spans="2:6" ht="12.75">
      <c r="B1469" s="200"/>
      <c r="C1469" s="192"/>
      <c r="D1469" s="161"/>
      <c r="E1469" s="280"/>
      <c r="F1469" s="280"/>
    </row>
    <row r="1470" spans="2:6" ht="12.75">
      <c r="B1470" s="200"/>
      <c r="C1470" s="192"/>
      <c r="D1470" s="161"/>
      <c r="E1470" s="280"/>
      <c r="F1470" s="280"/>
    </row>
    <row r="1471" spans="2:6" ht="12.75">
      <c r="B1471" s="200"/>
      <c r="C1471" s="192"/>
      <c r="D1471" s="161"/>
      <c r="E1471" s="280"/>
      <c r="F1471" s="280"/>
    </row>
    <row r="1472" spans="2:6" ht="12.75">
      <c r="B1472" s="200"/>
      <c r="C1472" s="192"/>
      <c r="D1472" s="161"/>
      <c r="E1472" s="280"/>
      <c r="F1472" s="280"/>
    </row>
    <row r="1473" spans="2:6" ht="12.75">
      <c r="B1473" s="200"/>
      <c r="C1473" s="192"/>
      <c r="D1473" s="161"/>
      <c r="E1473" s="280"/>
      <c r="F1473" s="280"/>
    </row>
    <row r="1474" spans="2:6" ht="12.75">
      <c r="B1474" s="200"/>
      <c r="C1474" s="192"/>
      <c r="D1474" s="161"/>
      <c r="E1474" s="280"/>
      <c r="F1474" s="280"/>
    </row>
    <row r="1475" spans="2:6" ht="12.75">
      <c r="B1475" s="200"/>
      <c r="C1475" s="192"/>
      <c r="D1475" s="161"/>
      <c r="E1475" s="280"/>
      <c r="F1475" s="280"/>
    </row>
    <row r="1476" spans="2:6" ht="12.75">
      <c r="B1476" s="200"/>
      <c r="C1476" s="192"/>
      <c r="D1476" s="161"/>
      <c r="E1476" s="280"/>
      <c r="F1476" s="280"/>
    </row>
    <row r="1477" spans="2:6" ht="12.75">
      <c r="B1477" s="200"/>
      <c r="C1477" s="192"/>
      <c r="D1477" s="161"/>
      <c r="E1477" s="280"/>
      <c r="F1477" s="280"/>
    </row>
    <row r="1478" spans="2:6" ht="12.75">
      <c r="B1478" s="200"/>
      <c r="C1478" s="192"/>
      <c r="D1478" s="161"/>
      <c r="E1478" s="280"/>
      <c r="F1478" s="280"/>
    </row>
    <row r="1479" spans="2:6" ht="12.75">
      <c r="B1479" s="200"/>
      <c r="C1479" s="192"/>
      <c r="D1479" s="161"/>
      <c r="E1479" s="280"/>
      <c r="F1479" s="280"/>
    </row>
    <row r="1480" spans="2:6" ht="12.75">
      <c r="B1480" s="200"/>
      <c r="C1480" s="192"/>
      <c r="D1480" s="161"/>
      <c r="E1480" s="280"/>
      <c r="F1480" s="280"/>
    </row>
    <row r="1481" spans="2:6" ht="12.75">
      <c r="B1481" s="200"/>
      <c r="C1481" s="192"/>
      <c r="D1481" s="161"/>
      <c r="E1481" s="280"/>
      <c r="F1481" s="280"/>
    </row>
    <row r="1482" spans="2:6" ht="12.75">
      <c r="B1482" s="200"/>
      <c r="C1482" s="192"/>
      <c r="D1482" s="161"/>
      <c r="E1482" s="280"/>
      <c r="F1482" s="280"/>
    </row>
    <row r="1483" spans="2:6" ht="12.75">
      <c r="B1483" s="200"/>
      <c r="C1483" s="192"/>
      <c r="D1483" s="161"/>
      <c r="E1483" s="280"/>
      <c r="F1483" s="280"/>
    </row>
    <row r="1484" spans="2:6" ht="12.75">
      <c r="B1484" s="200"/>
      <c r="C1484" s="192"/>
      <c r="D1484" s="161"/>
      <c r="E1484" s="280"/>
      <c r="F1484" s="280"/>
    </row>
    <row r="1485" spans="2:6" ht="12.75">
      <c r="B1485" s="200"/>
      <c r="C1485" s="192"/>
      <c r="D1485" s="161"/>
      <c r="E1485" s="280"/>
      <c r="F1485" s="280"/>
    </row>
    <row r="1486" spans="2:6" ht="12.75">
      <c r="B1486" s="200"/>
      <c r="C1486" s="192"/>
      <c r="D1486" s="161"/>
      <c r="E1486" s="280"/>
      <c r="F1486" s="280"/>
    </row>
    <row r="1487" spans="2:6" ht="12.75">
      <c r="B1487" s="200"/>
      <c r="C1487" s="192"/>
      <c r="D1487" s="161"/>
      <c r="E1487" s="280"/>
      <c r="F1487" s="280"/>
    </row>
    <row r="1488" spans="2:6" ht="12.75">
      <c r="B1488" s="200"/>
      <c r="C1488" s="192"/>
      <c r="D1488" s="161"/>
      <c r="E1488" s="280"/>
      <c r="F1488" s="280"/>
    </row>
    <row r="1489" spans="2:6" ht="12.75">
      <c r="B1489" s="200"/>
      <c r="C1489" s="192"/>
      <c r="D1489" s="161"/>
      <c r="E1489" s="280"/>
      <c r="F1489" s="280"/>
    </row>
    <row r="1490" spans="2:6" ht="12.75">
      <c r="B1490" s="200"/>
      <c r="C1490" s="192"/>
      <c r="D1490" s="161"/>
      <c r="E1490" s="280"/>
      <c r="F1490" s="280"/>
    </row>
    <row r="1491" spans="2:6" ht="12.75">
      <c r="B1491" s="200"/>
      <c r="C1491" s="192"/>
      <c r="D1491" s="161"/>
      <c r="E1491" s="280"/>
      <c r="F1491" s="280"/>
    </row>
    <row r="1492" spans="2:6" ht="12.75">
      <c r="B1492" s="200"/>
      <c r="C1492" s="192"/>
      <c r="D1492" s="161"/>
      <c r="E1492" s="280"/>
      <c r="F1492" s="280"/>
    </row>
    <row r="1493" spans="2:6" ht="12.75">
      <c r="B1493" s="200"/>
      <c r="C1493" s="192"/>
      <c r="D1493" s="161"/>
      <c r="E1493" s="280"/>
      <c r="F1493" s="280"/>
    </row>
    <row r="1494" spans="2:6" ht="12.75">
      <c r="B1494" s="200"/>
      <c r="C1494" s="192"/>
      <c r="D1494" s="161"/>
      <c r="E1494" s="280"/>
      <c r="F1494" s="280"/>
    </row>
    <row r="1495" spans="2:6" ht="12.75">
      <c r="B1495" s="200"/>
      <c r="C1495" s="192"/>
      <c r="D1495" s="161"/>
      <c r="E1495" s="280"/>
      <c r="F1495" s="280"/>
    </row>
    <row r="1496" spans="2:6" ht="12.75">
      <c r="B1496" s="200"/>
      <c r="C1496" s="192"/>
      <c r="D1496" s="161"/>
      <c r="E1496" s="280"/>
      <c r="F1496" s="280"/>
    </row>
    <row r="1497" spans="2:6" ht="12.75">
      <c r="B1497" s="200"/>
      <c r="C1497" s="192"/>
      <c r="D1497" s="161"/>
      <c r="E1497" s="280"/>
      <c r="F1497" s="280"/>
    </row>
    <row r="1498" spans="2:6" ht="12.75">
      <c r="B1498" s="200"/>
      <c r="C1498" s="192"/>
      <c r="D1498" s="161"/>
      <c r="E1498" s="280"/>
      <c r="F1498" s="280"/>
    </row>
    <row r="1499" spans="2:6" ht="12.75">
      <c r="B1499" s="200"/>
      <c r="C1499" s="192"/>
      <c r="D1499" s="161"/>
      <c r="E1499" s="280"/>
      <c r="F1499" s="280"/>
    </row>
    <row r="1500" spans="2:6" ht="12.75">
      <c r="B1500" s="200"/>
      <c r="C1500" s="192"/>
      <c r="D1500" s="161"/>
      <c r="E1500" s="280"/>
      <c r="F1500" s="280"/>
    </row>
    <row r="1501" spans="2:6" ht="12.75">
      <c r="B1501" s="200"/>
      <c r="C1501" s="192"/>
      <c r="D1501" s="161"/>
      <c r="E1501" s="280"/>
      <c r="F1501" s="280"/>
    </row>
    <row r="1502" spans="2:6" ht="12.75">
      <c r="B1502" s="200"/>
      <c r="C1502" s="192"/>
      <c r="D1502" s="161"/>
      <c r="E1502" s="280"/>
      <c r="F1502" s="280"/>
    </row>
    <row r="1503" spans="2:6" ht="12.75">
      <c r="B1503" s="200"/>
      <c r="C1503" s="192"/>
      <c r="D1503" s="161"/>
      <c r="E1503" s="280"/>
      <c r="F1503" s="280"/>
    </row>
    <row r="1504" spans="2:6" ht="12.75">
      <c r="B1504" s="200"/>
      <c r="C1504" s="192"/>
      <c r="D1504" s="161"/>
      <c r="E1504" s="280"/>
      <c r="F1504" s="280"/>
    </row>
    <row r="1505" spans="2:6" ht="12.75">
      <c r="B1505" s="200"/>
      <c r="C1505" s="192"/>
      <c r="D1505" s="161"/>
      <c r="E1505" s="280"/>
      <c r="F1505" s="280"/>
    </row>
    <row r="1506" spans="2:6" ht="12.75">
      <c r="B1506" s="200"/>
      <c r="C1506" s="192"/>
      <c r="D1506" s="161"/>
      <c r="E1506" s="280"/>
      <c r="F1506" s="280"/>
    </row>
    <row r="1507" spans="2:6" ht="12.75">
      <c r="B1507" s="200"/>
      <c r="C1507" s="192"/>
      <c r="D1507" s="161"/>
      <c r="E1507" s="280"/>
      <c r="F1507" s="280"/>
    </row>
    <row r="1508" spans="2:6" ht="12.75">
      <c r="B1508" s="200"/>
      <c r="C1508" s="192"/>
      <c r="D1508" s="161"/>
      <c r="E1508" s="280"/>
      <c r="F1508" s="280"/>
    </row>
    <row r="1509" spans="2:6" ht="12.75">
      <c r="B1509" s="200"/>
      <c r="C1509" s="192"/>
      <c r="D1509" s="161"/>
      <c r="E1509" s="280"/>
      <c r="F1509" s="280"/>
    </row>
    <row r="1510" spans="2:6" ht="12.75">
      <c r="B1510" s="200"/>
      <c r="C1510" s="192"/>
      <c r="D1510" s="161"/>
      <c r="E1510" s="280"/>
      <c r="F1510" s="280"/>
    </row>
    <row r="1511" spans="2:6" ht="12.75">
      <c r="B1511" s="200"/>
      <c r="C1511" s="192"/>
      <c r="D1511" s="161"/>
      <c r="E1511" s="280"/>
      <c r="F1511" s="280"/>
    </row>
    <row r="1512" spans="2:6" ht="12.75">
      <c r="B1512" s="200"/>
      <c r="C1512" s="192"/>
      <c r="D1512" s="161"/>
      <c r="E1512" s="280"/>
      <c r="F1512" s="280"/>
    </row>
    <row r="1513" spans="2:6" ht="12.75">
      <c r="B1513" s="200"/>
      <c r="C1513" s="192"/>
      <c r="D1513" s="161"/>
      <c r="E1513" s="280"/>
      <c r="F1513" s="280"/>
    </row>
    <row r="1514" spans="2:6" ht="12.75">
      <c r="B1514" s="200"/>
      <c r="C1514" s="192"/>
      <c r="D1514" s="161"/>
      <c r="E1514" s="280"/>
      <c r="F1514" s="280"/>
    </row>
    <row r="1515" spans="2:6" ht="12.75">
      <c r="B1515" s="200"/>
      <c r="C1515" s="192"/>
      <c r="D1515" s="161"/>
      <c r="E1515" s="280"/>
      <c r="F1515" s="280"/>
    </row>
    <row r="1516" spans="2:6" ht="12.75">
      <c r="B1516" s="200"/>
      <c r="C1516" s="192"/>
      <c r="D1516" s="161"/>
      <c r="E1516" s="280"/>
      <c r="F1516" s="280"/>
    </row>
    <row r="1517" spans="2:6" ht="12.75">
      <c r="B1517" s="200"/>
      <c r="C1517" s="192"/>
      <c r="D1517" s="161"/>
      <c r="E1517" s="280"/>
      <c r="F1517" s="280"/>
    </row>
    <row r="1518" spans="2:6" ht="12.75">
      <c r="B1518" s="200"/>
      <c r="C1518" s="192"/>
      <c r="D1518" s="161"/>
      <c r="E1518" s="280"/>
      <c r="F1518" s="280"/>
    </row>
    <row r="1519" spans="2:6" ht="12.75">
      <c r="B1519" s="200"/>
      <c r="C1519" s="192"/>
      <c r="D1519" s="161"/>
      <c r="E1519" s="280"/>
      <c r="F1519" s="280"/>
    </row>
    <row r="1520" spans="2:6" ht="12.75">
      <c r="B1520" s="200"/>
      <c r="C1520" s="192"/>
      <c r="D1520" s="161"/>
      <c r="E1520" s="280"/>
      <c r="F1520" s="280"/>
    </row>
    <row r="1521" spans="2:6" ht="12.75">
      <c r="B1521" s="200"/>
      <c r="C1521" s="192"/>
      <c r="D1521" s="161"/>
      <c r="E1521" s="280"/>
      <c r="F1521" s="280"/>
    </row>
    <row r="1522" spans="2:6" ht="12.75">
      <c r="B1522" s="200"/>
      <c r="C1522" s="192"/>
      <c r="D1522" s="161"/>
      <c r="E1522" s="280"/>
      <c r="F1522" s="280"/>
    </row>
    <row r="1523" spans="2:6" ht="12.75">
      <c r="B1523" s="200"/>
      <c r="C1523" s="192"/>
      <c r="D1523" s="161"/>
      <c r="E1523" s="280"/>
      <c r="F1523" s="280"/>
    </row>
    <row r="1524" spans="2:6" ht="12.75">
      <c r="B1524" s="200"/>
      <c r="C1524" s="192"/>
      <c r="D1524" s="161"/>
      <c r="E1524" s="280"/>
      <c r="F1524" s="280"/>
    </row>
    <row r="1525" spans="2:6" ht="12.75">
      <c r="B1525" s="200"/>
      <c r="C1525" s="192"/>
      <c r="D1525" s="161"/>
      <c r="E1525" s="280"/>
      <c r="F1525" s="280"/>
    </row>
    <row r="1526" spans="2:6" ht="12.75">
      <c r="B1526" s="200"/>
      <c r="C1526" s="192"/>
      <c r="D1526" s="161"/>
      <c r="E1526" s="280"/>
      <c r="F1526" s="280"/>
    </row>
    <row r="1527" spans="2:6" ht="12.75">
      <c r="B1527" s="200"/>
      <c r="C1527" s="192"/>
      <c r="D1527" s="161"/>
      <c r="E1527" s="280"/>
      <c r="F1527" s="280"/>
    </row>
    <row r="1528" spans="2:6" ht="12.75">
      <c r="B1528" s="200"/>
      <c r="C1528" s="192"/>
      <c r="D1528" s="161"/>
      <c r="E1528" s="280"/>
      <c r="F1528" s="280"/>
    </row>
    <row r="1529" spans="2:6" ht="12.75">
      <c r="B1529" s="200"/>
      <c r="C1529" s="192"/>
      <c r="D1529" s="161"/>
      <c r="E1529" s="280"/>
      <c r="F1529" s="280"/>
    </row>
    <row r="1530" spans="2:6" ht="12.75">
      <c r="B1530" s="200"/>
      <c r="C1530" s="192"/>
      <c r="D1530" s="161"/>
      <c r="E1530" s="280"/>
      <c r="F1530" s="280"/>
    </row>
    <row r="1531" spans="2:6" ht="12.75">
      <c r="B1531" s="200"/>
      <c r="C1531" s="192"/>
      <c r="D1531" s="161"/>
      <c r="E1531" s="280"/>
      <c r="F1531" s="280"/>
    </row>
    <row r="1532" spans="2:6" ht="12.75">
      <c r="B1532" s="200"/>
      <c r="C1532" s="192"/>
      <c r="D1532" s="161"/>
      <c r="E1532" s="280"/>
      <c r="F1532" s="280"/>
    </row>
    <row r="1533" spans="2:6" ht="12.75">
      <c r="B1533" s="200"/>
      <c r="C1533" s="192"/>
      <c r="D1533" s="161"/>
      <c r="E1533" s="280"/>
      <c r="F1533" s="280"/>
    </row>
    <row r="1534" spans="2:6" ht="12.75">
      <c r="B1534" s="200"/>
      <c r="C1534" s="192"/>
      <c r="D1534" s="161"/>
      <c r="E1534" s="280"/>
      <c r="F1534" s="280"/>
    </row>
    <row r="1535" spans="2:6" ht="12.75">
      <c r="B1535" s="200"/>
      <c r="C1535" s="192"/>
      <c r="D1535" s="161"/>
      <c r="E1535" s="280"/>
      <c r="F1535" s="280"/>
    </row>
    <row r="1536" spans="2:6" ht="12.75">
      <c r="B1536" s="200"/>
      <c r="C1536" s="192"/>
      <c r="D1536" s="161"/>
      <c r="E1536" s="280"/>
      <c r="F1536" s="280"/>
    </row>
    <row r="1537" spans="2:6" ht="12.75">
      <c r="B1537" s="200"/>
      <c r="C1537" s="192"/>
      <c r="D1537" s="161"/>
      <c r="E1537" s="280"/>
      <c r="F1537" s="280"/>
    </row>
    <row r="1538" spans="2:6" ht="12.75">
      <c r="B1538" s="200"/>
      <c r="C1538" s="192"/>
      <c r="D1538" s="161"/>
      <c r="E1538" s="280"/>
      <c r="F1538" s="280"/>
    </row>
    <row r="1539" spans="2:6" ht="12.75">
      <c r="B1539" s="200"/>
      <c r="C1539" s="192"/>
      <c r="D1539" s="161"/>
      <c r="E1539" s="280"/>
      <c r="F1539" s="280"/>
    </row>
    <row r="1540" spans="2:6" ht="12.75">
      <c r="B1540" s="200"/>
      <c r="C1540" s="192"/>
      <c r="D1540" s="161"/>
      <c r="E1540" s="280"/>
      <c r="F1540" s="280"/>
    </row>
    <row r="1541" spans="2:6" ht="12.75">
      <c r="B1541" s="200"/>
      <c r="C1541" s="192"/>
      <c r="D1541" s="161"/>
      <c r="E1541" s="280"/>
      <c r="F1541" s="280"/>
    </row>
    <row r="1542" spans="2:6" ht="12.75">
      <c r="B1542" s="200"/>
      <c r="C1542" s="192"/>
      <c r="D1542" s="161"/>
      <c r="E1542" s="280"/>
      <c r="F1542" s="280"/>
    </row>
    <row r="1543" spans="2:6" ht="12.75">
      <c r="B1543" s="200"/>
      <c r="C1543" s="192"/>
      <c r="D1543" s="161"/>
      <c r="E1543" s="280"/>
      <c r="F1543" s="280"/>
    </row>
    <row r="1544" spans="2:6" ht="12.75">
      <c r="B1544" s="200"/>
      <c r="C1544" s="192"/>
      <c r="D1544" s="161"/>
      <c r="E1544" s="280"/>
      <c r="F1544" s="280"/>
    </row>
    <row r="1545" spans="2:6" ht="12.75">
      <c r="B1545" s="200"/>
      <c r="C1545" s="192"/>
      <c r="D1545" s="161"/>
      <c r="E1545" s="280"/>
      <c r="F1545" s="280"/>
    </row>
    <row r="1546" spans="2:6" ht="12.75">
      <c r="B1546" s="200"/>
      <c r="C1546" s="192"/>
      <c r="D1546" s="161"/>
      <c r="E1546" s="280"/>
      <c r="F1546" s="280"/>
    </row>
    <row r="1547" spans="2:6" ht="12.75">
      <c r="B1547" s="200"/>
      <c r="C1547" s="192"/>
      <c r="D1547" s="161"/>
      <c r="E1547" s="280"/>
      <c r="F1547" s="280"/>
    </row>
    <row r="1548" spans="2:6" ht="12.75">
      <c r="B1548" s="200"/>
      <c r="C1548" s="192"/>
      <c r="D1548" s="161"/>
      <c r="E1548" s="280"/>
      <c r="F1548" s="280"/>
    </row>
    <row r="1549" spans="2:6" ht="12.75">
      <c r="B1549" s="200"/>
      <c r="C1549" s="192"/>
      <c r="D1549" s="161"/>
      <c r="E1549" s="280"/>
      <c r="F1549" s="280"/>
    </row>
    <row r="1550" spans="2:6" ht="12.75">
      <c r="B1550" s="200"/>
      <c r="C1550" s="192"/>
      <c r="D1550" s="161"/>
      <c r="E1550" s="280"/>
      <c r="F1550" s="280"/>
    </row>
    <row r="1551" spans="2:6" ht="12.75">
      <c r="B1551" s="200"/>
      <c r="C1551" s="192"/>
      <c r="D1551" s="161"/>
      <c r="E1551" s="280"/>
      <c r="F1551" s="280"/>
    </row>
    <row r="1552" spans="2:6" ht="12.75">
      <c r="B1552" s="200"/>
      <c r="C1552" s="192"/>
      <c r="D1552" s="161"/>
      <c r="E1552" s="280"/>
      <c r="F1552" s="280"/>
    </row>
    <row r="1553" spans="2:6" ht="12.75">
      <c r="B1553" s="200"/>
      <c r="C1553" s="192"/>
      <c r="D1553" s="161"/>
      <c r="E1553" s="280"/>
      <c r="F1553" s="280"/>
    </row>
    <row r="1554" spans="2:6" ht="12.75">
      <c r="B1554" s="200"/>
      <c r="C1554" s="192"/>
      <c r="D1554" s="161"/>
      <c r="E1554" s="280"/>
      <c r="F1554" s="280"/>
    </row>
    <row r="1555" spans="2:6" ht="12.75">
      <c r="B1555" s="200"/>
      <c r="C1555" s="192"/>
      <c r="D1555" s="161"/>
      <c r="E1555" s="280"/>
      <c r="F1555" s="280"/>
    </row>
    <row r="1556" spans="2:6" ht="12.75">
      <c r="B1556" s="200"/>
      <c r="C1556" s="192"/>
      <c r="D1556" s="161"/>
      <c r="E1556" s="280"/>
      <c r="F1556" s="280"/>
    </row>
    <row r="1557" spans="2:6" ht="12.75">
      <c r="B1557" s="200"/>
      <c r="C1557" s="192"/>
      <c r="D1557" s="161"/>
      <c r="E1557" s="280"/>
      <c r="F1557" s="280"/>
    </row>
    <row r="1558" spans="2:6" ht="12.75">
      <c r="B1558" s="200"/>
      <c r="C1558" s="192"/>
      <c r="D1558" s="161"/>
      <c r="E1558" s="280"/>
      <c r="F1558" s="280"/>
    </row>
    <row r="1559" spans="2:6" ht="12.75">
      <c r="B1559" s="200"/>
      <c r="C1559" s="192"/>
      <c r="D1559" s="161"/>
      <c r="E1559" s="280"/>
      <c r="F1559" s="280"/>
    </row>
    <row r="1560" spans="2:6" ht="12.75">
      <c r="B1560" s="200"/>
      <c r="C1560" s="192"/>
      <c r="D1560" s="161"/>
      <c r="E1560" s="280"/>
      <c r="F1560" s="280"/>
    </row>
    <row r="1561" spans="2:6" ht="12.75">
      <c r="B1561" s="200"/>
      <c r="C1561" s="192"/>
      <c r="D1561" s="161"/>
      <c r="E1561" s="280"/>
      <c r="F1561" s="280"/>
    </row>
    <row r="1562" spans="2:6" ht="12.75">
      <c r="B1562" s="200"/>
      <c r="C1562" s="192"/>
      <c r="D1562" s="161"/>
      <c r="E1562" s="280"/>
      <c r="F1562" s="280"/>
    </row>
    <row r="1563" spans="2:6" ht="12.75">
      <c r="B1563" s="200"/>
      <c r="C1563" s="192"/>
      <c r="D1563" s="161"/>
      <c r="E1563" s="280"/>
      <c r="F1563" s="280"/>
    </row>
    <row r="1564" spans="2:6" ht="12.75">
      <c r="B1564" s="200"/>
      <c r="C1564" s="192"/>
      <c r="D1564" s="161"/>
      <c r="E1564" s="280"/>
      <c r="F1564" s="280"/>
    </row>
    <row r="1565" spans="2:6" ht="12.75">
      <c r="B1565" s="200"/>
      <c r="C1565" s="192"/>
      <c r="D1565" s="161"/>
      <c r="E1565" s="280"/>
      <c r="F1565" s="280"/>
    </row>
    <row r="1566" spans="2:6" ht="12.75">
      <c r="B1566" s="200"/>
      <c r="C1566" s="192"/>
      <c r="D1566" s="161"/>
      <c r="E1566" s="280"/>
      <c r="F1566" s="280"/>
    </row>
    <row r="1567" spans="2:6" ht="12.75">
      <c r="B1567" s="200"/>
      <c r="C1567" s="192"/>
      <c r="D1567" s="161"/>
      <c r="E1567" s="280"/>
      <c r="F1567" s="280"/>
    </row>
    <row r="1568" spans="2:6" ht="12.75">
      <c r="B1568" s="200"/>
      <c r="C1568" s="192"/>
      <c r="D1568" s="161"/>
      <c r="E1568" s="280"/>
      <c r="F1568" s="280"/>
    </row>
    <row r="1569" spans="2:6" ht="12.75">
      <c r="B1569" s="200"/>
      <c r="C1569" s="192"/>
      <c r="D1569" s="161"/>
      <c r="E1569" s="280"/>
      <c r="F1569" s="280"/>
    </row>
    <row r="1570" spans="2:6" ht="12.75">
      <c r="B1570" s="200"/>
      <c r="C1570" s="192"/>
      <c r="D1570" s="161"/>
      <c r="E1570" s="280"/>
      <c r="F1570" s="280"/>
    </row>
    <row r="1571" spans="2:6" ht="12.75">
      <c r="B1571" s="200"/>
      <c r="C1571" s="192"/>
      <c r="D1571" s="161"/>
      <c r="E1571" s="280"/>
      <c r="F1571" s="280"/>
    </row>
    <row r="1572" spans="2:6" ht="12.75">
      <c r="B1572" s="200"/>
      <c r="C1572" s="192"/>
      <c r="D1572" s="161"/>
      <c r="E1572" s="280"/>
      <c r="F1572" s="280"/>
    </row>
    <row r="1573" spans="2:6" ht="12.75">
      <c r="B1573" s="200"/>
      <c r="C1573" s="192"/>
      <c r="D1573" s="161"/>
      <c r="E1573" s="280"/>
      <c r="F1573" s="280"/>
    </row>
    <row r="1574" spans="2:6" ht="12.75">
      <c r="B1574" s="200"/>
      <c r="C1574" s="192"/>
      <c r="D1574" s="161"/>
      <c r="E1574" s="280"/>
      <c r="F1574" s="280"/>
    </row>
    <row r="1575" spans="2:6" ht="12.75">
      <c r="B1575" s="200"/>
      <c r="C1575" s="192"/>
      <c r="D1575" s="161"/>
      <c r="E1575" s="280"/>
      <c r="F1575" s="280"/>
    </row>
    <row r="1576" spans="2:6" ht="12.75">
      <c r="B1576" s="200"/>
      <c r="C1576" s="192"/>
      <c r="D1576" s="161"/>
      <c r="E1576" s="280"/>
      <c r="F1576" s="280"/>
    </row>
    <row r="1577" spans="2:6" ht="12.75">
      <c r="B1577" s="200"/>
      <c r="C1577" s="192"/>
      <c r="D1577" s="161"/>
      <c r="E1577" s="280"/>
      <c r="F1577" s="280"/>
    </row>
    <row r="1578" spans="2:6" ht="12.75">
      <c r="B1578" s="200"/>
      <c r="C1578" s="192"/>
      <c r="D1578" s="161"/>
      <c r="E1578" s="280"/>
      <c r="F1578" s="280"/>
    </row>
    <row r="1579" spans="2:6" ht="12.75">
      <c r="B1579" s="200"/>
      <c r="C1579" s="192"/>
      <c r="D1579" s="161"/>
      <c r="E1579" s="280"/>
      <c r="F1579" s="280"/>
    </row>
    <row r="1580" spans="2:6" ht="12.75">
      <c r="B1580" s="200"/>
      <c r="C1580" s="192"/>
      <c r="D1580" s="161"/>
      <c r="E1580" s="280"/>
      <c r="F1580" s="280"/>
    </row>
    <row r="1581" spans="2:6" ht="12.75">
      <c r="B1581" s="200"/>
      <c r="C1581" s="192"/>
      <c r="D1581" s="161"/>
      <c r="E1581" s="280"/>
      <c r="F1581" s="280"/>
    </row>
    <row r="1582" spans="2:6" ht="12.75">
      <c r="B1582" s="200"/>
      <c r="C1582" s="192"/>
      <c r="D1582" s="161"/>
      <c r="E1582" s="280"/>
      <c r="F1582" s="280"/>
    </row>
    <row r="1583" spans="2:6" ht="12.75">
      <c r="B1583" s="200"/>
      <c r="C1583" s="192"/>
      <c r="D1583" s="161"/>
      <c r="E1583" s="280"/>
      <c r="F1583" s="280"/>
    </row>
    <row r="1584" spans="2:6" ht="12.75">
      <c r="B1584" s="200"/>
      <c r="C1584" s="192"/>
      <c r="D1584" s="161"/>
      <c r="E1584" s="280"/>
      <c r="F1584" s="280"/>
    </row>
    <row r="1585" spans="2:6" ht="12.75">
      <c r="B1585" s="200"/>
      <c r="C1585" s="192"/>
      <c r="D1585" s="161"/>
      <c r="E1585" s="280"/>
      <c r="F1585" s="280"/>
    </row>
    <row r="1586" spans="2:6" ht="12.75">
      <c r="B1586" s="200"/>
      <c r="C1586" s="192"/>
      <c r="D1586" s="161"/>
      <c r="E1586" s="280"/>
      <c r="F1586" s="280"/>
    </row>
    <row r="1587" spans="2:6" ht="12.75">
      <c r="B1587" s="200"/>
      <c r="C1587" s="192"/>
      <c r="D1587" s="161"/>
      <c r="E1587" s="280"/>
      <c r="F1587" s="280"/>
    </row>
    <row r="1588" spans="2:6" ht="12.75">
      <c r="B1588" s="200"/>
      <c r="C1588" s="192"/>
      <c r="D1588" s="161"/>
      <c r="E1588" s="280"/>
      <c r="F1588" s="280"/>
    </row>
    <row r="1589" spans="2:6" ht="12.75">
      <c r="B1589" s="200"/>
      <c r="C1589" s="192"/>
      <c r="D1589" s="161"/>
      <c r="E1589" s="280"/>
      <c r="F1589" s="280"/>
    </row>
    <row r="1590" spans="2:6" ht="12.75">
      <c r="B1590" s="200"/>
      <c r="C1590" s="192"/>
      <c r="D1590" s="161"/>
      <c r="E1590" s="280"/>
      <c r="F1590" s="280"/>
    </row>
    <row r="1591" spans="2:6" ht="12.75">
      <c r="B1591" s="200"/>
      <c r="C1591" s="192"/>
      <c r="D1591" s="161"/>
      <c r="E1591" s="280"/>
      <c r="F1591" s="280"/>
    </row>
    <row r="1592" spans="2:6" ht="12.75">
      <c r="B1592" s="200"/>
      <c r="C1592" s="192"/>
      <c r="D1592" s="161"/>
      <c r="E1592" s="280"/>
      <c r="F1592" s="280"/>
    </row>
    <row r="1593" spans="2:6" ht="12.75">
      <c r="B1593" s="200"/>
      <c r="C1593" s="192"/>
      <c r="D1593" s="161"/>
      <c r="E1593" s="280"/>
      <c r="F1593" s="280"/>
    </row>
    <row r="1594" spans="2:6" ht="12.75">
      <c r="B1594" s="200"/>
      <c r="C1594" s="192"/>
      <c r="D1594" s="161"/>
      <c r="E1594" s="280"/>
      <c r="F1594" s="280"/>
    </row>
    <row r="1595" spans="2:6" ht="12.75">
      <c r="B1595" s="200"/>
      <c r="C1595" s="192"/>
      <c r="D1595" s="161"/>
      <c r="E1595" s="280"/>
      <c r="F1595" s="280"/>
    </row>
    <row r="1596" spans="2:6" ht="12.75">
      <c r="B1596" s="200"/>
      <c r="C1596" s="192"/>
      <c r="D1596" s="161"/>
      <c r="E1596" s="280"/>
      <c r="F1596" s="280"/>
    </row>
    <row r="1597" spans="2:6" ht="12.75">
      <c r="B1597" s="200"/>
      <c r="C1597" s="192"/>
      <c r="D1597" s="161"/>
      <c r="E1597" s="280"/>
      <c r="F1597" s="280"/>
    </row>
    <row r="1598" spans="2:6" ht="12.75">
      <c r="B1598" s="200"/>
      <c r="C1598" s="192"/>
      <c r="D1598" s="161"/>
      <c r="E1598" s="280"/>
      <c r="F1598" s="280"/>
    </row>
    <row r="1599" spans="2:6" ht="12.75">
      <c r="B1599" s="200"/>
      <c r="C1599" s="192"/>
      <c r="D1599" s="161"/>
      <c r="E1599" s="280"/>
      <c r="F1599" s="280"/>
    </row>
    <row r="1600" spans="2:6" ht="12.75">
      <c r="B1600" s="200"/>
      <c r="C1600" s="192"/>
      <c r="D1600" s="161"/>
      <c r="E1600" s="280"/>
      <c r="F1600" s="280"/>
    </row>
    <row r="1601" spans="2:6" ht="12.75">
      <c r="B1601" s="200"/>
      <c r="C1601" s="192"/>
      <c r="D1601" s="161"/>
      <c r="E1601" s="280"/>
      <c r="F1601" s="280"/>
    </row>
    <row r="1602" spans="2:6" ht="12.75">
      <c r="B1602" s="200"/>
      <c r="C1602" s="192"/>
      <c r="D1602" s="161"/>
      <c r="E1602" s="280"/>
      <c r="F1602" s="280"/>
    </row>
    <row r="1603" spans="2:6" ht="12.75">
      <c r="B1603" s="200"/>
      <c r="C1603" s="192"/>
      <c r="D1603" s="161"/>
      <c r="E1603" s="280"/>
      <c r="F1603" s="280"/>
    </row>
    <row r="1604" spans="2:6" ht="12.75">
      <c r="B1604" s="200"/>
      <c r="C1604" s="192"/>
      <c r="D1604" s="161"/>
      <c r="E1604" s="280"/>
      <c r="F1604" s="280"/>
    </row>
    <row r="1605" spans="2:6" ht="12.75">
      <c r="B1605" s="200"/>
      <c r="C1605" s="192"/>
      <c r="D1605" s="161"/>
      <c r="E1605" s="280"/>
      <c r="F1605" s="280"/>
    </row>
    <row r="1606" spans="2:6" ht="12.75">
      <c r="B1606" s="200"/>
      <c r="C1606" s="192"/>
      <c r="D1606" s="161"/>
      <c r="E1606" s="280"/>
      <c r="F1606" s="280"/>
    </row>
    <row r="1607" spans="2:6" ht="12.75">
      <c r="B1607" s="200"/>
      <c r="C1607" s="192"/>
      <c r="D1607" s="161"/>
      <c r="E1607" s="280"/>
      <c r="F1607" s="280"/>
    </row>
    <row r="1608" spans="2:6" ht="12.75">
      <c r="B1608" s="200"/>
      <c r="C1608" s="192"/>
      <c r="D1608" s="161"/>
      <c r="E1608" s="280"/>
      <c r="F1608" s="280"/>
    </row>
    <row r="1609" spans="2:6" ht="12.75">
      <c r="B1609" s="200"/>
      <c r="C1609" s="192"/>
      <c r="D1609" s="161"/>
      <c r="E1609" s="280"/>
      <c r="F1609" s="280"/>
    </row>
    <row r="1610" spans="2:6" ht="12.75">
      <c r="B1610" s="200"/>
      <c r="C1610" s="192"/>
      <c r="D1610" s="161"/>
      <c r="E1610" s="280"/>
      <c r="F1610" s="280"/>
    </row>
    <row r="1611" spans="2:6" ht="12.75">
      <c r="B1611" s="200"/>
      <c r="C1611" s="192"/>
      <c r="D1611" s="161"/>
      <c r="E1611" s="280"/>
      <c r="F1611" s="280"/>
    </row>
    <row r="1612" spans="2:6" ht="12.75">
      <c r="B1612" s="200"/>
      <c r="C1612" s="192"/>
      <c r="D1612" s="161"/>
      <c r="E1612" s="280"/>
      <c r="F1612" s="280"/>
    </row>
    <row r="1613" spans="2:6" ht="12.75">
      <c r="B1613" s="200"/>
      <c r="C1613" s="192"/>
      <c r="D1613" s="161"/>
      <c r="E1613" s="280"/>
      <c r="F1613" s="280"/>
    </row>
    <row r="1614" spans="2:6" ht="12.75">
      <c r="B1614" s="200"/>
      <c r="C1614" s="192"/>
      <c r="D1614" s="161"/>
      <c r="E1614" s="280"/>
      <c r="F1614" s="280"/>
    </row>
    <row r="1615" spans="2:6" ht="12.75">
      <c r="B1615" s="200"/>
      <c r="C1615" s="192"/>
      <c r="D1615" s="161"/>
      <c r="E1615" s="280"/>
      <c r="F1615" s="280"/>
    </row>
    <row r="1616" spans="2:6" ht="12.75">
      <c r="B1616" s="200"/>
      <c r="C1616" s="192"/>
      <c r="D1616" s="161"/>
      <c r="E1616" s="280"/>
      <c r="F1616" s="280"/>
    </row>
    <row r="1617" spans="2:6" ht="12.75">
      <c r="B1617" s="200"/>
      <c r="C1617" s="192"/>
      <c r="D1617" s="161"/>
      <c r="E1617" s="280"/>
      <c r="F1617" s="280"/>
    </row>
    <row r="1618" spans="2:6" ht="12.75">
      <c r="B1618" s="200"/>
      <c r="C1618" s="192"/>
      <c r="D1618" s="161"/>
      <c r="E1618" s="280"/>
      <c r="F1618" s="280"/>
    </row>
    <row r="1619" spans="2:6" ht="12.75">
      <c r="B1619" s="200"/>
      <c r="C1619" s="192"/>
      <c r="D1619" s="161"/>
      <c r="E1619" s="280"/>
      <c r="F1619" s="280"/>
    </row>
    <row r="1620" spans="2:6" ht="12.75">
      <c r="B1620" s="200"/>
      <c r="C1620" s="192"/>
      <c r="D1620" s="161"/>
      <c r="E1620" s="280"/>
      <c r="F1620" s="280"/>
    </row>
    <row r="1621" spans="2:6" ht="12.75">
      <c r="B1621" s="200"/>
      <c r="C1621" s="192"/>
      <c r="D1621" s="161"/>
      <c r="E1621" s="280"/>
      <c r="F1621" s="280"/>
    </row>
    <row r="1622" spans="2:6" ht="12.75">
      <c r="B1622" s="200"/>
      <c r="C1622" s="192"/>
      <c r="D1622" s="161"/>
      <c r="E1622" s="280"/>
      <c r="F1622" s="280"/>
    </row>
    <row r="1623" spans="2:6" ht="12.75">
      <c r="B1623" s="200"/>
      <c r="C1623" s="192"/>
      <c r="D1623" s="161"/>
      <c r="E1623" s="280"/>
      <c r="F1623" s="280"/>
    </row>
    <row r="1624" spans="2:6" ht="12.75">
      <c r="B1624" s="200"/>
      <c r="C1624" s="192"/>
      <c r="D1624" s="161"/>
      <c r="E1624" s="280"/>
      <c r="F1624" s="280"/>
    </row>
    <row r="1625" spans="2:6" ht="12.75">
      <c r="B1625" s="200"/>
      <c r="C1625" s="192"/>
      <c r="D1625" s="161"/>
      <c r="E1625" s="280"/>
      <c r="F1625" s="280"/>
    </row>
    <row r="1626" spans="2:6" ht="12.75">
      <c r="B1626" s="200"/>
      <c r="C1626" s="192"/>
      <c r="D1626" s="161"/>
      <c r="E1626" s="280"/>
      <c r="F1626" s="280"/>
    </row>
    <row r="1627" spans="2:6" ht="12.75">
      <c r="B1627" s="200"/>
      <c r="C1627" s="192"/>
      <c r="D1627" s="161"/>
      <c r="E1627" s="280"/>
      <c r="F1627" s="280"/>
    </row>
    <row r="1628" spans="2:6" ht="12.75">
      <c r="B1628" s="200"/>
      <c r="C1628" s="192"/>
      <c r="D1628" s="161"/>
      <c r="E1628" s="280"/>
      <c r="F1628" s="280"/>
    </row>
    <row r="1629" spans="2:6" ht="12.75">
      <c r="B1629" s="200"/>
      <c r="C1629" s="192"/>
      <c r="D1629" s="161"/>
      <c r="E1629" s="280"/>
      <c r="F1629" s="280"/>
    </row>
    <row r="1630" spans="2:6" ht="12.75">
      <c r="B1630" s="200"/>
      <c r="C1630" s="192"/>
      <c r="D1630" s="161"/>
      <c r="E1630" s="280"/>
      <c r="F1630" s="280"/>
    </row>
    <row r="1631" spans="2:6" ht="12.75">
      <c r="B1631" s="200"/>
      <c r="C1631" s="192"/>
      <c r="D1631" s="161"/>
      <c r="E1631" s="280"/>
      <c r="F1631" s="280"/>
    </row>
    <row r="1632" spans="2:6" ht="12.75">
      <c r="B1632" s="200"/>
      <c r="C1632" s="192"/>
      <c r="D1632" s="161"/>
      <c r="E1632" s="280"/>
      <c r="F1632" s="280"/>
    </row>
    <row r="1633" spans="2:6" ht="12.75">
      <c r="B1633" s="200"/>
      <c r="C1633" s="192"/>
      <c r="D1633" s="161"/>
      <c r="E1633" s="280"/>
      <c r="F1633" s="280"/>
    </row>
    <row r="1634" spans="2:6" ht="12.75">
      <c r="B1634" s="200"/>
      <c r="C1634" s="192"/>
      <c r="D1634" s="161"/>
      <c r="E1634" s="280"/>
      <c r="F1634" s="280"/>
    </row>
    <row r="1635" spans="2:6" ht="12.75">
      <c r="B1635" s="200"/>
      <c r="C1635" s="192"/>
      <c r="D1635" s="161"/>
      <c r="E1635" s="280"/>
      <c r="F1635" s="280"/>
    </row>
    <row r="1636" spans="2:6" ht="12.75">
      <c r="B1636" s="200"/>
      <c r="C1636" s="192"/>
      <c r="D1636" s="161"/>
      <c r="E1636" s="280"/>
      <c r="F1636" s="280"/>
    </row>
    <row r="1637" spans="2:6" ht="12.75">
      <c r="B1637" s="200"/>
      <c r="C1637" s="192"/>
      <c r="D1637" s="161"/>
      <c r="E1637" s="280"/>
      <c r="F1637" s="280"/>
    </row>
    <row r="1638" spans="2:6" ht="12.75">
      <c r="B1638" s="200"/>
      <c r="C1638" s="192"/>
      <c r="D1638" s="161"/>
      <c r="E1638" s="280"/>
      <c r="F1638" s="280"/>
    </row>
    <row r="1639" spans="2:6" ht="12.75">
      <c r="B1639" s="200"/>
      <c r="C1639" s="192"/>
      <c r="D1639" s="161"/>
      <c r="E1639" s="280"/>
      <c r="F1639" s="280"/>
    </row>
    <row r="1640" spans="2:6" ht="12.75">
      <c r="B1640" s="200"/>
      <c r="C1640" s="192"/>
      <c r="D1640" s="161"/>
      <c r="E1640" s="280"/>
      <c r="F1640" s="280"/>
    </row>
    <row r="1641" spans="2:6" ht="12.75">
      <c r="B1641" s="200"/>
      <c r="C1641" s="192"/>
      <c r="D1641" s="161"/>
      <c r="E1641" s="280"/>
      <c r="F1641" s="280"/>
    </row>
    <row r="1642" spans="2:6" ht="12.75">
      <c r="B1642" s="200"/>
      <c r="C1642" s="192"/>
      <c r="D1642" s="161"/>
      <c r="E1642" s="280"/>
      <c r="F1642" s="280"/>
    </row>
    <row r="1643" spans="2:6" ht="12.75">
      <c r="B1643" s="200"/>
      <c r="C1643" s="192"/>
      <c r="D1643" s="161"/>
      <c r="E1643" s="280"/>
      <c r="F1643" s="280"/>
    </row>
    <row r="1644" spans="2:6" ht="12.75">
      <c r="B1644" s="200"/>
      <c r="C1644" s="192"/>
      <c r="D1644" s="161"/>
      <c r="E1644" s="280"/>
      <c r="F1644" s="280"/>
    </row>
    <row r="1645" spans="2:6" ht="12.75">
      <c r="B1645" s="200"/>
      <c r="C1645" s="192"/>
      <c r="D1645" s="161"/>
      <c r="E1645" s="280"/>
      <c r="F1645" s="280"/>
    </row>
    <row r="1646" spans="2:6" ht="12.75">
      <c r="B1646" s="200"/>
      <c r="C1646" s="192"/>
      <c r="D1646" s="161"/>
      <c r="E1646" s="280"/>
      <c r="F1646" s="280"/>
    </row>
    <row r="1647" spans="2:6" ht="12.75">
      <c r="B1647" s="200"/>
      <c r="C1647" s="192"/>
      <c r="D1647" s="161"/>
      <c r="E1647" s="280"/>
      <c r="F1647" s="280"/>
    </row>
    <row r="1648" spans="2:6" ht="12.75">
      <c r="B1648" s="200"/>
      <c r="C1648" s="192"/>
      <c r="D1648" s="161"/>
      <c r="E1648" s="280"/>
      <c r="F1648" s="280"/>
    </row>
    <row r="1649" spans="2:6" ht="12.75">
      <c r="B1649" s="200"/>
      <c r="C1649" s="192"/>
      <c r="D1649" s="161"/>
      <c r="E1649" s="280"/>
      <c r="F1649" s="280"/>
    </row>
    <row r="1650" spans="2:6" ht="12.75">
      <c r="B1650" s="200"/>
      <c r="C1650" s="192"/>
      <c r="D1650" s="161"/>
      <c r="E1650" s="280"/>
      <c r="F1650" s="280"/>
    </row>
    <row r="1651" spans="2:6" ht="12.75">
      <c r="B1651" s="200"/>
      <c r="C1651" s="192"/>
      <c r="D1651" s="161"/>
      <c r="E1651" s="280"/>
      <c r="F1651" s="280"/>
    </row>
    <row r="1652" spans="2:6" ht="12.75">
      <c r="B1652" s="200"/>
      <c r="C1652" s="192"/>
      <c r="D1652" s="161"/>
      <c r="E1652" s="280"/>
      <c r="F1652" s="280"/>
    </row>
    <row r="1653" spans="2:6" ht="12.75">
      <c r="B1653" s="200"/>
      <c r="C1653" s="192"/>
      <c r="D1653" s="161"/>
      <c r="E1653" s="280"/>
      <c r="F1653" s="280"/>
    </row>
    <row r="1654" spans="2:6" ht="12.75">
      <c r="B1654" s="200"/>
      <c r="C1654" s="192"/>
      <c r="D1654" s="161"/>
      <c r="E1654" s="280"/>
      <c r="F1654" s="280"/>
    </row>
    <row r="1655" spans="2:6" ht="12.75">
      <c r="B1655" s="200"/>
      <c r="C1655" s="192"/>
      <c r="D1655" s="161"/>
      <c r="E1655" s="280"/>
      <c r="F1655" s="280"/>
    </row>
    <row r="1656" spans="2:6" ht="12.75">
      <c r="B1656" s="200"/>
      <c r="C1656" s="192"/>
      <c r="D1656" s="161"/>
      <c r="E1656" s="280"/>
      <c r="F1656" s="280"/>
    </row>
    <row r="1657" spans="2:6" ht="12.75">
      <c r="B1657" s="200"/>
      <c r="C1657" s="192"/>
      <c r="D1657" s="161"/>
      <c r="E1657" s="280"/>
      <c r="F1657" s="280"/>
    </row>
    <row r="1658" spans="2:6" ht="12.75">
      <c r="B1658" s="200"/>
      <c r="C1658" s="192"/>
      <c r="D1658" s="161"/>
      <c r="E1658" s="280"/>
      <c r="F1658" s="280"/>
    </row>
    <row r="1659" spans="2:6" ht="12.75">
      <c r="B1659" s="200"/>
      <c r="C1659" s="192"/>
      <c r="D1659" s="161"/>
      <c r="E1659" s="280"/>
      <c r="F1659" s="280"/>
    </row>
    <row r="1660" spans="2:6" ht="12.75">
      <c r="B1660" s="200"/>
      <c r="C1660" s="192"/>
      <c r="D1660" s="161"/>
      <c r="E1660" s="280"/>
      <c r="F1660" s="280"/>
    </row>
    <row r="1661" spans="2:6" ht="12.75">
      <c r="B1661" s="200"/>
      <c r="C1661" s="192"/>
      <c r="D1661" s="161"/>
      <c r="E1661" s="280"/>
      <c r="F1661" s="280"/>
    </row>
    <row r="1662" spans="2:6" ht="12.75">
      <c r="B1662" s="200"/>
      <c r="C1662" s="192"/>
      <c r="D1662" s="161"/>
      <c r="E1662" s="280"/>
      <c r="F1662" s="280"/>
    </row>
    <row r="1663" spans="2:6" ht="12.75">
      <c r="B1663" s="200"/>
      <c r="C1663" s="192"/>
      <c r="D1663" s="161"/>
      <c r="E1663" s="280"/>
      <c r="F1663" s="280"/>
    </row>
    <row r="1664" spans="2:6" ht="12.75">
      <c r="B1664" s="200"/>
      <c r="C1664" s="192"/>
      <c r="D1664" s="161"/>
      <c r="E1664" s="280"/>
      <c r="F1664" s="280"/>
    </row>
    <row r="1665" spans="2:6" ht="12.75">
      <c r="B1665" s="200"/>
      <c r="C1665" s="192"/>
      <c r="D1665" s="161"/>
      <c r="E1665" s="280"/>
      <c r="F1665" s="280"/>
    </row>
    <row r="1666" spans="2:6" ht="12.75">
      <c r="B1666" s="200"/>
      <c r="C1666" s="192"/>
      <c r="D1666" s="161"/>
      <c r="E1666" s="280"/>
      <c r="F1666" s="280"/>
    </row>
    <row r="1667" spans="2:6" ht="12.75">
      <c r="B1667" s="200"/>
      <c r="C1667" s="192"/>
      <c r="D1667" s="161"/>
      <c r="E1667" s="280"/>
      <c r="F1667" s="280"/>
    </row>
    <row r="1668" spans="2:6" ht="12.75">
      <c r="B1668" s="200"/>
      <c r="C1668" s="192"/>
      <c r="D1668" s="161"/>
      <c r="E1668" s="280"/>
      <c r="F1668" s="280"/>
    </row>
    <row r="1669" spans="2:6" ht="12.75">
      <c r="B1669" s="200"/>
      <c r="C1669" s="192"/>
      <c r="D1669" s="161"/>
      <c r="E1669" s="280"/>
      <c r="F1669" s="280"/>
    </row>
    <row r="1670" spans="2:6" ht="12.75">
      <c r="B1670" s="200"/>
      <c r="C1670" s="192"/>
      <c r="D1670" s="161"/>
      <c r="E1670" s="280"/>
      <c r="F1670" s="280"/>
    </row>
    <row r="1671" spans="2:6" ht="12.75">
      <c r="B1671" s="200"/>
      <c r="C1671" s="192"/>
      <c r="D1671" s="161"/>
      <c r="E1671" s="280"/>
      <c r="F1671" s="280"/>
    </row>
    <row r="1672" spans="2:6" ht="12.75">
      <c r="B1672" s="200"/>
      <c r="C1672" s="192"/>
      <c r="D1672" s="161"/>
      <c r="E1672" s="280"/>
      <c r="F1672" s="280"/>
    </row>
    <row r="1673" spans="2:6" ht="12.75">
      <c r="B1673" s="200"/>
      <c r="C1673" s="192"/>
      <c r="D1673" s="161"/>
      <c r="E1673" s="280"/>
      <c r="F1673" s="280"/>
    </row>
    <row r="1674" spans="2:6" ht="12.75">
      <c r="B1674" s="200"/>
      <c r="C1674" s="192"/>
      <c r="D1674" s="161"/>
      <c r="E1674" s="280"/>
      <c r="F1674" s="280"/>
    </row>
    <row r="1675" spans="2:6" ht="12.75">
      <c r="B1675" s="200"/>
      <c r="C1675" s="192"/>
      <c r="D1675" s="161"/>
      <c r="E1675" s="280"/>
      <c r="F1675" s="280"/>
    </row>
    <row r="1676" spans="2:6" ht="12.75">
      <c r="B1676" s="200"/>
      <c r="C1676" s="192"/>
      <c r="D1676" s="161"/>
      <c r="E1676" s="280"/>
      <c r="F1676" s="280"/>
    </row>
    <row r="1677" spans="2:6">
      <c r="C1677" s="288"/>
    </row>
    <row r="1678" spans="2:6">
      <c r="C1678" s="288"/>
    </row>
    <row r="1679" spans="2:6">
      <c r="C1679" s="288"/>
    </row>
    <row r="1680" spans="2:6">
      <c r="C1680" s="288"/>
    </row>
    <row r="1681" spans="1:16">
      <c r="C1681" s="288"/>
    </row>
    <row r="1682" spans="1:16">
      <c r="C1682" s="288"/>
    </row>
    <row r="1683" spans="1:16">
      <c r="C1683" s="288"/>
    </row>
    <row r="1684" spans="1:16">
      <c r="C1684" s="288"/>
    </row>
    <row r="1685" spans="1:16">
      <c r="C1685" s="288"/>
    </row>
    <row r="1686" spans="1:16">
      <c r="C1686" s="288"/>
    </row>
    <row r="1687" spans="1:16" s="289" customFormat="1">
      <c r="A1687" s="136"/>
      <c r="B1687" s="137"/>
      <c r="C1687" s="288"/>
      <c r="D1687" s="176"/>
      <c r="E1687" s="156"/>
      <c r="F1687" s="156"/>
      <c r="G1687" s="135"/>
      <c r="H1687" s="135"/>
      <c r="I1687" s="135"/>
      <c r="J1687" s="135"/>
      <c r="K1687" s="135"/>
      <c r="L1687" s="135"/>
      <c r="M1687" s="135"/>
      <c r="N1687" s="135"/>
      <c r="O1687" s="135"/>
      <c r="P1687" s="135"/>
    </row>
    <row r="1688" spans="1:16" s="289" customFormat="1">
      <c r="A1688" s="136"/>
      <c r="B1688" s="137"/>
      <c r="C1688" s="288"/>
      <c r="D1688" s="176"/>
      <c r="E1688" s="156"/>
      <c r="F1688" s="156"/>
      <c r="G1688" s="135"/>
      <c r="H1688" s="135"/>
      <c r="I1688" s="135"/>
      <c r="J1688" s="135"/>
      <c r="K1688" s="135"/>
      <c r="L1688" s="135"/>
      <c r="M1688" s="135"/>
      <c r="N1688" s="135"/>
      <c r="O1688" s="135"/>
      <c r="P1688" s="135"/>
    </row>
    <row r="1689" spans="1:16" s="289" customFormat="1">
      <c r="A1689" s="136"/>
      <c r="B1689" s="137"/>
      <c r="C1689" s="288"/>
      <c r="D1689" s="176"/>
      <c r="E1689" s="156"/>
      <c r="F1689" s="156"/>
      <c r="G1689" s="135"/>
      <c r="H1689" s="135"/>
      <c r="I1689" s="135"/>
      <c r="J1689" s="135"/>
      <c r="K1689" s="135"/>
      <c r="L1689" s="135"/>
      <c r="M1689" s="135"/>
      <c r="N1689" s="135"/>
      <c r="O1689" s="135"/>
      <c r="P1689" s="135"/>
    </row>
    <row r="1690" spans="1:16" s="289" customFormat="1">
      <c r="A1690" s="136"/>
      <c r="B1690" s="137"/>
      <c r="C1690" s="288"/>
      <c r="D1690" s="176"/>
      <c r="E1690" s="156"/>
      <c r="F1690" s="156"/>
      <c r="G1690" s="135"/>
      <c r="H1690" s="135"/>
      <c r="I1690" s="135"/>
      <c r="J1690" s="135"/>
      <c r="K1690" s="135"/>
      <c r="L1690" s="135"/>
      <c r="M1690" s="135"/>
      <c r="N1690" s="135"/>
      <c r="O1690" s="135"/>
      <c r="P1690" s="135"/>
    </row>
    <row r="1691" spans="1:16" s="289" customFormat="1">
      <c r="A1691" s="136"/>
      <c r="B1691" s="137"/>
      <c r="C1691" s="288"/>
      <c r="D1691" s="176"/>
      <c r="E1691" s="156"/>
      <c r="F1691" s="156"/>
      <c r="G1691" s="135"/>
      <c r="H1691" s="135"/>
      <c r="I1691" s="135"/>
      <c r="J1691" s="135"/>
      <c r="K1691" s="135"/>
      <c r="L1691" s="135"/>
      <c r="M1691" s="135"/>
      <c r="N1691" s="135"/>
      <c r="O1691" s="135"/>
      <c r="P1691" s="135"/>
    </row>
    <row r="1692" spans="1:16" s="289" customFormat="1">
      <c r="A1692" s="136"/>
      <c r="B1692" s="137"/>
      <c r="C1692" s="288"/>
      <c r="D1692" s="176"/>
      <c r="E1692" s="156"/>
      <c r="F1692" s="156"/>
      <c r="G1692" s="135"/>
      <c r="H1692" s="135"/>
      <c r="I1692" s="135"/>
      <c r="J1692" s="135"/>
      <c r="K1692" s="135"/>
      <c r="L1692" s="135"/>
      <c r="M1692" s="135"/>
      <c r="N1692" s="135"/>
      <c r="O1692" s="135"/>
      <c r="P1692" s="135"/>
    </row>
    <row r="1693" spans="1:16" s="289" customFormat="1">
      <c r="A1693" s="136"/>
      <c r="B1693" s="137"/>
      <c r="C1693" s="288"/>
      <c r="D1693" s="176"/>
      <c r="E1693" s="156"/>
      <c r="F1693" s="156"/>
      <c r="G1693" s="135"/>
      <c r="H1693" s="135"/>
      <c r="I1693" s="135"/>
      <c r="J1693" s="135"/>
      <c r="K1693" s="135"/>
      <c r="L1693" s="135"/>
      <c r="M1693" s="135"/>
      <c r="N1693" s="135"/>
      <c r="O1693" s="135"/>
      <c r="P1693" s="135"/>
    </row>
    <row r="1694" spans="1:16" s="289" customFormat="1">
      <c r="A1694" s="136"/>
      <c r="B1694" s="137"/>
      <c r="C1694" s="288"/>
      <c r="D1694" s="176"/>
      <c r="E1694" s="156"/>
      <c r="F1694" s="156"/>
      <c r="G1694" s="135"/>
      <c r="H1694" s="135"/>
      <c r="I1694" s="135"/>
      <c r="J1694" s="135"/>
      <c r="K1694" s="135"/>
      <c r="L1694" s="135"/>
      <c r="M1694" s="135"/>
      <c r="N1694" s="135"/>
      <c r="O1694" s="135"/>
      <c r="P1694" s="135"/>
    </row>
    <row r="1695" spans="1:16" s="289" customFormat="1">
      <c r="A1695" s="136"/>
      <c r="B1695" s="137"/>
      <c r="C1695" s="288"/>
      <c r="D1695" s="176"/>
      <c r="E1695" s="156"/>
      <c r="F1695" s="156"/>
      <c r="G1695" s="135"/>
      <c r="H1695" s="135"/>
      <c r="I1695" s="135"/>
      <c r="J1695" s="135"/>
      <c r="K1695" s="135"/>
      <c r="L1695" s="135"/>
      <c r="M1695" s="135"/>
      <c r="N1695" s="135"/>
      <c r="O1695" s="135"/>
      <c r="P1695" s="135"/>
    </row>
    <row r="1696" spans="1:16" s="289" customFormat="1">
      <c r="A1696" s="136"/>
      <c r="B1696" s="137"/>
      <c r="C1696" s="288"/>
      <c r="D1696" s="176"/>
      <c r="E1696" s="156"/>
      <c r="F1696" s="156"/>
      <c r="G1696" s="135"/>
      <c r="H1696" s="135"/>
      <c r="I1696" s="135"/>
      <c r="J1696" s="135"/>
      <c r="K1696" s="135"/>
      <c r="L1696" s="135"/>
      <c r="M1696" s="135"/>
      <c r="N1696" s="135"/>
      <c r="O1696" s="135"/>
      <c r="P1696" s="135"/>
    </row>
    <row r="1697" spans="1:16" s="289" customFormat="1">
      <c r="A1697" s="136"/>
      <c r="B1697" s="137"/>
      <c r="C1697" s="288"/>
      <c r="D1697" s="176"/>
      <c r="E1697" s="156"/>
      <c r="F1697" s="156"/>
      <c r="G1697" s="135"/>
      <c r="H1697" s="135"/>
      <c r="I1697" s="135"/>
      <c r="J1697" s="135"/>
      <c r="K1697" s="135"/>
      <c r="L1697" s="135"/>
      <c r="M1697" s="135"/>
      <c r="N1697" s="135"/>
      <c r="O1697" s="135"/>
      <c r="P1697" s="135"/>
    </row>
    <row r="1698" spans="1:16" s="289" customFormat="1">
      <c r="A1698" s="136"/>
      <c r="B1698" s="137"/>
      <c r="C1698" s="288"/>
      <c r="D1698" s="176"/>
      <c r="E1698" s="156"/>
      <c r="F1698" s="156"/>
      <c r="G1698" s="135"/>
      <c r="H1698" s="135"/>
      <c r="I1698" s="135"/>
      <c r="J1698" s="135"/>
      <c r="K1698" s="135"/>
      <c r="L1698" s="135"/>
      <c r="M1698" s="135"/>
      <c r="N1698" s="135"/>
      <c r="O1698" s="135"/>
      <c r="P1698" s="135"/>
    </row>
    <row r="1699" spans="1:16" s="289" customFormat="1">
      <c r="A1699" s="136"/>
      <c r="B1699" s="137"/>
      <c r="C1699" s="288"/>
      <c r="D1699" s="176"/>
      <c r="E1699" s="156"/>
      <c r="F1699" s="156"/>
      <c r="G1699" s="135"/>
      <c r="H1699" s="135"/>
      <c r="I1699" s="135"/>
      <c r="J1699" s="135"/>
      <c r="K1699" s="135"/>
      <c r="L1699" s="135"/>
      <c r="M1699" s="135"/>
      <c r="N1699" s="135"/>
      <c r="O1699" s="135"/>
      <c r="P1699" s="135"/>
    </row>
    <row r="1700" spans="1:16" s="289" customFormat="1">
      <c r="A1700" s="136"/>
      <c r="B1700" s="137"/>
      <c r="C1700" s="288"/>
      <c r="D1700" s="176"/>
      <c r="E1700" s="156"/>
      <c r="F1700" s="156"/>
      <c r="G1700" s="135"/>
      <c r="H1700" s="135"/>
      <c r="I1700" s="135"/>
      <c r="J1700" s="135"/>
      <c r="K1700" s="135"/>
      <c r="L1700" s="135"/>
      <c r="M1700" s="135"/>
      <c r="N1700" s="135"/>
      <c r="O1700" s="135"/>
      <c r="P1700" s="135"/>
    </row>
    <row r="1701" spans="1:16" s="289" customFormat="1">
      <c r="A1701" s="136"/>
      <c r="B1701" s="137"/>
      <c r="C1701" s="288"/>
      <c r="D1701" s="176"/>
      <c r="E1701" s="156"/>
      <c r="F1701" s="156"/>
      <c r="G1701" s="135"/>
      <c r="H1701" s="135"/>
      <c r="I1701" s="135"/>
      <c r="J1701" s="135"/>
      <c r="K1701" s="135"/>
      <c r="L1701" s="135"/>
      <c r="M1701" s="135"/>
      <c r="N1701" s="135"/>
      <c r="O1701" s="135"/>
      <c r="P1701" s="135"/>
    </row>
    <row r="1702" spans="1:16" s="289" customFormat="1">
      <c r="A1702" s="136"/>
      <c r="B1702" s="137"/>
      <c r="C1702" s="288"/>
      <c r="D1702" s="176"/>
      <c r="E1702" s="156"/>
      <c r="F1702" s="156"/>
      <c r="G1702" s="135"/>
      <c r="H1702" s="135"/>
      <c r="I1702" s="135"/>
      <c r="J1702" s="135"/>
      <c r="K1702" s="135"/>
      <c r="L1702" s="135"/>
      <c r="M1702" s="135"/>
      <c r="N1702" s="135"/>
      <c r="O1702" s="135"/>
      <c r="P1702" s="135"/>
    </row>
    <row r="1703" spans="1:16" s="289" customFormat="1">
      <c r="A1703" s="136"/>
      <c r="B1703" s="137"/>
      <c r="C1703" s="288"/>
      <c r="D1703" s="176"/>
      <c r="E1703" s="156"/>
      <c r="F1703" s="156"/>
      <c r="G1703" s="135"/>
      <c r="H1703" s="135"/>
      <c r="I1703" s="135"/>
      <c r="J1703" s="135"/>
      <c r="K1703" s="135"/>
      <c r="L1703" s="135"/>
      <c r="M1703" s="135"/>
      <c r="N1703" s="135"/>
      <c r="O1703" s="135"/>
      <c r="P1703" s="135"/>
    </row>
    <row r="1704" spans="1:16" s="289" customFormat="1">
      <c r="A1704" s="136"/>
      <c r="B1704" s="137"/>
      <c r="C1704" s="288"/>
      <c r="D1704" s="176"/>
      <c r="E1704" s="156"/>
      <c r="F1704" s="156"/>
      <c r="G1704" s="135"/>
      <c r="H1704" s="135"/>
      <c r="I1704" s="135"/>
      <c r="J1704" s="135"/>
      <c r="K1704" s="135"/>
      <c r="L1704" s="135"/>
      <c r="M1704" s="135"/>
      <c r="N1704" s="135"/>
      <c r="O1704" s="135"/>
      <c r="P1704" s="135"/>
    </row>
    <row r="1705" spans="1:16" s="289" customFormat="1">
      <c r="A1705" s="136"/>
      <c r="B1705" s="137"/>
      <c r="C1705" s="288"/>
      <c r="D1705" s="176"/>
      <c r="E1705" s="156"/>
      <c r="F1705" s="156"/>
      <c r="G1705" s="135"/>
      <c r="H1705" s="135"/>
      <c r="I1705" s="135"/>
      <c r="J1705" s="135"/>
      <c r="K1705" s="135"/>
      <c r="L1705" s="135"/>
      <c r="M1705" s="135"/>
      <c r="N1705" s="135"/>
      <c r="O1705" s="135"/>
      <c r="P1705" s="135"/>
    </row>
    <row r="1706" spans="1:16" s="289" customFormat="1">
      <c r="A1706" s="136"/>
      <c r="B1706" s="137"/>
      <c r="C1706" s="288"/>
      <c r="D1706" s="176"/>
      <c r="E1706" s="156"/>
      <c r="F1706" s="156"/>
      <c r="G1706" s="135"/>
      <c r="H1706" s="135"/>
      <c r="I1706" s="135"/>
      <c r="J1706" s="135"/>
      <c r="K1706" s="135"/>
      <c r="L1706" s="135"/>
      <c r="M1706" s="135"/>
      <c r="N1706" s="135"/>
      <c r="O1706" s="135"/>
      <c r="P1706" s="135"/>
    </row>
    <row r="1707" spans="1:16" s="289" customFormat="1">
      <c r="A1707" s="136"/>
      <c r="B1707" s="137"/>
      <c r="C1707" s="288"/>
      <c r="D1707" s="176"/>
      <c r="E1707" s="156"/>
      <c r="F1707" s="156"/>
      <c r="G1707" s="135"/>
      <c r="H1707" s="135"/>
      <c r="I1707" s="135"/>
      <c r="J1707" s="135"/>
      <c r="K1707" s="135"/>
      <c r="L1707" s="135"/>
      <c r="M1707" s="135"/>
      <c r="N1707" s="135"/>
      <c r="O1707" s="135"/>
      <c r="P1707" s="135"/>
    </row>
    <row r="1708" spans="1:16" s="289" customFormat="1">
      <c r="A1708" s="136"/>
      <c r="B1708" s="137"/>
      <c r="C1708" s="288"/>
      <c r="D1708" s="176"/>
      <c r="E1708" s="156"/>
      <c r="F1708" s="156"/>
      <c r="G1708" s="135"/>
      <c r="H1708" s="135"/>
      <c r="I1708" s="135"/>
      <c r="J1708" s="135"/>
      <c r="K1708" s="135"/>
      <c r="L1708" s="135"/>
      <c r="M1708" s="135"/>
      <c r="N1708" s="135"/>
      <c r="O1708" s="135"/>
      <c r="P1708" s="135"/>
    </row>
    <row r="1709" spans="1:16" s="289" customFormat="1">
      <c r="A1709" s="136"/>
      <c r="B1709" s="137"/>
      <c r="C1709" s="288"/>
      <c r="D1709" s="176"/>
      <c r="E1709" s="156"/>
      <c r="F1709" s="156"/>
      <c r="G1709" s="135"/>
      <c r="H1709" s="135"/>
      <c r="I1709" s="135"/>
      <c r="J1709" s="135"/>
      <c r="K1709" s="135"/>
      <c r="L1709" s="135"/>
      <c r="M1709" s="135"/>
      <c r="N1709" s="135"/>
      <c r="O1709" s="135"/>
      <c r="P1709" s="135"/>
    </row>
    <row r="1710" spans="1:16" s="289" customFormat="1">
      <c r="A1710" s="136"/>
      <c r="B1710" s="137"/>
      <c r="C1710" s="288"/>
      <c r="D1710" s="176"/>
      <c r="E1710" s="156"/>
      <c r="F1710" s="156"/>
      <c r="G1710" s="135"/>
      <c r="H1710" s="135"/>
      <c r="I1710" s="135"/>
      <c r="J1710" s="135"/>
      <c r="K1710" s="135"/>
      <c r="L1710" s="135"/>
      <c r="M1710" s="135"/>
      <c r="N1710" s="135"/>
      <c r="O1710" s="135"/>
      <c r="P1710" s="135"/>
    </row>
    <row r="1711" spans="1:16" s="289" customFormat="1">
      <c r="A1711" s="136"/>
      <c r="B1711" s="137"/>
      <c r="C1711" s="288"/>
      <c r="D1711" s="176"/>
      <c r="E1711" s="156"/>
      <c r="F1711" s="156"/>
      <c r="G1711" s="135"/>
      <c r="H1711" s="135"/>
      <c r="I1711" s="135"/>
      <c r="J1711" s="135"/>
      <c r="K1711" s="135"/>
      <c r="L1711" s="135"/>
      <c r="M1711" s="135"/>
      <c r="N1711" s="135"/>
      <c r="O1711" s="135"/>
      <c r="P1711" s="135"/>
    </row>
    <row r="1712" spans="1:16" s="289" customFormat="1">
      <c r="A1712" s="136"/>
      <c r="B1712" s="137"/>
      <c r="C1712" s="288"/>
      <c r="D1712" s="176"/>
      <c r="E1712" s="156"/>
      <c r="F1712" s="156"/>
      <c r="G1712" s="135"/>
      <c r="H1712" s="135"/>
      <c r="I1712" s="135"/>
      <c r="J1712" s="135"/>
      <c r="K1712" s="135"/>
      <c r="L1712" s="135"/>
      <c r="M1712" s="135"/>
      <c r="N1712" s="135"/>
      <c r="O1712" s="135"/>
      <c r="P1712" s="135"/>
    </row>
    <row r="1713" spans="1:16" s="289" customFormat="1">
      <c r="A1713" s="136"/>
      <c r="B1713" s="137"/>
      <c r="C1713" s="288"/>
      <c r="D1713" s="176"/>
      <c r="E1713" s="156"/>
      <c r="F1713" s="156"/>
      <c r="G1713" s="135"/>
      <c r="H1713" s="135"/>
      <c r="I1713" s="135"/>
      <c r="J1713" s="135"/>
      <c r="K1713" s="135"/>
      <c r="L1713" s="135"/>
      <c r="M1713" s="135"/>
      <c r="N1713" s="135"/>
      <c r="O1713" s="135"/>
      <c r="P1713" s="135"/>
    </row>
    <row r="1714" spans="1:16" s="289" customFormat="1">
      <c r="A1714" s="136"/>
      <c r="B1714" s="137"/>
      <c r="C1714" s="288"/>
      <c r="D1714" s="176"/>
      <c r="E1714" s="156"/>
      <c r="F1714" s="156"/>
      <c r="G1714" s="135"/>
      <c r="H1714" s="135"/>
      <c r="I1714" s="135"/>
      <c r="J1714" s="135"/>
      <c r="K1714" s="135"/>
      <c r="L1714" s="135"/>
      <c r="M1714" s="135"/>
      <c r="N1714" s="135"/>
      <c r="O1714" s="135"/>
      <c r="P1714" s="135"/>
    </row>
    <row r="1715" spans="1:16" s="289" customFormat="1">
      <c r="A1715" s="136"/>
      <c r="B1715" s="137"/>
      <c r="C1715" s="288"/>
      <c r="D1715" s="176"/>
      <c r="E1715" s="156"/>
      <c r="F1715" s="156"/>
      <c r="G1715" s="135"/>
      <c r="H1715" s="135"/>
      <c r="I1715" s="135"/>
      <c r="J1715" s="135"/>
      <c r="K1715" s="135"/>
      <c r="L1715" s="135"/>
      <c r="M1715" s="135"/>
      <c r="N1715" s="135"/>
      <c r="O1715" s="135"/>
      <c r="P1715" s="135"/>
    </row>
    <row r="1716" spans="1:16" s="289" customFormat="1">
      <c r="A1716" s="136"/>
      <c r="B1716" s="137"/>
      <c r="C1716" s="288"/>
      <c r="D1716" s="176"/>
      <c r="E1716" s="156"/>
      <c r="F1716" s="156"/>
      <c r="G1716" s="135"/>
      <c r="H1716" s="135"/>
      <c r="I1716" s="135"/>
      <c r="J1716" s="135"/>
      <c r="K1716" s="135"/>
      <c r="L1716" s="135"/>
      <c r="M1716" s="135"/>
      <c r="N1716" s="135"/>
      <c r="O1716" s="135"/>
      <c r="P1716" s="135"/>
    </row>
    <row r="1717" spans="1:16" s="289" customFormat="1">
      <c r="A1717" s="136"/>
      <c r="B1717" s="137"/>
      <c r="C1717" s="288"/>
      <c r="D1717" s="176"/>
      <c r="E1717" s="156"/>
      <c r="F1717" s="156"/>
      <c r="G1717" s="135"/>
      <c r="H1717" s="135"/>
      <c r="I1717" s="135"/>
      <c r="J1717" s="135"/>
      <c r="K1717" s="135"/>
      <c r="L1717" s="135"/>
      <c r="M1717" s="135"/>
      <c r="N1717" s="135"/>
      <c r="O1717" s="135"/>
      <c r="P1717" s="135"/>
    </row>
    <row r="1718" spans="1:16" s="289" customFormat="1">
      <c r="A1718" s="136"/>
      <c r="B1718" s="137"/>
      <c r="C1718" s="288"/>
      <c r="D1718" s="176"/>
      <c r="E1718" s="156"/>
      <c r="F1718" s="156"/>
      <c r="G1718" s="135"/>
      <c r="H1718" s="135"/>
      <c r="I1718" s="135"/>
      <c r="J1718" s="135"/>
      <c r="K1718" s="135"/>
      <c r="L1718" s="135"/>
      <c r="M1718" s="135"/>
      <c r="N1718" s="135"/>
      <c r="O1718" s="135"/>
      <c r="P1718" s="135"/>
    </row>
    <row r="1719" spans="1:16" s="289" customFormat="1">
      <c r="A1719" s="136"/>
      <c r="B1719" s="137"/>
      <c r="C1719" s="288"/>
      <c r="D1719" s="176"/>
      <c r="E1719" s="156"/>
      <c r="F1719" s="156"/>
      <c r="G1719" s="135"/>
      <c r="H1719" s="135"/>
      <c r="I1719" s="135"/>
      <c r="J1719" s="135"/>
      <c r="K1719" s="135"/>
      <c r="L1719" s="135"/>
      <c r="M1719" s="135"/>
      <c r="N1719" s="135"/>
      <c r="O1719" s="135"/>
      <c r="P1719" s="135"/>
    </row>
    <row r="1720" spans="1:16" s="289" customFormat="1">
      <c r="A1720" s="136"/>
      <c r="B1720" s="137"/>
      <c r="C1720" s="288"/>
      <c r="D1720" s="176"/>
      <c r="E1720" s="156"/>
      <c r="F1720" s="156"/>
      <c r="G1720" s="135"/>
      <c r="H1720" s="135"/>
      <c r="I1720" s="135"/>
      <c r="J1720" s="135"/>
      <c r="K1720" s="135"/>
      <c r="L1720" s="135"/>
      <c r="M1720" s="135"/>
      <c r="N1720" s="135"/>
      <c r="O1720" s="135"/>
      <c r="P1720" s="135"/>
    </row>
    <row r="1721" spans="1:16" s="289" customFormat="1">
      <c r="A1721" s="136"/>
      <c r="B1721" s="137"/>
      <c r="C1721" s="288"/>
      <c r="D1721" s="176"/>
      <c r="E1721" s="156"/>
      <c r="F1721" s="156"/>
      <c r="G1721" s="135"/>
      <c r="H1721" s="135"/>
      <c r="I1721" s="135"/>
      <c r="J1721" s="135"/>
      <c r="K1721" s="135"/>
      <c r="L1721" s="135"/>
      <c r="M1721" s="135"/>
      <c r="N1721" s="135"/>
      <c r="O1721" s="135"/>
      <c r="P1721" s="135"/>
    </row>
    <row r="1722" spans="1:16" s="289" customFormat="1">
      <c r="A1722" s="136"/>
      <c r="B1722" s="137"/>
      <c r="C1722" s="288"/>
      <c r="D1722" s="176"/>
      <c r="E1722" s="156"/>
      <c r="F1722" s="156"/>
      <c r="G1722" s="135"/>
      <c r="H1722" s="135"/>
      <c r="I1722" s="135"/>
      <c r="J1722" s="135"/>
      <c r="K1722" s="135"/>
      <c r="L1722" s="135"/>
      <c r="M1722" s="135"/>
      <c r="N1722" s="135"/>
      <c r="O1722" s="135"/>
      <c r="P1722" s="135"/>
    </row>
    <row r="1723" spans="1:16" s="289" customFormat="1">
      <c r="A1723" s="136"/>
      <c r="B1723" s="137"/>
      <c r="C1723" s="288"/>
      <c r="D1723" s="176"/>
      <c r="E1723" s="156"/>
      <c r="F1723" s="156"/>
      <c r="G1723" s="135"/>
      <c r="H1723" s="135"/>
      <c r="I1723" s="135"/>
      <c r="J1723" s="135"/>
      <c r="K1723" s="135"/>
      <c r="L1723" s="135"/>
      <c r="M1723" s="135"/>
      <c r="N1723" s="135"/>
      <c r="O1723" s="135"/>
      <c r="P1723" s="135"/>
    </row>
    <row r="1724" spans="1:16" s="289" customFormat="1">
      <c r="A1724" s="136"/>
      <c r="B1724" s="137"/>
      <c r="C1724" s="288"/>
      <c r="D1724" s="176"/>
      <c r="E1724" s="156"/>
      <c r="F1724" s="156"/>
      <c r="G1724" s="135"/>
      <c r="H1724" s="135"/>
      <c r="I1724" s="135"/>
      <c r="J1724" s="135"/>
      <c r="K1724" s="135"/>
      <c r="L1724" s="135"/>
      <c r="M1724" s="135"/>
      <c r="N1724" s="135"/>
      <c r="O1724" s="135"/>
      <c r="P1724" s="135"/>
    </row>
    <row r="1725" spans="1:16" s="289" customFormat="1">
      <c r="A1725" s="136"/>
      <c r="B1725" s="137"/>
      <c r="C1725" s="288"/>
      <c r="D1725" s="176"/>
      <c r="E1725" s="156"/>
      <c r="F1725" s="156"/>
      <c r="G1725" s="135"/>
      <c r="H1725" s="135"/>
      <c r="I1725" s="135"/>
      <c r="J1725" s="135"/>
      <c r="K1725" s="135"/>
      <c r="L1725" s="135"/>
      <c r="M1725" s="135"/>
      <c r="N1725" s="135"/>
      <c r="O1725" s="135"/>
      <c r="P1725" s="135"/>
    </row>
    <row r="1726" spans="1:16" s="289" customFormat="1">
      <c r="A1726" s="136"/>
      <c r="B1726" s="137"/>
      <c r="C1726" s="288"/>
      <c r="D1726" s="176"/>
      <c r="E1726" s="156"/>
      <c r="F1726" s="156"/>
      <c r="G1726" s="135"/>
      <c r="H1726" s="135"/>
      <c r="I1726" s="135"/>
      <c r="J1726" s="135"/>
      <c r="K1726" s="135"/>
      <c r="L1726" s="135"/>
      <c r="M1726" s="135"/>
      <c r="N1726" s="135"/>
      <c r="O1726" s="135"/>
      <c r="P1726" s="135"/>
    </row>
    <row r="1727" spans="1:16" s="289" customFormat="1">
      <c r="A1727" s="136"/>
      <c r="B1727" s="137"/>
      <c r="C1727" s="288"/>
      <c r="D1727" s="176"/>
      <c r="E1727" s="156"/>
      <c r="F1727" s="156"/>
      <c r="G1727" s="135"/>
      <c r="H1727" s="135"/>
      <c r="I1727" s="135"/>
      <c r="J1727" s="135"/>
      <c r="K1727" s="135"/>
      <c r="L1727" s="135"/>
      <c r="M1727" s="135"/>
      <c r="N1727" s="135"/>
      <c r="O1727" s="135"/>
      <c r="P1727" s="135"/>
    </row>
    <row r="1728" spans="1:16" s="289" customFormat="1">
      <c r="A1728" s="136"/>
      <c r="B1728" s="137"/>
      <c r="C1728" s="288"/>
      <c r="D1728" s="176"/>
      <c r="E1728" s="156"/>
      <c r="F1728" s="156"/>
      <c r="G1728" s="135"/>
      <c r="H1728" s="135"/>
      <c r="I1728" s="135"/>
      <c r="J1728" s="135"/>
      <c r="K1728" s="135"/>
      <c r="L1728" s="135"/>
      <c r="M1728" s="135"/>
      <c r="N1728" s="135"/>
      <c r="O1728" s="135"/>
      <c r="P1728" s="135"/>
    </row>
    <row r="1729" spans="1:16" s="289" customFormat="1">
      <c r="A1729" s="136"/>
      <c r="B1729" s="137"/>
      <c r="C1729" s="288"/>
      <c r="D1729" s="176"/>
      <c r="E1729" s="156"/>
      <c r="F1729" s="156"/>
      <c r="G1729" s="135"/>
      <c r="H1729" s="135"/>
      <c r="I1729" s="135"/>
      <c r="J1729" s="135"/>
      <c r="K1729" s="135"/>
      <c r="L1729" s="135"/>
      <c r="M1729" s="135"/>
      <c r="N1729" s="135"/>
      <c r="O1729" s="135"/>
      <c r="P1729" s="135"/>
    </row>
    <row r="1730" spans="1:16" s="289" customFormat="1">
      <c r="A1730" s="136"/>
      <c r="B1730" s="137"/>
      <c r="C1730" s="288"/>
      <c r="D1730" s="176"/>
      <c r="E1730" s="156"/>
      <c r="F1730" s="156"/>
      <c r="G1730" s="135"/>
      <c r="H1730" s="135"/>
      <c r="I1730" s="135"/>
      <c r="J1730" s="135"/>
      <c r="K1730" s="135"/>
      <c r="L1730" s="135"/>
      <c r="M1730" s="135"/>
      <c r="N1730" s="135"/>
      <c r="O1730" s="135"/>
      <c r="P1730" s="135"/>
    </row>
    <row r="1731" spans="1:16" s="289" customFormat="1">
      <c r="A1731" s="136"/>
      <c r="B1731" s="137"/>
      <c r="C1731" s="288"/>
      <c r="D1731" s="176"/>
      <c r="E1731" s="156"/>
      <c r="F1731" s="156"/>
      <c r="G1731" s="135"/>
      <c r="H1731" s="135"/>
      <c r="I1731" s="135"/>
      <c r="J1731" s="135"/>
      <c r="K1731" s="135"/>
      <c r="L1731" s="135"/>
      <c r="M1731" s="135"/>
      <c r="N1731" s="135"/>
      <c r="O1731" s="135"/>
      <c r="P1731" s="135"/>
    </row>
    <row r="1732" spans="1:16" s="289" customFormat="1">
      <c r="A1732" s="136"/>
      <c r="B1732" s="137"/>
      <c r="C1732" s="288"/>
      <c r="D1732" s="176"/>
      <c r="E1732" s="156"/>
      <c r="F1732" s="156"/>
      <c r="G1732" s="135"/>
      <c r="H1732" s="135"/>
      <c r="I1732" s="135"/>
      <c r="J1732" s="135"/>
      <c r="K1732" s="135"/>
      <c r="L1732" s="135"/>
      <c r="M1732" s="135"/>
      <c r="N1732" s="135"/>
      <c r="O1732" s="135"/>
      <c r="P1732" s="135"/>
    </row>
    <row r="1733" spans="1:16" s="289" customFormat="1">
      <c r="A1733" s="136"/>
      <c r="B1733" s="137"/>
      <c r="C1733" s="288"/>
      <c r="D1733" s="176"/>
      <c r="E1733" s="156"/>
      <c r="F1733" s="156"/>
      <c r="G1733" s="135"/>
      <c r="H1733" s="135"/>
      <c r="I1733" s="135"/>
      <c r="J1733" s="135"/>
      <c r="K1733" s="135"/>
      <c r="L1733" s="135"/>
      <c r="M1733" s="135"/>
      <c r="N1733" s="135"/>
      <c r="O1733" s="135"/>
      <c r="P1733" s="135"/>
    </row>
    <row r="1734" spans="1:16" s="289" customFormat="1">
      <c r="A1734" s="136"/>
      <c r="B1734" s="137"/>
      <c r="C1734" s="288"/>
      <c r="D1734" s="176"/>
      <c r="E1734" s="156"/>
      <c r="F1734" s="156"/>
      <c r="G1734" s="135"/>
      <c r="H1734" s="135"/>
      <c r="I1734" s="135"/>
      <c r="J1734" s="135"/>
      <c r="K1734" s="135"/>
      <c r="L1734" s="135"/>
      <c r="M1734" s="135"/>
      <c r="N1734" s="135"/>
      <c r="O1734" s="135"/>
      <c r="P1734" s="135"/>
    </row>
    <row r="1735" spans="1:16" s="289" customFormat="1">
      <c r="A1735" s="136"/>
      <c r="B1735" s="137"/>
      <c r="C1735" s="288"/>
      <c r="D1735" s="176"/>
      <c r="E1735" s="156"/>
      <c r="F1735" s="156"/>
      <c r="G1735" s="135"/>
      <c r="H1735" s="135"/>
      <c r="I1735" s="135"/>
      <c r="J1735" s="135"/>
      <c r="K1735" s="135"/>
      <c r="L1735" s="135"/>
      <c r="M1735" s="135"/>
      <c r="N1735" s="135"/>
      <c r="O1735" s="135"/>
      <c r="P1735" s="135"/>
    </row>
    <row r="1736" spans="1:16" s="289" customFormat="1">
      <c r="A1736" s="136"/>
      <c r="B1736" s="137"/>
      <c r="C1736" s="288"/>
      <c r="D1736" s="176"/>
      <c r="E1736" s="156"/>
      <c r="F1736" s="156"/>
      <c r="G1736" s="135"/>
      <c r="H1736" s="135"/>
      <c r="I1736" s="135"/>
      <c r="J1736" s="135"/>
      <c r="K1736" s="135"/>
      <c r="L1736" s="135"/>
      <c r="M1736" s="135"/>
      <c r="N1736" s="135"/>
      <c r="O1736" s="135"/>
      <c r="P1736" s="135"/>
    </row>
    <row r="1737" spans="1:16" s="289" customFormat="1">
      <c r="A1737" s="136"/>
      <c r="B1737" s="137"/>
      <c r="C1737" s="288"/>
      <c r="D1737" s="176"/>
      <c r="E1737" s="156"/>
      <c r="F1737" s="156"/>
      <c r="G1737" s="135"/>
      <c r="H1737" s="135"/>
      <c r="I1737" s="135"/>
      <c r="J1737" s="135"/>
      <c r="K1737" s="135"/>
      <c r="L1737" s="135"/>
      <c r="M1737" s="135"/>
      <c r="N1737" s="135"/>
      <c r="O1737" s="135"/>
      <c r="P1737" s="135"/>
    </row>
    <row r="1738" spans="1:16" s="289" customFormat="1">
      <c r="A1738" s="136"/>
      <c r="B1738" s="137"/>
      <c r="C1738" s="288"/>
      <c r="D1738" s="176"/>
      <c r="E1738" s="156"/>
      <c r="F1738" s="156"/>
      <c r="G1738" s="135"/>
      <c r="H1738" s="135"/>
      <c r="I1738" s="135"/>
      <c r="J1738" s="135"/>
      <c r="K1738" s="135"/>
      <c r="L1738" s="135"/>
      <c r="M1738" s="135"/>
      <c r="N1738" s="135"/>
      <c r="O1738" s="135"/>
      <c r="P1738" s="135"/>
    </row>
    <row r="1739" spans="1:16" s="289" customFormat="1">
      <c r="A1739" s="136"/>
      <c r="B1739" s="137"/>
      <c r="C1739" s="288"/>
      <c r="D1739" s="176"/>
      <c r="E1739" s="156"/>
      <c r="F1739" s="156"/>
      <c r="G1739" s="135"/>
      <c r="H1739" s="135"/>
      <c r="I1739" s="135"/>
      <c r="J1739" s="135"/>
      <c r="K1739" s="135"/>
      <c r="L1739" s="135"/>
      <c r="M1739" s="135"/>
      <c r="N1739" s="135"/>
      <c r="O1739" s="135"/>
      <c r="P1739" s="135"/>
    </row>
    <row r="1740" spans="1:16" s="289" customFormat="1">
      <c r="A1740" s="136"/>
      <c r="B1740" s="137"/>
      <c r="C1740" s="288"/>
      <c r="D1740" s="176"/>
      <c r="E1740" s="156"/>
      <c r="F1740" s="156"/>
      <c r="G1740" s="135"/>
      <c r="H1740" s="135"/>
      <c r="I1740" s="135"/>
      <c r="J1740" s="135"/>
      <c r="K1740" s="135"/>
      <c r="L1740" s="135"/>
      <c r="M1740" s="135"/>
      <c r="N1740" s="135"/>
      <c r="O1740" s="135"/>
      <c r="P1740" s="135"/>
    </row>
    <row r="1741" spans="1:16" s="289" customFormat="1">
      <c r="A1741" s="136"/>
      <c r="B1741" s="137"/>
      <c r="C1741" s="288"/>
      <c r="D1741" s="176"/>
      <c r="E1741" s="156"/>
      <c r="F1741" s="156"/>
      <c r="G1741" s="135"/>
      <c r="H1741" s="135"/>
      <c r="I1741" s="135"/>
      <c r="J1741" s="135"/>
      <c r="K1741" s="135"/>
      <c r="L1741" s="135"/>
      <c r="M1741" s="135"/>
      <c r="N1741" s="135"/>
      <c r="O1741" s="135"/>
      <c r="P1741" s="135"/>
    </row>
    <row r="1742" spans="1:16" s="289" customFormat="1">
      <c r="A1742" s="136"/>
      <c r="B1742" s="137"/>
      <c r="C1742" s="288"/>
      <c r="D1742" s="176"/>
      <c r="E1742" s="156"/>
      <c r="F1742" s="156"/>
      <c r="G1742" s="135"/>
      <c r="H1742" s="135"/>
      <c r="I1742" s="135"/>
      <c r="J1742" s="135"/>
      <c r="K1742" s="135"/>
      <c r="L1742" s="135"/>
      <c r="M1742" s="135"/>
      <c r="N1742" s="135"/>
      <c r="O1742" s="135"/>
      <c r="P1742" s="135"/>
    </row>
    <row r="1743" spans="1:16" s="289" customFormat="1">
      <c r="A1743" s="136"/>
      <c r="B1743" s="137"/>
      <c r="C1743" s="288"/>
      <c r="D1743" s="176"/>
      <c r="E1743" s="156"/>
      <c r="F1743" s="156"/>
      <c r="G1743" s="135"/>
      <c r="H1743" s="135"/>
      <c r="I1743" s="135"/>
      <c r="J1743" s="135"/>
      <c r="K1743" s="135"/>
      <c r="L1743" s="135"/>
      <c r="M1743" s="135"/>
      <c r="N1743" s="135"/>
      <c r="O1743" s="135"/>
      <c r="P1743" s="135"/>
    </row>
    <row r="1744" spans="1:16" s="289" customFormat="1">
      <c r="A1744" s="136"/>
      <c r="B1744" s="137"/>
      <c r="C1744" s="288"/>
      <c r="D1744" s="176"/>
      <c r="E1744" s="156"/>
      <c r="F1744" s="156"/>
      <c r="G1744" s="135"/>
      <c r="H1744" s="135"/>
      <c r="I1744" s="135"/>
      <c r="J1744" s="135"/>
      <c r="K1744" s="135"/>
      <c r="L1744" s="135"/>
      <c r="M1744" s="135"/>
      <c r="N1744" s="135"/>
      <c r="O1744" s="135"/>
      <c r="P1744" s="135"/>
    </row>
    <row r="1745" spans="1:16" s="289" customFormat="1">
      <c r="A1745" s="136"/>
      <c r="B1745" s="137"/>
      <c r="C1745" s="288"/>
      <c r="D1745" s="176"/>
      <c r="E1745" s="156"/>
      <c r="F1745" s="156"/>
      <c r="G1745" s="135"/>
      <c r="H1745" s="135"/>
      <c r="I1745" s="135"/>
      <c r="J1745" s="135"/>
      <c r="K1745" s="135"/>
      <c r="L1745" s="135"/>
      <c r="M1745" s="135"/>
      <c r="N1745" s="135"/>
      <c r="O1745" s="135"/>
      <c r="P1745" s="135"/>
    </row>
    <row r="1746" spans="1:16" s="289" customFormat="1">
      <c r="A1746" s="136"/>
      <c r="B1746" s="137"/>
      <c r="C1746" s="288"/>
      <c r="D1746" s="176"/>
      <c r="E1746" s="156"/>
      <c r="F1746" s="156"/>
      <c r="G1746" s="135"/>
      <c r="H1746" s="135"/>
      <c r="I1746" s="135"/>
      <c r="J1746" s="135"/>
      <c r="K1746" s="135"/>
      <c r="L1746" s="135"/>
      <c r="M1746" s="135"/>
      <c r="N1746" s="135"/>
      <c r="O1746" s="135"/>
      <c r="P1746" s="135"/>
    </row>
    <row r="1747" spans="1:16" s="289" customFormat="1">
      <c r="A1747" s="136"/>
      <c r="B1747" s="137"/>
      <c r="C1747" s="288"/>
      <c r="D1747" s="176"/>
      <c r="E1747" s="156"/>
      <c r="F1747" s="156"/>
      <c r="G1747" s="135"/>
      <c r="H1747" s="135"/>
      <c r="I1747" s="135"/>
      <c r="J1747" s="135"/>
      <c r="K1747" s="135"/>
      <c r="L1747" s="135"/>
      <c r="M1747" s="135"/>
      <c r="N1747" s="135"/>
      <c r="O1747" s="135"/>
      <c r="P1747" s="135"/>
    </row>
    <row r="1748" spans="1:16" s="289" customFormat="1">
      <c r="A1748" s="136"/>
      <c r="B1748" s="137"/>
      <c r="C1748" s="288"/>
      <c r="D1748" s="176"/>
      <c r="E1748" s="156"/>
      <c r="F1748" s="156"/>
      <c r="G1748" s="135"/>
      <c r="H1748" s="135"/>
      <c r="I1748" s="135"/>
      <c r="J1748" s="135"/>
      <c r="K1748" s="135"/>
      <c r="L1748" s="135"/>
      <c r="M1748" s="135"/>
      <c r="N1748" s="135"/>
      <c r="O1748" s="135"/>
      <c r="P1748" s="135"/>
    </row>
    <row r="1749" spans="1:16" s="289" customFormat="1">
      <c r="A1749" s="136"/>
      <c r="B1749" s="137"/>
      <c r="C1749" s="288"/>
      <c r="D1749" s="176"/>
      <c r="E1749" s="156"/>
      <c r="F1749" s="156"/>
      <c r="G1749" s="135"/>
      <c r="H1749" s="135"/>
      <c r="I1749" s="135"/>
      <c r="J1749" s="135"/>
      <c r="K1749" s="135"/>
      <c r="L1749" s="135"/>
      <c r="M1749" s="135"/>
      <c r="N1749" s="135"/>
      <c r="O1749" s="135"/>
      <c r="P1749" s="135"/>
    </row>
    <row r="1750" spans="1:16" s="289" customFormat="1">
      <c r="A1750" s="136"/>
      <c r="B1750" s="137"/>
      <c r="C1750" s="288"/>
      <c r="D1750" s="176"/>
      <c r="E1750" s="156"/>
      <c r="F1750" s="156"/>
      <c r="G1750" s="135"/>
      <c r="H1750" s="135"/>
      <c r="I1750" s="135"/>
      <c r="J1750" s="135"/>
      <c r="K1750" s="135"/>
      <c r="L1750" s="135"/>
      <c r="M1750" s="135"/>
      <c r="N1750" s="135"/>
      <c r="O1750" s="135"/>
      <c r="P1750" s="135"/>
    </row>
    <row r="1751" spans="1:16" s="289" customFormat="1">
      <c r="A1751" s="136"/>
      <c r="B1751" s="137"/>
      <c r="C1751" s="288"/>
      <c r="D1751" s="176"/>
      <c r="E1751" s="156"/>
      <c r="F1751" s="156"/>
      <c r="G1751" s="135"/>
      <c r="H1751" s="135"/>
      <c r="I1751" s="135"/>
      <c r="J1751" s="135"/>
      <c r="K1751" s="135"/>
      <c r="L1751" s="135"/>
      <c r="M1751" s="135"/>
      <c r="N1751" s="135"/>
      <c r="O1751" s="135"/>
      <c r="P1751" s="135"/>
    </row>
    <row r="1752" spans="1:16" s="289" customFormat="1">
      <c r="A1752" s="136"/>
      <c r="B1752" s="137"/>
      <c r="C1752" s="288"/>
      <c r="D1752" s="176"/>
      <c r="E1752" s="156"/>
      <c r="F1752" s="156"/>
      <c r="G1752" s="135"/>
      <c r="H1752" s="135"/>
      <c r="I1752" s="135"/>
      <c r="J1752" s="135"/>
      <c r="K1752" s="135"/>
      <c r="L1752" s="135"/>
      <c r="M1752" s="135"/>
      <c r="N1752" s="135"/>
      <c r="O1752" s="135"/>
      <c r="P1752" s="135"/>
    </row>
    <row r="1753" spans="1:16" s="289" customFormat="1">
      <c r="A1753" s="136"/>
      <c r="B1753" s="137"/>
      <c r="C1753" s="288"/>
      <c r="D1753" s="176"/>
      <c r="E1753" s="156"/>
      <c r="F1753" s="156"/>
      <c r="G1753" s="135"/>
      <c r="H1753" s="135"/>
      <c r="I1753" s="135"/>
      <c r="J1753" s="135"/>
      <c r="K1753" s="135"/>
      <c r="L1753" s="135"/>
      <c r="M1753" s="135"/>
      <c r="N1753" s="135"/>
      <c r="O1753" s="135"/>
      <c r="P1753" s="135"/>
    </row>
    <row r="1754" spans="1:16" s="289" customFormat="1">
      <c r="A1754" s="136"/>
      <c r="B1754" s="137"/>
      <c r="C1754" s="288"/>
      <c r="D1754" s="176"/>
      <c r="E1754" s="156"/>
      <c r="F1754" s="156"/>
      <c r="G1754" s="135"/>
      <c r="H1754" s="135"/>
      <c r="I1754" s="135"/>
      <c r="J1754" s="135"/>
      <c r="K1754" s="135"/>
      <c r="L1754" s="135"/>
      <c r="M1754" s="135"/>
      <c r="N1754" s="135"/>
      <c r="O1754" s="135"/>
      <c r="P1754" s="135"/>
    </row>
    <row r="1755" spans="1:16" s="289" customFormat="1">
      <c r="A1755" s="136"/>
      <c r="B1755" s="137"/>
      <c r="C1755" s="288"/>
      <c r="D1755" s="176"/>
      <c r="E1755" s="156"/>
      <c r="F1755" s="156"/>
      <c r="G1755" s="135"/>
      <c r="H1755" s="135"/>
      <c r="I1755" s="135"/>
      <c r="J1755" s="135"/>
      <c r="K1755" s="135"/>
      <c r="L1755" s="135"/>
      <c r="M1755" s="135"/>
      <c r="N1755" s="135"/>
      <c r="O1755" s="135"/>
      <c r="P1755" s="135"/>
    </row>
    <row r="1756" spans="1:16" s="289" customFormat="1">
      <c r="A1756" s="136"/>
      <c r="B1756" s="137"/>
      <c r="C1756" s="288"/>
      <c r="D1756" s="176"/>
      <c r="E1756" s="156"/>
      <c r="F1756" s="156"/>
      <c r="G1756" s="135"/>
      <c r="H1756" s="135"/>
      <c r="I1756" s="135"/>
      <c r="J1756" s="135"/>
      <c r="K1756" s="135"/>
      <c r="L1756" s="135"/>
      <c r="M1756" s="135"/>
      <c r="N1756" s="135"/>
      <c r="O1756" s="135"/>
      <c r="P1756" s="135"/>
    </row>
    <row r="1757" spans="1:16" s="289" customFormat="1">
      <c r="A1757" s="136"/>
      <c r="B1757" s="137"/>
      <c r="C1757" s="288"/>
      <c r="D1757" s="176"/>
      <c r="E1757" s="156"/>
      <c r="F1757" s="156"/>
      <c r="G1757" s="135"/>
      <c r="H1757" s="135"/>
      <c r="I1757" s="135"/>
      <c r="J1757" s="135"/>
      <c r="K1757" s="135"/>
      <c r="L1757" s="135"/>
      <c r="M1757" s="135"/>
      <c r="N1757" s="135"/>
      <c r="O1757" s="135"/>
      <c r="P1757" s="135"/>
    </row>
    <row r="1758" spans="1:16" s="289" customFormat="1">
      <c r="A1758" s="136"/>
      <c r="B1758" s="137"/>
      <c r="C1758" s="288"/>
      <c r="D1758" s="176"/>
      <c r="E1758" s="156"/>
      <c r="F1758" s="156"/>
      <c r="G1758" s="135"/>
      <c r="H1758" s="135"/>
      <c r="I1758" s="135"/>
      <c r="J1758" s="135"/>
      <c r="K1758" s="135"/>
      <c r="L1758" s="135"/>
      <c r="M1758" s="135"/>
      <c r="N1758" s="135"/>
      <c r="O1758" s="135"/>
      <c r="P1758" s="135"/>
    </row>
    <row r="1759" spans="1:16" s="289" customFormat="1">
      <c r="A1759" s="136"/>
      <c r="B1759" s="137"/>
      <c r="C1759" s="288"/>
      <c r="D1759" s="176"/>
      <c r="E1759" s="156"/>
      <c r="F1759" s="156"/>
      <c r="G1759" s="135"/>
      <c r="H1759" s="135"/>
      <c r="I1759" s="135"/>
      <c r="J1759" s="135"/>
      <c r="K1759" s="135"/>
      <c r="L1759" s="135"/>
      <c r="M1759" s="135"/>
      <c r="N1759" s="135"/>
      <c r="O1759" s="135"/>
      <c r="P1759" s="135"/>
    </row>
    <row r="1760" spans="1:16" s="289" customFormat="1">
      <c r="A1760" s="136"/>
      <c r="B1760" s="137"/>
      <c r="C1760" s="288"/>
      <c r="D1760" s="176"/>
      <c r="E1760" s="156"/>
      <c r="F1760" s="156"/>
      <c r="G1760" s="135"/>
      <c r="H1760" s="135"/>
      <c r="I1760" s="135"/>
      <c r="J1760" s="135"/>
      <c r="K1760" s="135"/>
      <c r="L1760" s="135"/>
      <c r="M1760" s="135"/>
      <c r="N1760" s="135"/>
      <c r="O1760" s="135"/>
      <c r="P1760" s="135"/>
    </row>
    <row r="1761" spans="1:16" s="289" customFormat="1">
      <c r="A1761" s="136"/>
      <c r="B1761" s="137"/>
      <c r="C1761" s="288"/>
      <c r="D1761" s="176"/>
      <c r="E1761" s="156"/>
      <c r="F1761" s="156"/>
      <c r="G1761" s="135"/>
      <c r="H1761" s="135"/>
      <c r="I1761" s="135"/>
      <c r="J1761" s="135"/>
      <c r="K1761" s="135"/>
      <c r="L1761" s="135"/>
      <c r="M1761" s="135"/>
      <c r="N1761" s="135"/>
      <c r="O1761" s="135"/>
      <c r="P1761" s="135"/>
    </row>
    <row r="1762" spans="1:16" s="289" customFormat="1">
      <c r="A1762" s="136"/>
      <c r="B1762" s="137"/>
      <c r="C1762" s="288"/>
      <c r="D1762" s="176"/>
      <c r="E1762" s="156"/>
      <c r="F1762" s="156"/>
      <c r="G1762" s="135"/>
      <c r="H1762" s="135"/>
      <c r="I1762" s="135"/>
      <c r="J1762" s="135"/>
      <c r="K1762" s="135"/>
      <c r="L1762" s="135"/>
      <c r="M1762" s="135"/>
      <c r="N1762" s="135"/>
      <c r="O1762" s="135"/>
      <c r="P1762" s="135"/>
    </row>
    <row r="1763" spans="1:16" s="289" customFormat="1">
      <c r="A1763" s="136"/>
      <c r="B1763" s="137"/>
      <c r="C1763" s="288"/>
      <c r="D1763" s="176"/>
      <c r="E1763" s="156"/>
      <c r="F1763" s="156"/>
      <c r="G1763" s="135"/>
      <c r="H1763" s="135"/>
      <c r="I1763" s="135"/>
      <c r="J1763" s="135"/>
      <c r="K1763" s="135"/>
      <c r="L1763" s="135"/>
      <c r="M1763" s="135"/>
      <c r="N1763" s="135"/>
      <c r="O1763" s="135"/>
      <c r="P1763" s="135"/>
    </row>
    <row r="1764" spans="1:16" s="289" customFormat="1">
      <c r="A1764" s="136"/>
      <c r="B1764" s="137"/>
      <c r="C1764" s="288"/>
      <c r="D1764" s="176"/>
      <c r="E1764" s="156"/>
      <c r="F1764" s="156"/>
      <c r="G1764" s="135"/>
      <c r="H1764" s="135"/>
      <c r="I1764" s="135"/>
      <c r="J1764" s="135"/>
      <c r="K1764" s="135"/>
      <c r="L1764" s="135"/>
      <c r="M1764" s="135"/>
      <c r="N1764" s="135"/>
      <c r="O1764" s="135"/>
      <c r="P1764" s="135"/>
    </row>
    <row r="1765" spans="1:16" s="289" customFormat="1">
      <c r="A1765" s="136"/>
      <c r="B1765" s="137"/>
      <c r="C1765" s="288"/>
      <c r="D1765" s="176"/>
      <c r="E1765" s="156"/>
      <c r="F1765" s="156"/>
      <c r="G1765" s="135"/>
      <c r="H1765" s="135"/>
      <c r="I1765" s="135"/>
      <c r="J1765" s="135"/>
      <c r="K1765" s="135"/>
      <c r="L1765" s="135"/>
      <c r="M1765" s="135"/>
      <c r="N1765" s="135"/>
      <c r="O1765" s="135"/>
      <c r="P1765" s="135"/>
    </row>
    <row r="1766" spans="1:16" s="289" customFormat="1">
      <c r="A1766" s="136"/>
      <c r="B1766" s="137"/>
      <c r="C1766" s="288"/>
      <c r="D1766" s="176"/>
      <c r="E1766" s="156"/>
      <c r="F1766" s="156"/>
      <c r="G1766" s="135"/>
      <c r="H1766" s="135"/>
      <c r="I1766" s="135"/>
      <c r="J1766" s="135"/>
      <c r="K1766" s="135"/>
      <c r="L1766" s="135"/>
      <c r="M1766" s="135"/>
      <c r="N1766" s="135"/>
      <c r="O1766" s="135"/>
      <c r="P1766" s="135"/>
    </row>
    <row r="1767" spans="1:16" s="289" customFormat="1">
      <c r="A1767" s="136"/>
      <c r="B1767" s="137"/>
      <c r="C1767" s="288"/>
      <c r="D1767" s="176"/>
      <c r="E1767" s="156"/>
      <c r="F1767" s="156"/>
      <c r="G1767" s="135"/>
      <c r="H1767" s="135"/>
      <c r="I1767" s="135"/>
      <c r="J1767" s="135"/>
      <c r="K1767" s="135"/>
      <c r="L1767" s="135"/>
      <c r="M1767" s="135"/>
      <c r="N1767" s="135"/>
      <c r="O1767" s="135"/>
      <c r="P1767" s="135"/>
    </row>
    <row r="1768" spans="1:16" s="289" customFormat="1">
      <c r="A1768" s="136"/>
      <c r="B1768" s="137"/>
      <c r="C1768" s="288"/>
      <c r="D1768" s="176"/>
      <c r="E1768" s="156"/>
      <c r="F1768" s="156"/>
      <c r="G1768" s="135"/>
      <c r="H1768" s="135"/>
      <c r="I1768" s="135"/>
      <c r="J1768" s="135"/>
      <c r="K1768" s="135"/>
      <c r="L1768" s="135"/>
      <c r="M1768" s="135"/>
      <c r="N1768" s="135"/>
      <c r="O1768" s="135"/>
      <c r="P1768" s="135"/>
    </row>
    <row r="1769" spans="1:16" s="289" customFormat="1">
      <c r="A1769" s="136"/>
      <c r="B1769" s="137"/>
      <c r="C1769" s="288"/>
      <c r="D1769" s="176"/>
      <c r="E1769" s="156"/>
      <c r="F1769" s="156"/>
      <c r="G1769" s="135"/>
      <c r="H1769" s="135"/>
      <c r="I1769" s="135"/>
      <c r="J1769" s="135"/>
      <c r="K1769" s="135"/>
      <c r="L1769" s="135"/>
      <c r="M1769" s="135"/>
      <c r="N1769" s="135"/>
      <c r="O1769" s="135"/>
      <c r="P1769" s="135"/>
    </row>
    <row r="1770" spans="1:16" s="289" customFormat="1">
      <c r="A1770" s="136"/>
      <c r="B1770" s="137"/>
      <c r="C1770" s="288"/>
      <c r="D1770" s="176"/>
      <c r="E1770" s="156"/>
      <c r="F1770" s="156"/>
      <c r="G1770" s="135"/>
      <c r="H1770" s="135"/>
      <c r="I1770" s="135"/>
      <c r="J1770" s="135"/>
      <c r="K1770" s="135"/>
      <c r="L1770" s="135"/>
      <c r="M1770" s="135"/>
      <c r="N1770" s="135"/>
      <c r="O1770" s="135"/>
      <c r="P1770" s="135"/>
    </row>
    <row r="1771" spans="1:16" s="289" customFormat="1">
      <c r="A1771" s="136"/>
      <c r="B1771" s="137"/>
      <c r="C1771" s="288"/>
      <c r="D1771" s="176"/>
      <c r="E1771" s="156"/>
      <c r="F1771" s="156"/>
      <c r="G1771" s="135"/>
      <c r="H1771" s="135"/>
      <c r="I1771" s="135"/>
      <c r="J1771" s="135"/>
      <c r="K1771" s="135"/>
      <c r="L1771" s="135"/>
      <c r="M1771" s="135"/>
      <c r="N1771" s="135"/>
      <c r="O1771" s="135"/>
      <c r="P1771" s="135"/>
    </row>
    <row r="1772" spans="1:16" s="289" customFormat="1">
      <c r="A1772" s="136"/>
      <c r="B1772" s="137"/>
      <c r="C1772" s="288"/>
      <c r="D1772" s="176"/>
      <c r="E1772" s="156"/>
      <c r="F1772" s="156"/>
      <c r="G1772" s="135"/>
      <c r="H1772" s="135"/>
      <c r="I1772" s="135"/>
      <c r="J1772" s="135"/>
      <c r="K1772" s="135"/>
      <c r="L1772" s="135"/>
      <c r="M1772" s="135"/>
      <c r="N1772" s="135"/>
      <c r="O1772" s="135"/>
      <c r="P1772" s="135"/>
    </row>
    <row r="1773" spans="1:16" s="289" customFormat="1">
      <c r="A1773" s="136"/>
      <c r="B1773" s="137"/>
      <c r="C1773" s="288"/>
      <c r="D1773" s="176"/>
      <c r="E1773" s="156"/>
      <c r="F1773" s="156"/>
      <c r="G1773" s="135"/>
      <c r="H1773" s="135"/>
      <c r="I1773" s="135"/>
      <c r="J1773" s="135"/>
      <c r="K1773" s="135"/>
      <c r="L1773" s="135"/>
      <c r="M1773" s="135"/>
      <c r="N1773" s="135"/>
      <c r="O1773" s="135"/>
      <c r="P1773" s="135"/>
    </row>
    <row r="1774" spans="1:16" s="289" customFormat="1">
      <c r="A1774" s="136"/>
      <c r="B1774" s="137"/>
      <c r="C1774" s="288"/>
      <c r="D1774" s="176"/>
      <c r="E1774" s="156"/>
      <c r="F1774" s="156"/>
      <c r="G1774" s="135"/>
      <c r="H1774" s="135"/>
      <c r="I1774" s="135"/>
      <c r="J1774" s="135"/>
      <c r="K1774" s="135"/>
      <c r="L1774" s="135"/>
      <c r="M1774" s="135"/>
      <c r="N1774" s="135"/>
      <c r="O1774" s="135"/>
      <c r="P1774" s="135"/>
    </row>
    <row r="1775" spans="1:16" s="289" customFormat="1">
      <c r="A1775" s="136"/>
      <c r="B1775" s="137"/>
      <c r="C1775" s="288"/>
      <c r="D1775" s="176"/>
      <c r="E1775" s="156"/>
      <c r="F1775" s="156"/>
      <c r="G1775" s="135"/>
      <c r="H1775" s="135"/>
      <c r="I1775" s="135"/>
      <c r="J1775" s="135"/>
      <c r="K1775" s="135"/>
      <c r="L1775" s="135"/>
      <c r="M1775" s="135"/>
      <c r="N1775" s="135"/>
      <c r="O1775" s="135"/>
      <c r="P1775" s="135"/>
    </row>
    <row r="1776" spans="1:16" s="289" customFormat="1">
      <c r="A1776" s="136"/>
      <c r="B1776" s="137"/>
      <c r="C1776" s="288"/>
      <c r="D1776" s="176"/>
      <c r="E1776" s="156"/>
      <c r="F1776" s="156"/>
      <c r="G1776" s="135"/>
      <c r="H1776" s="135"/>
      <c r="I1776" s="135"/>
      <c r="J1776" s="135"/>
      <c r="K1776" s="135"/>
      <c r="L1776" s="135"/>
      <c r="M1776" s="135"/>
      <c r="N1776" s="135"/>
      <c r="O1776" s="135"/>
      <c r="P1776" s="135"/>
    </row>
    <row r="1777" spans="1:16" s="289" customFormat="1">
      <c r="A1777" s="136"/>
      <c r="B1777" s="137"/>
      <c r="C1777" s="288"/>
      <c r="D1777" s="176"/>
      <c r="E1777" s="156"/>
      <c r="F1777" s="156"/>
      <c r="G1777" s="135"/>
      <c r="H1777" s="135"/>
      <c r="I1777" s="135"/>
      <c r="J1777" s="135"/>
      <c r="K1777" s="135"/>
      <c r="L1777" s="135"/>
      <c r="M1777" s="135"/>
      <c r="N1777" s="135"/>
      <c r="O1777" s="135"/>
      <c r="P1777" s="135"/>
    </row>
    <row r="1778" spans="1:16" s="289" customFormat="1">
      <c r="A1778" s="136"/>
      <c r="B1778" s="137"/>
      <c r="C1778" s="288"/>
      <c r="D1778" s="176"/>
      <c r="E1778" s="156"/>
      <c r="F1778" s="156"/>
      <c r="G1778" s="135"/>
      <c r="H1778" s="135"/>
      <c r="I1778" s="135"/>
      <c r="J1778" s="135"/>
      <c r="K1778" s="135"/>
      <c r="L1778" s="135"/>
      <c r="M1778" s="135"/>
      <c r="N1778" s="135"/>
      <c r="O1778" s="135"/>
      <c r="P1778" s="135"/>
    </row>
    <row r="1779" spans="1:16" s="289" customFormat="1">
      <c r="A1779" s="136"/>
      <c r="B1779" s="137"/>
      <c r="C1779" s="288"/>
      <c r="D1779" s="176"/>
      <c r="E1779" s="156"/>
      <c r="F1779" s="156"/>
      <c r="G1779" s="135"/>
      <c r="H1779" s="135"/>
      <c r="I1779" s="135"/>
      <c r="J1779" s="135"/>
      <c r="K1779" s="135"/>
      <c r="L1779" s="135"/>
      <c r="M1779" s="135"/>
      <c r="N1779" s="135"/>
      <c r="O1779" s="135"/>
      <c r="P1779" s="135"/>
    </row>
    <row r="1780" spans="1:16" s="289" customFormat="1">
      <c r="A1780" s="136"/>
      <c r="B1780" s="137"/>
      <c r="C1780" s="288"/>
      <c r="D1780" s="176"/>
      <c r="E1780" s="156"/>
      <c r="F1780" s="156"/>
      <c r="G1780" s="135"/>
      <c r="H1780" s="135"/>
      <c r="I1780" s="135"/>
      <c r="J1780" s="135"/>
      <c r="K1780" s="135"/>
      <c r="L1780" s="135"/>
      <c r="M1780" s="135"/>
      <c r="N1780" s="135"/>
      <c r="O1780" s="135"/>
      <c r="P1780" s="135"/>
    </row>
    <row r="1781" spans="1:16" s="289" customFormat="1">
      <c r="A1781" s="136"/>
      <c r="B1781" s="137"/>
      <c r="C1781" s="288"/>
      <c r="D1781" s="176"/>
      <c r="E1781" s="156"/>
      <c r="F1781" s="156"/>
      <c r="G1781" s="135"/>
      <c r="H1781" s="135"/>
      <c r="I1781" s="135"/>
      <c r="J1781" s="135"/>
      <c r="K1781" s="135"/>
      <c r="L1781" s="135"/>
      <c r="M1781" s="135"/>
      <c r="N1781" s="135"/>
      <c r="O1781" s="135"/>
      <c r="P1781" s="135"/>
    </row>
    <row r="1782" spans="1:16" s="289" customFormat="1">
      <c r="A1782" s="136"/>
      <c r="B1782" s="137"/>
      <c r="C1782" s="288"/>
      <c r="D1782" s="176"/>
      <c r="E1782" s="156"/>
      <c r="F1782" s="156"/>
      <c r="G1782" s="135"/>
      <c r="H1782" s="135"/>
      <c r="I1782" s="135"/>
      <c r="J1782" s="135"/>
      <c r="K1782" s="135"/>
      <c r="L1782" s="135"/>
      <c r="M1782" s="135"/>
      <c r="N1782" s="135"/>
      <c r="O1782" s="135"/>
      <c r="P1782" s="135"/>
    </row>
    <row r="1783" spans="1:16" s="289" customFormat="1">
      <c r="A1783" s="136"/>
      <c r="B1783" s="137"/>
      <c r="C1783" s="288"/>
      <c r="D1783" s="176"/>
      <c r="E1783" s="156"/>
      <c r="F1783" s="156"/>
      <c r="G1783" s="135"/>
      <c r="H1783" s="135"/>
      <c r="I1783" s="135"/>
      <c r="J1783" s="135"/>
      <c r="K1783" s="135"/>
      <c r="L1783" s="135"/>
      <c r="M1783" s="135"/>
      <c r="N1783" s="135"/>
      <c r="O1783" s="135"/>
      <c r="P1783" s="135"/>
    </row>
    <row r="1784" spans="1:16" s="289" customFormat="1">
      <c r="A1784" s="136"/>
      <c r="B1784" s="137"/>
      <c r="C1784" s="288"/>
      <c r="D1784" s="176"/>
      <c r="E1784" s="156"/>
      <c r="F1784" s="156"/>
      <c r="G1784" s="135"/>
      <c r="H1784" s="135"/>
      <c r="I1784" s="135"/>
      <c r="J1784" s="135"/>
      <c r="K1784" s="135"/>
      <c r="L1784" s="135"/>
      <c r="M1784" s="135"/>
      <c r="N1784" s="135"/>
      <c r="O1784" s="135"/>
      <c r="P1784" s="135"/>
    </row>
    <row r="1785" spans="1:16" s="289" customFormat="1">
      <c r="A1785" s="136"/>
      <c r="B1785" s="137"/>
      <c r="C1785" s="288"/>
      <c r="D1785" s="176"/>
      <c r="E1785" s="156"/>
      <c r="F1785" s="156"/>
      <c r="G1785" s="135"/>
      <c r="H1785" s="135"/>
      <c r="I1785" s="135"/>
      <c r="J1785" s="135"/>
      <c r="K1785" s="135"/>
      <c r="L1785" s="135"/>
      <c r="M1785" s="135"/>
      <c r="N1785" s="135"/>
      <c r="O1785" s="135"/>
      <c r="P1785" s="135"/>
    </row>
    <row r="1786" spans="1:16" s="289" customFormat="1">
      <c r="A1786" s="136"/>
      <c r="B1786" s="137"/>
      <c r="C1786" s="288"/>
      <c r="D1786" s="176"/>
      <c r="E1786" s="156"/>
      <c r="F1786" s="156"/>
      <c r="G1786" s="135"/>
      <c r="H1786" s="135"/>
      <c r="I1786" s="135"/>
      <c r="J1786" s="135"/>
      <c r="K1786" s="135"/>
      <c r="L1786" s="135"/>
      <c r="M1786" s="135"/>
      <c r="N1786" s="135"/>
      <c r="O1786" s="135"/>
      <c r="P1786" s="135"/>
    </row>
    <row r="1787" spans="1:16" s="289" customFormat="1">
      <c r="A1787" s="136"/>
      <c r="B1787" s="137"/>
      <c r="C1787" s="288"/>
      <c r="D1787" s="176"/>
      <c r="E1787" s="156"/>
      <c r="F1787" s="156"/>
      <c r="G1787" s="135"/>
      <c r="H1787" s="135"/>
      <c r="I1787" s="135"/>
      <c r="J1787" s="135"/>
      <c r="K1787" s="135"/>
      <c r="L1787" s="135"/>
      <c r="M1787" s="135"/>
      <c r="N1787" s="135"/>
      <c r="O1787" s="135"/>
      <c r="P1787" s="135"/>
    </row>
    <row r="1788" spans="1:16" s="289" customFormat="1">
      <c r="A1788" s="136"/>
      <c r="B1788" s="137"/>
      <c r="C1788" s="288"/>
      <c r="D1788" s="176"/>
      <c r="E1788" s="156"/>
      <c r="F1788" s="156"/>
      <c r="G1788" s="135"/>
      <c r="H1788" s="135"/>
      <c r="I1788" s="135"/>
      <c r="J1788" s="135"/>
      <c r="K1788" s="135"/>
      <c r="L1788" s="135"/>
      <c r="M1788" s="135"/>
      <c r="N1788" s="135"/>
      <c r="O1788" s="135"/>
      <c r="P1788" s="135"/>
    </row>
    <row r="1789" spans="1:16" s="289" customFormat="1">
      <c r="A1789" s="136"/>
      <c r="B1789" s="137"/>
      <c r="C1789" s="288"/>
      <c r="D1789" s="176"/>
      <c r="E1789" s="156"/>
      <c r="F1789" s="156"/>
      <c r="G1789" s="135"/>
      <c r="H1789" s="135"/>
      <c r="I1789" s="135"/>
      <c r="J1789" s="135"/>
      <c r="K1789" s="135"/>
      <c r="L1789" s="135"/>
      <c r="M1789" s="135"/>
      <c r="N1789" s="135"/>
      <c r="O1789" s="135"/>
      <c r="P1789" s="135"/>
    </row>
    <row r="1790" spans="1:16" s="289" customFormat="1">
      <c r="A1790" s="136"/>
      <c r="B1790" s="137"/>
      <c r="C1790" s="288"/>
      <c r="D1790" s="176"/>
      <c r="E1790" s="156"/>
      <c r="F1790" s="156"/>
      <c r="G1790" s="135"/>
      <c r="H1790" s="135"/>
      <c r="I1790" s="135"/>
      <c r="J1790" s="135"/>
      <c r="K1790" s="135"/>
      <c r="L1790" s="135"/>
      <c r="M1790" s="135"/>
      <c r="N1790" s="135"/>
      <c r="O1790" s="135"/>
      <c r="P1790" s="135"/>
    </row>
    <row r="1791" spans="1:16" s="289" customFormat="1">
      <c r="A1791" s="136"/>
      <c r="B1791" s="137"/>
      <c r="C1791" s="288"/>
      <c r="D1791" s="176"/>
      <c r="E1791" s="156"/>
      <c r="F1791" s="156"/>
      <c r="G1791" s="135"/>
      <c r="H1791" s="135"/>
      <c r="I1791" s="135"/>
      <c r="J1791" s="135"/>
      <c r="K1791" s="135"/>
      <c r="L1791" s="135"/>
      <c r="M1791" s="135"/>
      <c r="N1791" s="135"/>
      <c r="O1791" s="135"/>
      <c r="P1791" s="135"/>
    </row>
    <row r="1792" spans="1:16" s="289" customFormat="1">
      <c r="A1792" s="136"/>
      <c r="B1792" s="137"/>
      <c r="C1792" s="288"/>
      <c r="D1792" s="176"/>
      <c r="E1792" s="156"/>
      <c r="F1792" s="156"/>
      <c r="G1792" s="135"/>
      <c r="H1792" s="135"/>
      <c r="I1792" s="135"/>
      <c r="J1792" s="135"/>
      <c r="K1792" s="135"/>
      <c r="L1792" s="135"/>
      <c r="M1792" s="135"/>
      <c r="N1792" s="135"/>
      <c r="O1792" s="135"/>
      <c r="P1792" s="135"/>
    </row>
    <row r="1793" spans="1:16" s="289" customFormat="1">
      <c r="A1793" s="136"/>
      <c r="B1793" s="137"/>
      <c r="C1793" s="288"/>
      <c r="D1793" s="176"/>
      <c r="E1793" s="156"/>
      <c r="F1793" s="156"/>
      <c r="G1793" s="135"/>
      <c r="H1793" s="135"/>
      <c r="I1793" s="135"/>
      <c r="J1793" s="135"/>
      <c r="K1793" s="135"/>
      <c r="L1793" s="135"/>
      <c r="M1793" s="135"/>
      <c r="N1793" s="135"/>
      <c r="O1793" s="135"/>
      <c r="P1793" s="135"/>
    </row>
    <row r="1794" spans="1:16" s="289" customFormat="1">
      <c r="A1794" s="136"/>
      <c r="B1794" s="137"/>
      <c r="C1794" s="288"/>
      <c r="D1794" s="176"/>
      <c r="E1794" s="156"/>
      <c r="F1794" s="156"/>
      <c r="G1794" s="135"/>
      <c r="H1794" s="135"/>
      <c r="I1794" s="135"/>
      <c r="J1794" s="135"/>
      <c r="K1794" s="135"/>
      <c r="L1794" s="135"/>
      <c r="M1794" s="135"/>
      <c r="N1794" s="135"/>
      <c r="O1794" s="135"/>
      <c r="P1794" s="135"/>
    </row>
    <row r="1795" spans="1:16" s="289" customFormat="1">
      <c r="A1795" s="136"/>
      <c r="B1795" s="137"/>
      <c r="C1795" s="288"/>
      <c r="D1795" s="176"/>
      <c r="E1795" s="156"/>
      <c r="F1795" s="156"/>
      <c r="G1795" s="135"/>
      <c r="H1795" s="135"/>
      <c r="I1795" s="135"/>
      <c r="J1795" s="135"/>
      <c r="K1795" s="135"/>
      <c r="L1795" s="135"/>
      <c r="M1795" s="135"/>
      <c r="N1795" s="135"/>
      <c r="O1795" s="135"/>
      <c r="P1795" s="135"/>
    </row>
    <row r="1796" spans="1:16" s="289" customFormat="1">
      <c r="A1796" s="136"/>
      <c r="B1796" s="137"/>
      <c r="C1796" s="288"/>
      <c r="D1796" s="176"/>
      <c r="E1796" s="156"/>
      <c r="F1796" s="156"/>
      <c r="G1796" s="135"/>
      <c r="H1796" s="135"/>
      <c r="I1796" s="135"/>
      <c r="J1796" s="135"/>
      <c r="K1796" s="135"/>
      <c r="L1796" s="135"/>
      <c r="M1796" s="135"/>
      <c r="N1796" s="135"/>
      <c r="O1796" s="135"/>
      <c r="P1796" s="135"/>
    </row>
    <row r="1797" spans="1:16" s="289" customFormat="1">
      <c r="A1797" s="136"/>
      <c r="B1797" s="137"/>
      <c r="C1797" s="288"/>
      <c r="D1797" s="176"/>
      <c r="E1797" s="156"/>
      <c r="F1797" s="156"/>
      <c r="G1797" s="135"/>
      <c r="H1797" s="135"/>
      <c r="I1797" s="135"/>
      <c r="J1797" s="135"/>
      <c r="K1797" s="135"/>
      <c r="L1797" s="135"/>
      <c r="M1797" s="135"/>
      <c r="N1797" s="135"/>
      <c r="O1797" s="135"/>
      <c r="P1797" s="135"/>
    </row>
    <row r="1798" spans="1:16" s="289" customFormat="1">
      <c r="A1798" s="136"/>
      <c r="B1798" s="137"/>
      <c r="C1798" s="288"/>
      <c r="D1798" s="176"/>
      <c r="E1798" s="156"/>
      <c r="F1798" s="156"/>
      <c r="G1798" s="135"/>
      <c r="H1798" s="135"/>
      <c r="I1798" s="135"/>
      <c r="J1798" s="135"/>
      <c r="K1798" s="135"/>
      <c r="L1798" s="135"/>
      <c r="M1798" s="135"/>
      <c r="N1798" s="135"/>
      <c r="O1798" s="135"/>
      <c r="P1798" s="135"/>
    </row>
    <row r="1799" spans="1:16" s="289" customFormat="1">
      <c r="A1799" s="136"/>
      <c r="B1799" s="137"/>
      <c r="C1799" s="288"/>
      <c r="D1799" s="176"/>
      <c r="E1799" s="156"/>
      <c r="F1799" s="156"/>
      <c r="G1799" s="135"/>
      <c r="H1799" s="135"/>
      <c r="I1799" s="135"/>
      <c r="J1799" s="135"/>
      <c r="K1799" s="135"/>
      <c r="L1799" s="135"/>
      <c r="M1799" s="135"/>
      <c r="N1799" s="135"/>
      <c r="O1799" s="135"/>
      <c r="P1799" s="135"/>
    </row>
    <row r="1800" spans="1:16" s="289" customFormat="1">
      <c r="A1800" s="136"/>
      <c r="B1800" s="137"/>
      <c r="C1800" s="288"/>
      <c r="D1800" s="176"/>
      <c r="E1800" s="156"/>
      <c r="F1800" s="156"/>
      <c r="G1800" s="135"/>
      <c r="H1800" s="135"/>
      <c r="I1800" s="135"/>
      <c r="J1800" s="135"/>
      <c r="K1800" s="135"/>
      <c r="L1800" s="135"/>
      <c r="M1800" s="135"/>
      <c r="N1800" s="135"/>
      <c r="O1800" s="135"/>
      <c r="P1800" s="135"/>
    </row>
    <row r="1801" spans="1:16" s="289" customFormat="1">
      <c r="A1801" s="136"/>
      <c r="B1801" s="137"/>
      <c r="C1801" s="288"/>
      <c r="D1801" s="176"/>
      <c r="E1801" s="156"/>
      <c r="F1801" s="156"/>
      <c r="G1801" s="135"/>
      <c r="H1801" s="135"/>
      <c r="I1801" s="135"/>
      <c r="J1801" s="135"/>
      <c r="K1801" s="135"/>
      <c r="L1801" s="135"/>
      <c r="M1801" s="135"/>
      <c r="N1801" s="135"/>
      <c r="O1801" s="135"/>
      <c r="P1801" s="135"/>
    </row>
    <row r="1802" spans="1:16" s="289" customFormat="1">
      <c r="A1802" s="136"/>
      <c r="B1802" s="137"/>
      <c r="C1802" s="288"/>
      <c r="D1802" s="176"/>
      <c r="E1802" s="156"/>
      <c r="F1802" s="156"/>
      <c r="G1802" s="135"/>
      <c r="H1802" s="135"/>
      <c r="I1802" s="135"/>
      <c r="J1802" s="135"/>
      <c r="K1802" s="135"/>
      <c r="L1802" s="135"/>
      <c r="M1802" s="135"/>
      <c r="N1802" s="135"/>
      <c r="O1802" s="135"/>
      <c r="P1802" s="135"/>
    </row>
    <row r="1803" spans="1:16" s="289" customFormat="1">
      <c r="A1803" s="136"/>
      <c r="B1803" s="137"/>
      <c r="C1803" s="288"/>
      <c r="D1803" s="176"/>
      <c r="E1803" s="156"/>
      <c r="F1803" s="156"/>
      <c r="G1803" s="135"/>
      <c r="H1803" s="135"/>
      <c r="I1803" s="135"/>
      <c r="J1803" s="135"/>
      <c r="K1803" s="135"/>
      <c r="L1803" s="135"/>
      <c r="M1803" s="135"/>
      <c r="N1803" s="135"/>
      <c r="O1803" s="135"/>
      <c r="P1803" s="135"/>
    </row>
    <row r="1804" spans="1:16" s="289" customFormat="1">
      <c r="A1804" s="136"/>
      <c r="B1804" s="137"/>
      <c r="C1804" s="288"/>
      <c r="D1804" s="176"/>
      <c r="E1804" s="156"/>
      <c r="F1804" s="156"/>
      <c r="G1804" s="135"/>
      <c r="H1804" s="135"/>
      <c r="I1804" s="135"/>
      <c r="J1804" s="135"/>
      <c r="K1804" s="135"/>
      <c r="L1804" s="135"/>
      <c r="M1804" s="135"/>
      <c r="N1804" s="135"/>
      <c r="O1804" s="135"/>
      <c r="P1804" s="135"/>
    </row>
    <row r="1805" spans="1:16" s="289" customFormat="1">
      <c r="A1805" s="136"/>
      <c r="B1805" s="137"/>
      <c r="C1805" s="288"/>
      <c r="D1805" s="176"/>
      <c r="E1805" s="156"/>
      <c r="F1805" s="156"/>
      <c r="G1805" s="135"/>
      <c r="H1805" s="135"/>
      <c r="I1805" s="135"/>
      <c r="J1805" s="135"/>
      <c r="K1805" s="135"/>
      <c r="L1805" s="135"/>
      <c r="M1805" s="135"/>
      <c r="N1805" s="135"/>
      <c r="O1805" s="135"/>
      <c r="P1805" s="135"/>
    </row>
    <row r="1806" spans="1:16" s="289" customFormat="1">
      <c r="A1806" s="136"/>
      <c r="B1806" s="137"/>
      <c r="C1806" s="288"/>
      <c r="D1806" s="176"/>
      <c r="E1806" s="156"/>
      <c r="F1806" s="156"/>
      <c r="G1806" s="135"/>
      <c r="H1806" s="135"/>
      <c r="I1806" s="135"/>
      <c r="J1806" s="135"/>
      <c r="K1806" s="135"/>
      <c r="L1806" s="135"/>
      <c r="M1806" s="135"/>
      <c r="N1806" s="135"/>
      <c r="O1806" s="135"/>
      <c r="P1806" s="135"/>
    </row>
    <row r="1807" spans="1:16" s="289" customFormat="1">
      <c r="A1807" s="136"/>
      <c r="B1807" s="137"/>
      <c r="C1807" s="288"/>
      <c r="D1807" s="176"/>
      <c r="E1807" s="156"/>
      <c r="F1807" s="156"/>
      <c r="G1807" s="135"/>
      <c r="H1807" s="135"/>
      <c r="I1807" s="135"/>
      <c r="J1807" s="135"/>
      <c r="K1807" s="135"/>
      <c r="L1807" s="135"/>
      <c r="M1807" s="135"/>
      <c r="N1807" s="135"/>
      <c r="O1807" s="135"/>
      <c r="P1807" s="135"/>
    </row>
    <row r="1808" spans="1:16" s="289" customFormat="1">
      <c r="A1808" s="136"/>
      <c r="B1808" s="137"/>
      <c r="C1808" s="288"/>
      <c r="D1808" s="176"/>
      <c r="E1808" s="156"/>
      <c r="F1808" s="156"/>
      <c r="G1808" s="135"/>
      <c r="H1808" s="135"/>
      <c r="I1808" s="135"/>
      <c r="J1808" s="135"/>
      <c r="K1808" s="135"/>
      <c r="L1808" s="135"/>
      <c r="M1808" s="135"/>
      <c r="N1808" s="135"/>
      <c r="O1808" s="135"/>
      <c r="P1808" s="135"/>
    </row>
    <row r="1809" spans="1:16" s="289" customFormat="1">
      <c r="A1809" s="136"/>
      <c r="B1809" s="137"/>
      <c r="C1809" s="288"/>
      <c r="D1809" s="176"/>
      <c r="E1809" s="156"/>
      <c r="F1809" s="156"/>
      <c r="G1809" s="135"/>
      <c r="H1809" s="135"/>
      <c r="I1809" s="135"/>
      <c r="J1809" s="135"/>
      <c r="K1809" s="135"/>
      <c r="L1809" s="135"/>
      <c r="M1809" s="135"/>
      <c r="N1809" s="135"/>
      <c r="O1809" s="135"/>
      <c r="P1809" s="135"/>
    </row>
    <row r="1810" spans="1:16" s="289" customFormat="1">
      <c r="A1810" s="136"/>
      <c r="B1810" s="137"/>
      <c r="C1810" s="288"/>
      <c r="D1810" s="176"/>
      <c r="E1810" s="156"/>
      <c r="F1810" s="156"/>
      <c r="G1810" s="135"/>
      <c r="H1810" s="135"/>
      <c r="I1810" s="135"/>
      <c r="J1810" s="135"/>
      <c r="K1810" s="135"/>
      <c r="L1810" s="135"/>
      <c r="M1810" s="135"/>
      <c r="N1810" s="135"/>
      <c r="O1810" s="135"/>
      <c r="P1810" s="135"/>
    </row>
    <row r="1811" spans="1:16" s="289" customFormat="1">
      <c r="A1811" s="136"/>
      <c r="B1811" s="137"/>
      <c r="C1811" s="288"/>
      <c r="D1811" s="176"/>
      <c r="E1811" s="156"/>
      <c r="F1811" s="156"/>
      <c r="G1811" s="135"/>
      <c r="H1811" s="135"/>
      <c r="I1811" s="135"/>
      <c r="J1811" s="135"/>
      <c r="K1811" s="135"/>
      <c r="L1811" s="135"/>
      <c r="M1811" s="135"/>
      <c r="N1811" s="135"/>
      <c r="O1811" s="135"/>
      <c r="P1811" s="135"/>
    </row>
    <row r="1812" spans="1:16" s="289" customFormat="1">
      <c r="A1812" s="136"/>
      <c r="B1812" s="137"/>
      <c r="C1812" s="288"/>
      <c r="D1812" s="176"/>
      <c r="E1812" s="156"/>
      <c r="F1812" s="156"/>
      <c r="G1812" s="135"/>
      <c r="H1812" s="135"/>
      <c r="I1812" s="135"/>
      <c r="J1812" s="135"/>
      <c r="K1812" s="135"/>
      <c r="L1812" s="135"/>
      <c r="M1812" s="135"/>
      <c r="N1812" s="135"/>
      <c r="O1812" s="135"/>
      <c r="P1812" s="135"/>
    </row>
    <row r="1813" spans="1:16" s="289" customFormat="1">
      <c r="A1813" s="136"/>
      <c r="B1813" s="137"/>
      <c r="C1813" s="288"/>
      <c r="D1813" s="176"/>
      <c r="E1813" s="156"/>
      <c r="F1813" s="156"/>
      <c r="G1813" s="135"/>
      <c r="H1813" s="135"/>
      <c r="I1813" s="135"/>
      <c r="J1813" s="135"/>
      <c r="K1813" s="135"/>
      <c r="L1813" s="135"/>
      <c r="M1813" s="135"/>
      <c r="N1813" s="135"/>
      <c r="O1813" s="135"/>
      <c r="P1813" s="135"/>
    </row>
    <row r="1814" spans="1:16" s="289" customFormat="1">
      <c r="A1814" s="136"/>
      <c r="B1814" s="137"/>
      <c r="C1814" s="288"/>
      <c r="D1814" s="176"/>
      <c r="E1814" s="156"/>
      <c r="F1814" s="156"/>
      <c r="G1814" s="135"/>
      <c r="H1814" s="135"/>
      <c r="I1814" s="135"/>
      <c r="J1814" s="135"/>
      <c r="K1814" s="135"/>
      <c r="L1814" s="135"/>
      <c r="M1814" s="135"/>
      <c r="N1814" s="135"/>
      <c r="O1814" s="135"/>
      <c r="P1814" s="135"/>
    </row>
    <row r="1815" spans="1:16" s="289" customFormat="1">
      <c r="A1815" s="136"/>
      <c r="B1815" s="137"/>
      <c r="C1815" s="288"/>
      <c r="D1815" s="176"/>
      <c r="E1815" s="156"/>
      <c r="F1815" s="156"/>
      <c r="G1815" s="135"/>
      <c r="H1815" s="135"/>
      <c r="I1815" s="135"/>
      <c r="J1815" s="135"/>
      <c r="K1815" s="135"/>
      <c r="L1815" s="135"/>
      <c r="M1815" s="135"/>
      <c r="N1815" s="135"/>
      <c r="O1815" s="135"/>
      <c r="P1815" s="135"/>
    </row>
    <row r="1816" spans="1:16" s="289" customFormat="1">
      <c r="A1816" s="136"/>
      <c r="B1816" s="137"/>
      <c r="C1816" s="288"/>
      <c r="D1816" s="176"/>
      <c r="E1816" s="156"/>
      <c r="F1816" s="156"/>
      <c r="G1816" s="135"/>
      <c r="H1816" s="135"/>
      <c r="I1816" s="135"/>
      <c r="J1816" s="135"/>
      <c r="K1816" s="135"/>
      <c r="L1816" s="135"/>
      <c r="M1816" s="135"/>
      <c r="N1816" s="135"/>
      <c r="O1816" s="135"/>
      <c r="P1816" s="135"/>
    </row>
    <row r="1817" spans="1:16" s="289" customFormat="1">
      <c r="A1817" s="136"/>
      <c r="B1817" s="137"/>
      <c r="C1817" s="288"/>
      <c r="D1817" s="176"/>
      <c r="E1817" s="156"/>
      <c r="F1817" s="156"/>
      <c r="G1817" s="135"/>
      <c r="H1817" s="135"/>
      <c r="I1817" s="135"/>
      <c r="J1817" s="135"/>
      <c r="K1817" s="135"/>
      <c r="L1817" s="135"/>
      <c r="M1817" s="135"/>
      <c r="N1817" s="135"/>
      <c r="O1817" s="135"/>
      <c r="P1817" s="135"/>
    </row>
    <row r="1818" spans="1:16" s="289" customFormat="1">
      <c r="A1818" s="136"/>
      <c r="B1818" s="137"/>
      <c r="C1818" s="288"/>
      <c r="D1818" s="176"/>
      <c r="E1818" s="156"/>
      <c r="F1818" s="156"/>
      <c r="G1818" s="135"/>
      <c r="H1818" s="135"/>
      <c r="I1818" s="135"/>
      <c r="J1818" s="135"/>
      <c r="K1818" s="135"/>
      <c r="L1818" s="135"/>
      <c r="M1818" s="135"/>
      <c r="N1818" s="135"/>
      <c r="O1818" s="135"/>
      <c r="P1818" s="135"/>
    </row>
    <row r="1819" spans="1:16" s="289" customFormat="1">
      <c r="A1819" s="136"/>
      <c r="B1819" s="137"/>
      <c r="C1819" s="288"/>
      <c r="D1819" s="176"/>
      <c r="E1819" s="156"/>
      <c r="F1819" s="156"/>
      <c r="G1819" s="135"/>
      <c r="H1819" s="135"/>
      <c r="I1819" s="135"/>
      <c r="J1819" s="135"/>
      <c r="K1819" s="135"/>
      <c r="L1819" s="135"/>
      <c r="M1819" s="135"/>
      <c r="N1819" s="135"/>
      <c r="O1819" s="135"/>
      <c r="P1819" s="135"/>
    </row>
    <row r="1820" spans="1:16" s="289" customFormat="1">
      <c r="A1820" s="136"/>
      <c r="B1820" s="137"/>
      <c r="C1820" s="288"/>
      <c r="D1820" s="176"/>
      <c r="E1820" s="156"/>
      <c r="F1820" s="156"/>
      <c r="G1820" s="135"/>
      <c r="H1820" s="135"/>
      <c r="I1820" s="135"/>
      <c r="J1820" s="135"/>
      <c r="K1820" s="135"/>
      <c r="L1820" s="135"/>
      <c r="M1820" s="135"/>
      <c r="N1820" s="135"/>
      <c r="O1820" s="135"/>
      <c r="P1820" s="135"/>
    </row>
    <row r="1821" spans="1:16" s="289" customFormat="1">
      <c r="A1821" s="136"/>
      <c r="B1821" s="137"/>
      <c r="C1821" s="288"/>
      <c r="D1821" s="176"/>
      <c r="E1821" s="156"/>
      <c r="F1821" s="156"/>
      <c r="G1821" s="135"/>
      <c r="H1821" s="135"/>
      <c r="I1821" s="135"/>
      <c r="J1821" s="135"/>
      <c r="K1821" s="135"/>
      <c r="L1821" s="135"/>
      <c r="M1821" s="135"/>
      <c r="N1821" s="135"/>
      <c r="O1821" s="135"/>
      <c r="P1821" s="135"/>
    </row>
    <row r="1822" spans="1:16" s="289" customFormat="1">
      <c r="A1822" s="136"/>
      <c r="B1822" s="137"/>
      <c r="C1822" s="288"/>
      <c r="D1822" s="176"/>
      <c r="E1822" s="156"/>
      <c r="F1822" s="156"/>
      <c r="G1822" s="135"/>
      <c r="H1822" s="135"/>
      <c r="I1822" s="135"/>
      <c r="J1822" s="135"/>
      <c r="K1822" s="135"/>
      <c r="L1822" s="135"/>
      <c r="M1822" s="135"/>
      <c r="N1822" s="135"/>
      <c r="O1822" s="135"/>
      <c r="P1822" s="135"/>
    </row>
    <row r="1823" spans="1:16" s="289" customFormat="1">
      <c r="A1823" s="136"/>
      <c r="B1823" s="137"/>
      <c r="C1823" s="288"/>
      <c r="D1823" s="176"/>
      <c r="E1823" s="156"/>
      <c r="F1823" s="156"/>
      <c r="G1823" s="135"/>
      <c r="H1823" s="135"/>
      <c r="I1823" s="135"/>
      <c r="J1823" s="135"/>
      <c r="K1823" s="135"/>
      <c r="L1823" s="135"/>
      <c r="M1823" s="135"/>
      <c r="N1823" s="135"/>
      <c r="O1823" s="135"/>
      <c r="P1823" s="135"/>
    </row>
    <row r="1824" spans="1:16" s="289" customFormat="1">
      <c r="A1824" s="136"/>
      <c r="B1824" s="137"/>
      <c r="C1824" s="288"/>
      <c r="D1824" s="176"/>
      <c r="E1824" s="156"/>
      <c r="F1824" s="156"/>
      <c r="G1824" s="135"/>
      <c r="H1824" s="135"/>
      <c r="I1824" s="135"/>
      <c r="J1824" s="135"/>
      <c r="K1824" s="135"/>
      <c r="L1824" s="135"/>
      <c r="M1824" s="135"/>
      <c r="N1824" s="135"/>
      <c r="O1824" s="135"/>
      <c r="P1824" s="135"/>
    </row>
    <row r="1825" spans="1:16" s="289" customFormat="1">
      <c r="A1825" s="136"/>
      <c r="B1825" s="137"/>
      <c r="C1825" s="288"/>
      <c r="D1825" s="176"/>
      <c r="E1825" s="156"/>
      <c r="F1825" s="156"/>
      <c r="G1825" s="135"/>
      <c r="H1825" s="135"/>
      <c r="I1825" s="135"/>
      <c r="J1825" s="135"/>
      <c r="K1825" s="135"/>
      <c r="L1825" s="135"/>
      <c r="M1825" s="135"/>
      <c r="N1825" s="135"/>
      <c r="O1825" s="135"/>
      <c r="P1825" s="135"/>
    </row>
    <row r="1826" spans="1:16" s="289" customFormat="1">
      <c r="A1826" s="136"/>
      <c r="B1826" s="137"/>
      <c r="C1826" s="288"/>
      <c r="D1826" s="176"/>
      <c r="E1826" s="156"/>
      <c r="F1826" s="156"/>
      <c r="G1826" s="135"/>
      <c r="H1826" s="135"/>
      <c r="I1826" s="135"/>
      <c r="J1826" s="135"/>
      <c r="K1826" s="135"/>
      <c r="L1826" s="135"/>
      <c r="M1826" s="135"/>
      <c r="N1826" s="135"/>
      <c r="O1826" s="135"/>
      <c r="P1826" s="135"/>
    </row>
    <row r="1827" spans="1:16" s="289" customFormat="1">
      <c r="A1827" s="136"/>
      <c r="B1827" s="137"/>
      <c r="C1827" s="288"/>
      <c r="D1827" s="176"/>
      <c r="E1827" s="156"/>
      <c r="F1827" s="156"/>
      <c r="G1827" s="135"/>
      <c r="H1827" s="135"/>
      <c r="I1827" s="135"/>
      <c r="J1827" s="135"/>
      <c r="K1827" s="135"/>
      <c r="L1827" s="135"/>
      <c r="M1827" s="135"/>
      <c r="N1827" s="135"/>
      <c r="O1827" s="135"/>
      <c r="P1827" s="135"/>
    </row>
    <row r="1828" spans="1:16" s="289" customFormat="1">
      <c r="A1828" s="136"/>
      <c r="B1828" s="137"/>
      <c r="C1828" s="288"/>
      <c r="D1828" s="176"/>
      <c r="E1828" s="156"/>
      <c r="F1828" s="156"/>
      <c r="G1828" s="135"/>
      <c r="H1828" s="135"/>
      <c r="I1828" s="135"/>
      <c r="J1828" s="135"/>
      <c r="K1828" s="135"/>
      <c r="L1828" s="135"/>
      <c r="M1828" s="135"/>
      <c r="N1828" s="135"/>
      <c r="O1828" s="135"/>
      <c r="P1828" s="135"/>
    </row>
    <row r="1829" spans="1:16" s="289" customFormat="1">
      <c r="A1829" s="136"/>
      <c r="B1829" s="137"/>
      <c r="C1829" s="288"/>
      <c r="D1829" s="176"/>
      <c r="E1829" s="156"/>
      <c r="F1829" s="156"/>
      <c r="G1829" s="135"/>
      <c r="H1829" s="135"/>
      <c r="I1829" s="135"/>
      <c r="J1829" s="135"/>
      <c r="K1829" s="135"/>
      <c r="L1829" s="135"/>
      <c r="M1829" s="135"/>
      <c r="N1829" s="135"/>
      <c r="O1829" s="135"/>
      <c r="P1829" s="135"/>
    </row>
    <row r="1830" spans="1:16" s="289" customFormat="1">
      <c r="A1830" s="136"/>
      <c r="B1830" s="137"/>
      <c r="C1830" s="288"/>
      <c r="D1830" s="176"/>
      <c r="E1830" s="156"/>
      <c r="F1830" s="156"/>
      <c r="G1830" s="135"/>
      <c r="H1830" s="135"/>
      <c r="I1830" s="135"/>
      <c r="J1830" s="135"/>
      <c r="K1830" s="135"/>
      <c r="L1830" s="135"/>
      <c r="M1830" s="135"/>
      <c r="N1830" s="135"/>
      <c r="O1830" s="135"/>
      <c r="P1830" s="135"/>
    </row>
    <row r="1831" spans="1:16" s="289" customFormat="1">
      <c r="A1831" s="136"/>
      <c r="B1831" s="137"/>
      <c r="C1831" s="288"/>
      <c r="D1831" s="176"/>
      <c r="E1831" s="156"/>
      <c r="F1831" s="156"/>
      <c r="G1831" s="135"/>
      <c r="H1831" s="135"/>
      <c r="I1831" s="135"/>
      <c r="J1831" s="135"/>
      <c r="K1831" s="135"/>
      <c r="L1831" s="135"/>
      <c r="M1831" s="135"/>
      <c r="N1831" s="135"/>
      <c r="O1831" s="135"/>
      <c r="P1831" s="135"/>
    </row>
    <row r="1832" spans="1:16" s="289" customFormat="1">
      <c r="A1832" s="136"/>
      <c r="B1832" s="137"/>
      <c r="C1832" s="288"/>
      <c r="D1832" s="176"/>
      <c r="E1832" s="156"/>
      <c r="F1832" s="156"/>
      <c r="G1832" s="135"/>
      <c r="H1832" s="135"/>
      <c r="I1832" s="135"/>
      <c r="J1832" s="135"/>
      <c r="K1832" s="135"/>
      <c r="L1832" s="135"/>
      <c r="M1832" s="135"/>
      <c r="N1832" s="135"/>
      <c r="O1832" s="135"/>
      <c r="P1832" s="135"/>
    </row>
    <row r="1833" spans="1:16" s="289" customFormat="1">
      <c r="A1833" s="136"/>
      <c r="B1833" s="137"/>
      <c r="C1833" s="288"/>
      <c r="D1833" s="176"/>
      <c r="E1833" s="156"/>
      <c r="F1833" s="156"/>
      <c r="G1833" s="135"/>
      <c r="H1833" s="135"/>
      <c r="I1833" s="135"/>
      <c r="J1833" s="135"/>
      <c r="K1833" s="135"/>
      <c r="L1833" s="135"/>
      <c r="M1833" s="135"/>
      <c r="N1833" s="135"/>
      <c r="O1833" s="135"/>
      <c r="P1833" s="135"/>
    </row>
    <row r="1834" spans="1:16" s="289" customFormat="1">
      <c r="A1834" s="136"/>
      <c r="B1834" s="137"/>
      <c r="C1834" s="288"/>
      <c r="D1834" s="176"/>
      <c r="E1834" s="156"/>
      <c r="F1834" s="156"/>
      <c r="G1834" s="135"/>
      <c r="H1834" s="135"/>
      <c r="I1834" s="135"/>
      <c r="J1834" s="135"/>
      <c r="K1834" s="135"/>
      <c r="L1834" s="135"/>
      <c r="M1834" s="135"/>
      <c r="N1834" s="135"/>
      <c r="O1834" s="135"/>
      <c r="P1834" s="135"/>
    </row>
    <row r="1835" spans="1:16" s="289" customFormat="1">
      <c r="A1835" s="136"/>
      <c r="B1835" s="137"/>
      <c r="C1835" s="288"/>
      <c r="D1835" s="176"/>
      <c r="E1835" s="156"/>
      <c r="F1835" s="156"/>
      <c r="G1835" s="135"/>
      <c r="H1835" s="135"/>
      <c r="I1835" s="135"/>
      <c r="J1835" s="135"/>
      <c r="K1835" s="135"/>
      <c r="L1835" s="135"/>
      <c r="M1835" s="135"/>
      <c r="N1835" s="135"/>
      <c r="O1835" s="135"/>
      <c r="P1835" s="135"/>
    </row>
    <row r="1836" spans="1:16" s="289" customFormat="1">
      <c r="A1836" s="136"/>
      <c r="B1836" s="137"/>
      <c r="C1836" s="288"/>
      <c r="D1836" s="176"/>
      <c r="E1836" s="156"/>
      <c r="F1836" s="156"/>
      <c r="G1836" s="135"/>
      <c r="H1836" s="135"/>
      <c r="I1836" s="135"/>
      <c r="J1836" s="135"/>
      <c r="K1836" s="135"/>
      <c r="L1836" s="135"/>
      <c r="M1836" s="135"/>
      <c r="N1836" s="135"/>
      <c r="O1836" s="135"/>
      <c r="P1836" s="135"/>
    </row>
    <row r="1837" spans="1:16" s="289" customFormat="1">
      <c r="A1837" s="136"/>
      <c r="B1837" s="137"/>
      <c r="C1837" s="288"/>
      <c r="D1837" s="176"/>
      <c r="E1837" s="156"/>
      <c r="F1837" s="156"/>
      <c r="G1837" s="135"/>
      <c r="H1837" s="135"/>
      <c r="I1837" s="135"/>
      <c r="J1837" s="135"/>
      <c r="K1837" s="135"/>
      <c r="L1837" s="135"/>
      <c r="M1837" s="135"/>
      <c r="N1837" s="135"/>
      <c r="O1837" s="135"/>
      <c r="P1837" s="135"/>
    </row>
    <row r="1838" spans="1:16" s="289" customFormat="1">
      <c r="A1838" s="136"/>
      <c r="B1838" s="137"/>
      <c r="C1838" s="288"/>
      <c r="D1838" s="176"/>
      <c r="E1838" s="156"/>
      <c r="F1838" s="156"/>
      <c r="G1838" s="135"/>
      <c r="H1838" s="135"/>
      <c r="I1838" s="135"/>
      <c r="J1838" s="135"/>
      <c r="K1838" s="135"/>
      <c r="L1838" s="135"/>
      <c r="M1838" s="135"/>
      <c r="N1838" s="135"/>
      <c r="O1838" s="135"/>
      <c r="P1838" s="135"/>
    </row>
    <row r="1839" spans="1:16" s="289" customFormat="1">
      <c r="A1839" s="136"/>
      <c r="B1839" s="137"/>
      <c r="C1839" s="288"/>
      <c r="D1839" s="176"/>
      <c r="E1839" s="156"/>
      <c r="F1839" s="156"/>
      <c r="G1839" s="135"/>
      <c r="H1839" s="135"/>
      <c r="I1839" s="135"/>
      <c r="J1839" s="135"/>
      <c r="K1839" s="135"/>
      <c r="L1839" s="135"/>
      <c r="M1839" s="135"/>
      <c r="N1839" s="135"/>
      <c r="O1839" s="135"/>
      <c r="P1839" s="135"/>
    </row>
    <row r="1840" spans="1:16" s="289" customFormat="1">
      <c r="A1840" s="136"/>
      <c r="B1840" s="137"/>
      <c r="C1840" s="288"/>
      <c r="D1840" s="176"/>
      <c r="E1840" s="156"/>
      <c r="F1840" s="156"/>
      <c r="G1840" s="135"/>
      <c r="H1840" s="135"/>
      <c r="I1840" s="135"/>
      <c r="J1840" s="135"/>
      <c r="K1840" s="135"/>
      <c r="L1840" s="135"/>
      <c r="M1840" s="135"/>
      <c r="N1840" s="135"/>
      <c r="O1840" s="135"/>
      <c r="P1840" s="135"/>
    </row>
    <row r="1841" spans="1:16" s="289" customFormat="1">
      <c r="A1841" s="136"/>
      <c r="B1841" s="137"/>
      <c r="C1841" s="288"/>
      <c r="D1841" s="176"/>
      <c r="E1841" s="156"/>
      <c r="F1841" s="156"/>
      <c r="G1841" s="135"/>
      <c r="H1841" s="135"/>
      <c r="I1841" s="135"/>
      <c r="J1841" s="135"/>
      <c r="K1841" s="135"/>
      <c r="L1841" s="135"/>
      <c r="M1841" s="135"/>
      <c r="N1841" s="135"/>
      <c r="O1841" s="135"/>
      <c r="P1841" s="135"/>
    </row>
    <row r="1842" spans="1:16" s="289" customFormat="1">
      <c r="A1842" s="136"/>
      <c r="B1842" s="137"/>
      <c r="C1842" s="288"/>
      <c r="D1842" s="176"/>
      <c r="E1842" s="156"/>
      <c r="F1842" s="156"/>
      <c r="G1842" s="135"/>
      <c r="H1842" s="135"/>
      <c r="I1842" s="135"/>
      <c r="J1842" s="135"/>
      <c r="K1842" s="135"/>
      <c r="L1842" s="135"/>
      <c r="M1842" s="135"/>
      <c r="N1842" s="135"/>
      <c r="O1842" s="135"/>
      <c r="P1842" s="135"/>
    </row>
    <row r="1843" spans="1:16" s="289" customFormat="1">
      <c r="A1843" s="136"/>
      <c r="B1843" s="137"/>
      <c r="C1843" s="288"/>
      <c r="D1843" s="176"/>
      <c r="E1843" s="156"/>
      <c r="F1843" s="156"/>
      <c r="G1843" s="135"/>
      <c r="H1843" s="135"/>
      <c r="I1843" s="135"/>
      <c r="J1843" s="135"/>
      <c r="K1843" s="135"/>
      <c r="L1843" s="135"/>
      <c r="M1843" s="135"/>
      <c r="N1843" s="135"/>
      <c r="O1843" s="135"/>
      <c r="P1843" s="135"/>
    </row>
    <row r="1844" spans="1:16" s="289" customFormat="1">
      <c r="A1844" s="136"/>
      <c r="B1844" s="137"/>
      <c r="C1844" s="288"/>
      <c r="D1844" s="176"/>
      <c r="E1844" s="156"/>
      <c r="F1844" s="156"/>
      <c r="G1844" s="135"/>
      <c r="H1844" s="135"/>
      <c r="I1844" s="135"/>
      <c r="J1844" s="135"/>
      <c r="K1844" s="135"/>
      <c r="L1844" s="135"/>
      <c r="M1844" s="135"/>
      <c r="N1844" s="135"/>
      <c r="O1844" s="135"/>
      <c r="P1844" s="135"/>
    </row>
    <row r="1845" spans="1:16" s="289" customFormat="1">
      <c r="A1845" s="136"/>
      <c r="B1845" s="137"/>
      <c r="C1845" s="288"/>
      <c r="D1845" s="176"/>
      <c r="E1845" s="156"/>
      <c r="F1845" s="156"/>
      <c r="G1845" s="135"/>
      <c r="H1845" s="135"/>
      <c r="I1845" s="135"/>
      <c r="J1845" s="135"/>
      <c r="K1845" s="135"/>
      <c r="L1845" s="135"/>
      <c r="M1845" s="135"/>
      <c r="N1845" s="135"/>
      <c r="O1845" s="135"/>
      <c r="P1845" s="135"/>
    </row>
    <row r="1846" spans="1:16" s="289" customFormat="1">
      <c r="A1846" s="136"/>
      <c r="B1846" s="137"/>
      <c r="C1846" s="288"/>
      <c r="D1846" s="176"/>
      <c r="E1846" s="156"/>
      <c r="F1846" s="156"/>
      <c r="G1846" s="135"/>
      <c r="H1846" s="135"/>
      <c r="I1846" s="135"/>
      <c r="J1846" s="135"/>
      <c r="K1846" s="135"/>
      <c r="L1846" s="135"/>
      <c r="M1846" s="135"/>
      <c r="N1846" s="135"/>
      <c r="O1846" s="135"/>
      <c r="P1846" s="135"/>
    </row>
    <row r="1847" spans="1:16" s="289" customFormat="1">
      <c r="A1847" s="136"/>
      <c r="B1847" s="137"/>
      <c r="C1847" s="288"/>
      <c r="D1847" s="176"/>
      <c r="E1847" s="156"/>
      <c r="F1847" s="156"/>
      <c r="G1847" s="135"/>
      <c r="H1847" s="135"/>
      <c r="I1847" s="135"/>
      <c r="J1847" s="135"/>
      <c r="K1847" s="135"/>
      <c r="L1847" s="135"/>
      <c r="M1847" s="135"/>
      <c r="N1847" s="135"/>
      <c r="O1847" s="135"/>
      <c r="P1847" s="135"/>
    </row>
    <row r="1848" spans="1:16" s="289" customFormat="1">
      <c r="A1848" s="136"/>
      <c r="B1848" s="137"/>
      <c r="C1848" s="288"/>
      <c r="D1848" s="176"/>
      <c r="E1848" s="156"/>
      <c r="F1848" s="156"/>
      <c r="G1848" s="135"/>
      <c r="H1848" s="135"/>
      <c r="I1848" s="135"/>
      <c r="J1848" s="135"/>
      <c r="K1848" s="135"/>
      <c r="L1848" s="135"/>
      <c r="M1848" s="135"/>
      <c r="N1848" s="135"/>
      <c r="O1848" s="135"/>
      <c r="P1848" s="135"/>
    </row>
    <row r="1849" spans="1:16" s="289" customFormat="1">
      <c r="A1849" s="136"/>
      <c r="B1849" s="137"/>
      <c r="C1849" s="288"/>
      <c r="D1849" s="176"/>
      <c r="E1849" s="156"/>
      <c r="F1849" s="156"/>
      <c r="G1849" s="135"/>
      <c r="H1849" s="135"/>
      <c r="I1849" s="135"/>
      <c r="J1849" s="135"/>
      <c r="K1849" s="135"/>
      <c r="L1849" s="135"/>
      <c r="M1849" s="135"/>
      <c r="N1849" s="135"/>
      <c r="O1849" s="135"/>
      <c r="P1849" s="135"/>
    </row>
    <row r="1850" spans="1:16" s="289" customFormat="1">
      <c r="A1850" s="136"/>
      <c r="B1850" s="137"/>
      <c r="C1850" s="288"/>
      <c r="D1850" s="176"/>
      <c r="E1850" s="156"/>
      <c r="F1850" s="156"/>
      <c r="G1850" s="135"/>
      <c r="H1850" s="135"/>
      <c r="I1850" s="135"/>
      <c r="J1850" s="135"/>
      <c r="K1850" s="135"/>
      <c r="L1850" s="135"/>
      <c r="M1850" s="135"/>
      <c r="N1850" s="135"/>
      <c r="O1850" s="135"/>
      <c r="P1850" s="135"/>
    </row>
    <row r="1851" spans="1:16" s="289" customFormat="1">
      <c r="A1851" s="136"/>
      <c r="B1851" s="137"/>
      <c r="C1851" s="288"/>
      <c r="D1851" s="176"/>
      <c r="E1851" s="156"/>
      <c r="F1851" s="156"/>
      <c r="G1851" s="135"/>
      <c r="H1851" s="135"/>
      <c r="I1851" s="135"/>
      <c r="J1851" s="135"/>
      <c r="K1851" s="135"/>
      <c r="L1851" s="135"/>
      <c r="M1851" s="135"/>
      <c r="N1851" s="135"/>
      <c r="O1851" s="135"/>
      <c r="P1851" s="135"/>
    </row>
    <row r="1852" spans="1:16" s="289" customFormat="1">
      <c r="A1852" s="136"/>
      <c r="B1852" s="137"/>
      <c r="C1852" s="288"/>
      <c r="D1852" s="176"/>
      <c r="E1852" s="156"/>
      <c r="F1852" s="156"/>
      <c r="G1852" s="135"/>
      <c r="H1852" s="135"/>
      <c r="I1852" s="135"/>
      <c r="J1852" s="135"/>
      <c r="K1852" s="135"/>
      <c r="L1852" s="135"/>
      <c r="M1852" s="135"/>
      <c r="N1852" s="135"/>
      <c r="O1852" s="135"/>
      <c r="P1852" s="135"/>
    </row>
    <row r="1853" spans="1:16" s="289" customFormat="1">
      <c r="A1853" s="136"/>
      <c r="B1853" s="137"/>
      <c r="C1853" s="288"/>
      <c r="D1853" s="176"/>
      <c r="E1853" s="156"/>
      <c r="F1853" s="156"/>
      <c r="G1853" s="135"/>
      <c r="H1853" s="135"/>
      <c r="I1853" s="135"/>
      <c r="J1853" s="135"/>
      <c r="K1853" s="135"/>
      <c r="L1853" s="135"/>
      <c r="M1853" s="135"/>
      <c r="N1853" s="135"/>
      <c r="O1853" s="135"/>
      <c r="P1853" s="135"/>
    </row>
    <row r="1854" spans="1:16" s="289" customFormat="1">
      <c r="A1854" s="136"/>
      <c r="B1854" s="137"/>
      <c r="C1854" s="288"/>
      <c r="D1854" s="176"/>
      <c r="E1854" s="156"/>
      <c r="F1854" s="156"/>
      <c r="G1854" s="135"/>
      <c r="H1854" s="135"/>
      <c r="I1854" s="135"/>
      <c r="J1854" s="135"/>
      <c r="K1854" s="135"/>
      <c r="L1854" s="135"/>
      <c r="M1854" s="135"/>
      <c r="N1854" s="135"/>
      <c r="O1854" s="135"/>
      <c r="P1854" s="135"/>
    </row>
    <row r="1855" spans="1:16" s="289" customFormat="1">
      <c r="A1855" s="136"/>
      <c r="B1855" s="137"/>
      <c r="C1855" s="288"/>
      <c r="D1855" s="176"/>
      <c r="E1855" s="156"/>
      <c r="F1855" s="156"/>
      <c r="G1855" s="135"/>
      <c r="H1855" s="135"/>
      <c r="I1855" s="135"/>
      <c r="J1855" s="135"/>
      <c r="K1855" s="135"/>
      <c r="L1855" s="135"/>
      <c r="M1855" s="135"/>
      <c r="N1855" s="135"/>
      <c r="O1855" s="135"/>
      <c r="P1855" s="135"/>
    </row>
    <row r="1856" spans="1:16" s="289" customFormat="1">
      <c r="A1856" s="136"/>
      <c r="B1856" s="137"/>
      <c r="C1856" s="288"/>
      <c r="D1856" s="176"/>
      <c r="E1856" s="156"/>
      <c r="F1856" s="156"/>
      <c r="G1856" s="135"/>
      <c r="H1856" s="135"/>
      <c r="I1856" s="135"/>
      <c r="J1856" s="135"/>
      <c r="K1856" s="135"/>
      <c r="L1856" s="135"/>
      <c r="M1856" s="135"/>
      <c r="N1856" s="135"/>
      <c r="O1856" s="135"/>
      <c r="P1856" s="135"/>
    </row>
    <row r="1857" spans="1:16" s="289" customFormat="1">
      <c r="A1857" s="136"/>
      <c r="B1857" s="137"/>
      <c r="C1857" s="288"/>
      <c r="D1857" s="176"/>
      <c r="E1857" s="156"/>
      <c r="F1857" s="156"/>
      <c r="G1857" s="135"/>
      <c r="H1857" s="135"/>
      <c r="I1857" s="135"/>
      <c r="J1857" s="135"/>
      <c r="K1857" s="135"/>
      <c r="L1857" s="135"/>
      <c r="M1857" s="135"/>
      <c r="N1857" s="135"/>
      <c r="O1857" s="135"/>
      <c r="P1857" s="135"/>
    </row>
    <row r="1858" spans="1:16" s="289" customFormat="1">
      <c r="A1858" s="136"/>
      <c r="B1858" s="137"/>
      <c r="C1858" s="288"/>
      <c r="D1858" s="176"/>
      <c r="E1858" s="156"/>
      <c r="F1858" s="156"/>
      <c r="G1858" s="135"/>
      <c r="H1858" s="135"/>
      <c r="I1858" s="135"/>
      <c r="J1858" s="135"/>
      <c r="K1858" s="135"/>
      <c r="L1858" s="135"/>
      <c r="M1858" s="135"/>
      <c r="N1858" s="135"/>
      <c r="O1858" s="135"/>
      <c r="P1858" s="135"/>
    </row>
    <row r="1859" spans="1:16" s="289" customFormat="1">
      <c r="A1859" s="136"/>
      <c r="B1859" s="137"/>
      <c r="C1859" s="288"/>
      <c r="D1859" s="176"/>
      <c r="E1859" s="156"/>
      <c r="F1859" s="156"/>
      <c r="G1859" s="135"/>
      <c r="H1859" s="135"/>
      <c r="I1859" s="135"/>
      <c r="J1859" s="135"/>
      <c r="K1859" s="135"/>
      <c r="L1859" s="135"/>
      <c r="M1859" s="135"/>
      <c r="N1859" s="135"/>
      <c r="O1859" s="135"/>
      <c r="P1859" s="135"/>
    </row>
    <row r="1860" spans="1:16" s="289" customFormat="1">
      <c r="A1860" s="136"/>
      <c r="B1860" s="137"/>
      <c r="C1860" s="288"/>
      <c r="D1860" s="176"/>
      <c r="E1860" s="156"/>
      <c r="F1860" s="156"/>
      <c r="G1860" s="135"/>
      <c r="H1860" s="135"/>
      <c r="I1860" s="135"/>
      <c r="J1860" s="135"/>
      <c r="K1860" s="135"/>
      <c r="L1860" s="135"/>
      <c r="M1860" s="135"/>
      <c r="N1860" s="135"/>
      <c r="O1860" s="135"/>
      <c r="P1860" s="135"/>
    </row>
    <row r="1861" spans="1:16" s="289" customFormat="1">
      <c r="A1861" s="136"/>
      <c r="B1861" s="137"/>
      <c r="C1861" s="288"/>
      <c r="D1861" s="176"/>
      <c r="E1861" s="156"/>
      <c r="F1861" s="156"/>
      <c r="G1861" s="135"/>
      <c r="H1861" s="135"/>
      <c r="I1861" s="135"/>
      <c r="J1861" s="135"/>
      <c r="K1861" s="135"/>
      <c r="L1861" s="135"/>
      <c r="M1861" s="135"/>
      <c r="N1861" s="135"/>
      <c r="O1861" s="135"/>
      <c r="P1861" s="135"/>
    </row>
    <row r="1862" spans="1:16" s="289" customFormat="1">
      <c r="A1862" s="136"/>
      <c r="B1862" s="137"/>
      <c r="C1862" s="288"/>
      <c r="D1862" s="176"/>
      <c r="E1862" s="156"/>
      <c r="F1862" s="156"/>
      <c r="G1862" s="135"/>
      <c r="H1862" s="135"/>
      <c r="I1862" s="135"/>
      <c r="J1862" s="135"/>
      <c r="K1862" s="135"/>
      <c r="L1862" s="135"/>
      <c r="M1862" s="135"/>
      <c r="N1862" s="135"/>
      <c r="O1862" s="135"/>
      <c r="P1862" s="135"/>
    </row>
    <row r="1863" spans="1:16" s="289" customFormat="1">
      <c r="A1863" s="136"/>
      <c r="B1863" s="137"/>
      <c r="C1863" s="288"/>
      <c r="D1863" s="176"/>
      <c r="E1863" s="156"/>
      <c r="F1863" s="156"/>
      <c r="G1863" s="135"/>
      <c r="H1863" s="135"/>
      <c r="I1863" s="135"/>
      <c r="J1863" s="135"/>
      <c r="K1863" s="135"/>
      <c r="L1863" s="135"/>
      <c r="M1863" s="135"/>
      <c r="N1863" s="135"/>
      <c r="O1863" s="135"/>
      <c r="P1863" s="135"/>
    </row>
    <row r="1864" spans="1:16" s="289" customFormat="1">
      <c r="A1864" s="136"/>
      <c r="B1864" s="137"/>
      <c r="C1864" s="288"/>
      <c r="D1864" s="176"/>
      <c r="E1864" s="156"/>
      <c r="F1864" s="156"/>
      <c r="G1864" s="135"/>
      <c r="H1864" s="135"/>
      <c r="I1864" s="135"/>
      <c r="J1864" s="135"/>
      <c r="K1864" s="135"/>
      <c r="L1864" s="135"/>
      <c r="M1864" s="135"/>
      <c r="N1864" s="135"/>
      <c r="O1864" s="135"/>
      <c r="P1864" s="135"/>
    </row>
    <row r="1865" spans="1:16" s="289" customFormat="1">
      <c r="A1865" s="136"/>
      <c r="B1865" s="137"/>
      <c r="C1865" s="288"/>
      <c r="D1865" s="176"/>
      <c r="E1865" s="156"/>
      <c r="F1865" s="156"/>
      <c r="G1865" s="135"/>
      <c r="H1865" s="135"/>
      <c r="I1865" s="135"/>
      <c r="J1865" s="135"/>
      <c r="K1865" s="135"/>
      <c r="L1865" s="135"/>
      <c r="M1865" s="135"/>
      <c r="N1865" s="135"/>
      <c r="O1865" s="135"/>
      <c r="P1865" s="135"/>
    </row>
    <row r="1866" spans="1:16" s="289" customFormat="1">
      <c r="A1866" s="136"/>
      <c r="B1866" s="137"/>
      <c r="C1866" s="288"/>
      <c r="D1866" s="176"/>
      <c r="E1866" s="156"/>
      <c r="F1866" s="156"/>
      <c r="G1866" s="135"/>
      <c r="H1866" s="135"/>
      <c r="I1866" s="135"/>
      <c r="J1866" s="135"/>
      <c r="K1866" s="135"/>
      <c r="L1866" s="135"/>
      <c r="M1866" s="135"/>
      <c r="N1866" s="135"/>
      <c r="O1866" s="135"/>
      <c r="P1866" s="135"/>
    </row>
    <row r="1867" spans="1:16" s="289" customFormat="1">
      <c r="A1867" s="136"/>
      <c r="B1867" s="137"/>
      <c r="C1867" s="288"/>
      <c r="D1867" s="176"/>
      <c r="E1867" s="156"/>
      <c r="F1867" s="156"/>
      <c r="G1867" s="135"/>
      <c r="H1867" s="135"/>
      <c r="I1867" s="135"/>
      <c r="J1867" s="135"/>
      <c r="K1867" s="135"/>
      <c r="L1867" s="135"/>
      <c r="M1867" s="135"/>
      <c r="N1867" s="135"/>
      <c r="O1867" s="135"/>
      <c r="P1867" s="135"/>
    </row>
    <row r="1868" spans="1:16" s="289" customFormat="1">
      <c r="A1868" s="136"/>
      <c r="B1868" s="137"/>
      <c r="C1868" s="288"/>
      <c r="D1868" s="176"/>
      <c r="E1868" s="156"/>
      <c r="F1868" s="156"/>
      <c r="G1868" s="135"/>
      <c r="H1868" s="135"/>
      <c r="I1868" s="135"/>
      <c r="J1868" s="135"/>
      <c r="K1868" s="135"/>
      <c r="L1868" s="135"/>
      <c r="M1868" s="135"/>
      <c r="N1868" s="135"/>
      <c r="O1868" s="135"/>
      <c r="P1868" s="135"/>
    </row>
    <row r="1869" spans="1:16" s="289" customFormat="1">
      <c r="A1869" s="136"/>
      <c r="B1869" s="137"/>
      <c r="C1869" s="288"/>
      <c r="D1869" s="176"/>
      <c r="E1869" s="156"/>
      <c r="F1869" s="156"/>
      <c r="G1869" s="135"/>
      <c r="H1869" s="135"/>
      <c r="I1869" s="135"/>
      <c r="J1869" s="135"/>
      <c r="K1869" s="135"/>
      <c r="L1869" s="135"/>
      <c r="M1869" s="135"/>
      <c r="N1869" s="135"/>
      <c r="O1869" s="135"/>
      <c r="P1869" s="135"/>
    </row>
    <row r="1870" spans="1:16" s="289" customFormat="1">
      <c r="A1870" s="136"/>
      <c r="B1870" s="137"/>
      <c r="C1870" s="288"/>
      <c r="D1870" s="176"/>
      <c r="E1870" s="156"/>
      <c r="F1870" s="156"/>
      <c r="G1870" s="135"/>
      <c r="H1870" s="135"/>
      <c r="I1870" s="135"/>
      <c r="J1870" s="135"/>
      <c r="K1870" s="135"/>
      <c r="L1870" s="135"/>
      <c r="M1870" s="135"/>
      <c r="N1870" s="135"/>
      <c r="O1870" s="135"/>
      <c r="P1870" s="135"/>
    </row>
    <row r="1871" spans="1:16" s="289" customFormat="1">
      <c r="A1871" s="136"/>
      <c r="B1871" s="137"/>
      <c r="C1871" s="288"/>
      <c r="D1871" s="176"/>
      <c r="E1871" s="156"/>
      <c r="F1871" s="156"/>
      <c r="G1871" s="135"/>
      <c r="H1871" s="135"/>
      <c r="I1871" s="135"/>
      <c r="J1871" s="135"/>
      <c r="K1871" s="135"/>
      <c r="L1871" s="135"/>
      <c r="M1871" s="135"/>
      <c r="N1871" s="135"/>
      <c r="O1871" s="135"/>
      <c r="P1871" s="135"/>
    </row>
    <row r="1872" spans="1:16" s="289" customFormat="1">
      <c r="A1872" s="136"/>
      <c r="B1872" s="137"/>
      <c r="C1872" s="288"/>
      <c r="D1872" s="176"/>
      <c r="E1872" s="156"/>
      <c r="F1872" s="156"/>
      <c r="G1872" s="135"/>
      <c r="H1872" s="135"/>
      <c r="I1872" s="135"/>
      <c r="J1872" s="135"/>
      <c r="K1872" s="135"/>
      <c r="L1872" s="135"/>
      <c r="M1872" s="135"/>
      <c r="N1872" s="135"/>
      <c r="O1872" s="135"/>
      <c r="P1872" s="135"/>
    </row>
    <row r="1873" spans="1:16" s="289" customFormat="1">
      <c r="A1873" s="136"/>
      <c r="B1873" s="137"/>
      <c r="C1873" s="288"/>
      <c r="D1873" s="176"/>
      <c r="E1873" s="156"/>
      <c r="F1873" s="156"/>
      <c r="G1873" s="135"/>
      <c r="H1873" s="135"/>
      <c r="I1873" s="135"/>
      <c r="J1873" s="135"/>
      <c r="K1873" s="135"/>
      <c r="L1873" s="135"/>
      <c r="M1873" s="135"/>
      <c r="N1873" s="135"/>
      <c r="O1873" s="135"/>
      <c r="P1873" s="135"/>
    </row>
    <row r="1874" spans="1:16" s="289" customFormat="1">
      <c r="A1874" s="136"/>
      <c r="B1874" s="137"/>
      <c r="C1874" s="288"/>
      <c r="D1874" s="176"/>
      <c r="E1874" s="156"/>
      <c r="F1874" s="156"/>
      <c r="G1874" s="135"/>
      <c r="H1874" s="135"/>
      <c r="I1874" s="135"/>
      <c r="J1874" s="135"/>
      <c r="K1874" s="135"/>
      <c r="L1874" s="135"/>
      <c r="M1874" s="135"/>
      <c r="N1874" s="135"/>
      <c r="O1874" s="135"/>
      <c r="P1874" s="135"/>
    </row>
    <row r="1875" spans="1:16" s="289" customFormat="1">
      <c r="A1875" s="136"/>
      <c r="B1875" s="137"/>
      <c r="C1875" s="288"/>
      <c r="D1875" s="176"/>
      <c r="E1875" s="156"/>
      <c r="F1875" s="156"/>
      <c r="G1875" s="135"/>
      <c r="H1875" s="135"/>
      <c r="I1875" s="135"/>
      <c r="J1875" s="135"/>
      <c r="K1875" s="135"/>
      <c r="L1875" s="135"/>
      <c r="M1875" s="135"/>
      <c r="N1875" s="135"/>
      <c r="O1875" s="135"/>
      <c r="P1875" s="135"/>
    </row>
    <row r="1876" spans="1:16" s="289" customFormat="1">
      <c r="A1876" s="136"/>
      <c r="B1876" s="137"/>
      <c r="C1876" s="288"/>
      <c r="D1876" s="176"/>
      <c r="E1876" s="156"/>
      <c r="F1876" s="156"/>
      <c r="G1876" s="135"/>
      <c r="H1876" s="135"/>
      <c r="I1876" s="135"/>
      <c r="J1876" s="135"/>
      <c r="K1876" s="135"/>
      <c r="L1876" s="135"/>
      <c r="M1876" s="135"/>
      <c r="N1876" s="135"/>
      <c r="O1876" s="135"/>
      <c r="P1876" s="135"/>
    </row>
    <row r="1877" spans="1:16" s="289" customFormat="1">
      <c r="A1877" s="136"/>
      <c r="B1877" s="137"/>
      <c r="C1877" s="288"/>
      <c r="D1877" s="176"/>
      <c r="E1877" s="156"/>
      <c r="F1877" s="156"/>
      <c r="G1877" s="135"/>
      <c r="H1877" s="135"/>
      <c r="I1877" s="135"/>
      <c r="J1877" s="135"/>
      <c r="K1877" s="135"/>
      <c r="L1877" s="135"/>
      <c r="M1877" s="135"/>
      <c r="N1877" s="135"/>
      <c r="O1877" s="135"/>
      <c r="P1877" s="135"/>
    </row>
    <row r="1878" spans="1:16" s="289" customFormat="1">
      <c r="A1878" s="136"/>
      <c r="B1878" s="137"/>
      <c r="C1878" s="288"/>
      <c r="D1878" s="176"/>
      <c r="E1878" s="156"/>
      <c r="F1878" s="156"/>
      <c r="G1878" s="135"/>
      <c r="H1878" s="135"/>
      <c r="I1878" s="135"/>
      <c r="J1878" s="135"/>
      <c r="K1878" s="135"/>
      <c r="L1878" s="135"/>
      <c r="M1878" s="135"/>
      <c r="N1878" s="135"/>
      <c r="O1878" s="135"/>
      <c r="P1878" s="135"/>
    </row>
    <row r="1879" spans="1:16" s="289" customFormat="1">
      <c r="A1879" s="136"/>
      <c r="B1879" s="137"/>
      <c r="C1879" s="288"/>
      <c r="D1879" s="176"/>
      <c r="E1879" s="156"/>
      <c r="F1879" s="156"/>
      <c r="G1879" s="135"/>
      <c r="H1879" s="135"/>
      <c r="I1879" s="135"/>
      <c r="J1879" s="135"/>
      <c r="K1879" s="135"/>
      <c r="L1879" s="135"/>
      <c r="M1879" s="135"/>
      <c r="N1879" s="135"/>
      <c r="O1879" s="135"/>
      <c r="P1879" s="135"/>
    </row>
    <row r="1880" spans="1:16" s="289" customFormat="1">
      <c r="A1880" s="136"/>
      <c r="B1880" s="137"/>
      <c r="C1880" s="288"/>
      <c r="D1880" s="176"/>
      <c r="E1880" s="156"/>
      <c r="F1880" s="156"/>
      <c r="G1880" s="135"/>
      <c r="H1880" s="135"/>
      <c r="I1880" s="135"/>
      <c r="J1880" s="135"/>
      <c r="K1880" s="135"/>
      <c r="L1880" s="135"/>
      <c r="M1880" s="135"/>
      <c r="N1880" s="135"/>
      <c r="O1880" s="135"/>
      <c r="P1880" s="135"/>
    </row>
    <row r="1881" spans="1:16" s="289" customFormat="1">
      <c r="A1881" s="136"/>
      <c r="B1881" s="137"/>
      <c r="C1881" s="288"/>
      <c r="D1881" s="176"/>
      <c r="E1881" s="156"/>
      <c r="F1881" s="156"/>
      <c r="G1881" s="135"/>
      <c r="H1881" s="135"/>
      <c r="I1881" s="135"/>
      <c r="J1881" s="135"/>
      <c r="K1881" s="135"/>
      <c r="L1881" s="135"/>
      <c r="M1881" s="135"/>
      <c r="N1881" s="135"/>
      <c r="O1881" s="135"/>
      <c r="P1881" s="135"/>
    </row>
    <row r="1882" spans="1:16" s="289" customFormat="1">
      <c r="A1882" s="136"/>
      <c r="B1882" s="137"/>
      <c r="C1882" s="288"/>
      <c r="D1882" s="176"/>
      <c r="E1882" s="156"/>
      <c r="F1882" s="156"/>
      <c r="G1882" s="135"/>
      <c r="H1882" s="135"/>
      <c r="I1882" s="135"/>
      <c r="J1882" s="135"/>
      <c r="K1882" s="135"/>
      <c r="L1882" s="135"/>
      <c r="M1882" s="135"/>
      <c r="N1882" s="135"/>
      <c r="O1882" s="135"/>
      <c r="P1882" s="135"/>
    </row>
    <row r="1883" spans="1:16" s="289" customFormat="1">
      <c r="A1883" s="136"/>
      <c r="B1883" s="137"/>
      <c r="C1883" s="288"/>
      <c r="D1883" s="176"/>
      <c r="E1883" s="156"/>
      <c r="F1883" s="156"/>
      <c r="G1883" s="135"/>
      <c r="H1883" s="135"/>
      <c r="I1883" s="135"/>
      <c r="J1883" s="135"/>
      <c r="K1883" s="135"/>
      <c r="L1883" s="135"/>
      <c r="M1883" s="135"/>
      <c r="N1883" s="135"/>
      <c r="O1883" s="135"/>
      <c r="P1883" s="135"/>
    </row>
    <row r="1884" spans="1:16" s="289" customFormat="1">
      <c r="A1884" s="136"/>
      <c r="B1884" s="137"/>
      <c r="C1884" s="288"/>
      <c r="D1884" s="176"/>
      <c r="E1884" s="156"/>
      <c r="F1884" s="156"/>
      <c r="G1884" s="135"/>
      <c r="H1884" s="135"/>
      <c r="I1884" s="135"/>
      <c r="J1884" s="135"/>
      <c r="K1884" s="135"/>
      <c r="L1884" s="135"/>
      <c r="M1884" s="135"/>
      <c r="N1884" s="135"/>
      <c r="O1884" s="135"/>
      <c r="P1884" s="135"/>
    </row>
    <row r="1885" spans="1:16" s="289" customFormat="1">
      <c r="A1885" s="136"/>
      <c r="B1885" s="137"/>
      <c r="C1885" s="288"/>
      <c r="D1885" s="176"/>
      <c r="E1885" s="156"/>
      <c r="F1885" s="156"/>
      <c r="G1885" s="135"/>
      <c r="H1885" s="135"/>
      <c r="I1885" s="135"/>
      <c r="J1885" s="135"/>
      <c r="K1885" s="135"/>
      <c r="L1885" s="135"/>
      <c r="M1885" s="135"/>
      <c r="N1885" s="135"/>
      <c r="O1885" s="135"/>
      <c r="P1885" s="135"/>
    </row>
    <row r="1886" spans="1:16" s="289" customFormat="1">
      <c r="A1886" s="136"/>
      <c r="B1886" s="137"/>
      <c r="C1886" s="288"/>
      <c r="D1886" s="176"/>
      <c r="E1886" s="156"/>
      <c r="F1886" s="156"/>
      <c r="G1886" s="135"/>
      <c r="H1886" s="135"/>
      <c r="I1886" s="135"/>
      <c r="J1886" s="135"/>
      <c r="K1886" s="135"/>
      <c r="L1886" s="135"/>
      <c r="M1886" s="135"/>
      <c r="N1886" s="135"/>
      <c r="O1886" s="135"/>
      <c r="P1886" s="135"/>
    </row>
    <row r="1887" spans="1:16" s="289" customFormat="1">
      <c r="A1887" s="136"/>
      <c r="B1887" s="137"/>
      <c r="C1887" s="288"/>
      <c r="D1887" s="176"/>
      <c r="E1887" s="156"/>
      <c r="F1887" s="156"/>
      <c r="G1887" s="135"/>
      <c r="H1887" s="135"/>
      <c r="I1887" s="135"/>
      <c r="J1887" s="135"/>
      <c r="K1887" s="135"/>
      <c r="L1887" s="135"/>
      <c r="M1887" s="135"/>
      <c r="N1887" s="135"/>
      <c r="O1887" s="135"/>
      <c r="P1887" s="135"/>
    </row>
    <row r="1888" spans="1:16" s="289" customFormat="1">
      <c r="A1888" s="136"/>
      <c r="B1888" s="137"/>
      <c r="C1888" s="288"/>
      <c r="D1888" s="176"/>
      <c r="E1888" s="156"/>
      <c r="F1888" s="156"/>
      <c r="G1888" s="135"/>
      <c r="H1888" s="135"/>
      <c r="I1888" s="135"/>
      <c r="J1888" s="135"/>
      <c r="K1888" s="135"/>
      <c r="L1888" s="135"/>
      <c r="M1888" s="135"/>
      <c r="N1888" s="135"/>
      <c r="O1888" s="135"/>
      <c r="P1888" s="135"/>
    </row>
    <row r="1889" spans="1:16" s="289" customFormat="1">
      <c r="A1889" s="136"/>
      <c r="B1889" s="137"/>
      <c r="C1889" s="288"/>
      <c r="D1889" s="176"/>
      <c r="E1889" s="156"/>
      <c r="F1889" s="156"/>
      <c r="G1889" s="135"/>
      <c r="H1889" s="135"/>
      <c r="I1889" s="135"/>
      <c r="J1889" s="135"/>
      <c r="K1889" s="135"/>
      <c r="L1889" s="135"/>
      <c r="M1889" s="135"/>
      <c r="N1889" s="135"/>
      <c r="O1889" s="135"/>
      <c r="P1889" s="135"/>
    </row>
    <row r="1890" spans="1:16" s="289" customFormat="1">
      <c r="A1890" s="136"/>
      <c r="B1890" s="137"/>
      <c r="C1890" s="288"/>
      <c r="D1890" s="176"/>
      <c r="E1890" s="156"/>
      <c r="F1890" s="156"/>
      <c r="G1890" s="135"/>
      <c r="H1890" s="135"/>
      <c r="I1890" s="135"/>
      <c r="J1890" s="135"/>
      <c r="K1890" s="135"/>
      <c r="L1890" s="135"/>
      <c r="M1890" s="135"/>
      <c r="N1890" s="135"/>
      <c r="O1890" s="135"/>
      <c r="P1890" s="135"/>
    </row>
    <row r="1891" spans="1:16" s="289" customFormat="1">
      <c r="A1891" s="136"/>
      <c r="B1891" s="137"/>
      <c r="C1891" s="288"/>
      <c r="D1891" s="176"/>
      <c r="E1891" s="156"/>
      <c r="F1891" s="156"/>
      <c r="G1891" s="135"/>
      <c r="H1891" s="135"/>
      <c r="I1891" s="135"/>
      <c r="J1891" s="135"/>
      <c r="K1891" s="135"/>
      <c r="L1891" s="135"/>
      <c r="M1891" s="135"/>
      <c r="N1891" s="135"/>
      <c r="O1891" s="135"/>
      <c r="P1891" s="135"/>
    </row>
    <row r="1892" spans="1:16" s="289" customFormat="1">
      <c r="A1892" s="136"/>
      <c r="B1892" s="137"/>
      <c r="C1892" s="288"/>
      <c r="D1892" s="176"/>
      <c r="E1892" s="156"/>
      <c r="F1892" s="156"/>
      <c r="G1892" s="135"/>
      <c r="H1892" s="135"/>
      <c r="I1892" s="135"/>
      <c r="J1892" s="135"/>
      <c r="K1892" s="135"/>
      <c r="L1892" s="135"/>
      <c r="M1892" s="135"/>
      <c r="N1892" s="135"/>
      <c r="O1892" s="135"/>
      <c r="P1892" s="135"/>
    </row>
    <row r="1893" spans="1:16" s="289" customFormat="1">
      <c r="A1893" s="136"/>
      <c r="B1893" s="137"/>
      <c r="C1893" s="288"/>
      <c r="D1893" s="176"/>
      <c r="E1893" s="156"/>
      <c r="F1893" s="156"/>
      <c r="G1893" s="135"/>
      <c r="H1893" s="135"/>
      <c r="I1893" s="135"/>
      <c r="J1893" s="135"/>
      <c r="K1893" s="135"/>
      <c r="L1893" s="135"/>
      <c r="M1893" s="135"/>
      <c r="N1893" s="135"/>
      <c r="O1893" s="135"/>
      <c r="P1893" s="135"/>
    </row>
    <row r="1894" spans="1:16" s="289" customFormat="1">
      <c r="A1894" s="136"/>
      <c r="B1894" s="137"/>
      <c r="C1894" s="288"/>
      <c r="D1894" s="176"/>
      <c r="E1894" s="156"/>
      <c r="F1894" s="156"/>
      <c r="G1894" s="135"/>
      <c r="H1894" s="135"/>
      <c r="I1894" s="135"/>
      <c r="J1894" s="135"/>
      <c r="K1894" s="135"/>
      <c r="L1894" s="135"/>
      <c r="M1894" s="135"/>
      <c r="N1894" s="135"/>
      <c r="O1894" s="135"/>
      <c r="P1894" s="135"/>
    </row>
    <row r="1895" spans="1:16" s="289" customFormat="1">
      <c r="A1895" s="136"/>
      <c r="B1895" s="137"/>
      <c r="C1895" s="288"/>
      <c r="D1895" s="176"/>
      <c r="E1895" s="156"/>
      <c r="F1895" s="156"/>
      <c r="G1895" s="135"/>
      <c r="H1895" s="135"/>
      <c r="I1895" s="135"/>
      <c r="J1895" s="135"/>
      <c r="K1895" s="135"/>
      <c r="L1895" s="135"/>
      <c r="M1895" s="135"/>
      <c r="N1895" s="135"/>
      <c r="O1895" s="135"/>
      <c r="P1895" s="135"/>
    </row>
    <row r="1896" spans="1:16" s="289" customFormat="1">
      <c r="A1896" s="136"/>
      <c r="B1896" s="137"/>
      <c r="C1896" s="288"/>
      <c r="D1896" s="176"/>
      <c r="E1896" s="156"/>
      <c r="F1896" s="156"/>
      <c r="G1896" s="135"/>
      <c r="H1896" s="135"/>
      <c r="I1896" s="135"/>
      <c r="J1896" s="135"/>
      <c r="K1896" s="135"/>
      <c r="L1896" s="135"/>
      <c r="M1896" s="135"/>
      <c r="N1896" s="135"/>
      <c r="O1896" s="135"/>
      <c r="P1896" s="135"/>
    </row>
    <row r="1897" spans="1:16" s="289" customFormat="1">
      <c r="A1897" s="136"/>
      <c r="B1897" s="137"/>
      <c r="C1897" s="288"/>
      <c r="D1897" s="176"/>
      <c r="E1897" s="156"/>
      <c r="F1897" s="156"/>
      <c r="G1897" s="135"/>
      <c r="H1897" s="135"/>
      <c r="I1897" s="135"/>
      <c r="J1897" s="135"/>
      <c r="K1897" s="135"/>
      <c r="L1897" s="135"/>
      <c r="M1897" s="135"/>
      <c r="N1897" s="135"/>
      <c r="O1897" s="135"/>
      <c r="P1897" s="135"/>
    </row>
    <row r="1898" spans="1:16" s="289" customFormat="1">
      <c r="A1898" s="136"/>
      <c r="B1898" s="137"/>
      <c r="C1898" s="288"/>
      <c r="D1898" s="176"/>
      <c r="E1898" s="156"/>
      <c r="F1898" s="156"/>
      <c r="G1898" s="135"/>
      <c r="H1898" s="135"/>
      <c r="I1898" s="135"/>
      <c r="J1898" s="135"/>
      <c r="K1898" s="135"/>
      <c r="L1898" s="135"/>
      <c r="M1898" s="135"/>
      <c r="N1898" s="135"/>
      <c r="O1898" s="135"/>
      <c r="P1898" s="135"/>
    </row>
    <row r="1899" spans="1:16" s="289" customFormat="1">
      <c r="A1899" s="136"/>
      <c r="B1899" s="137"/>
      <c r="C1899" s="288"/>
      <c r="D1899" s="176"/>
      <c r="E1899" s="156"/>
      <c r="F1899" s="156"/>
      <c r="G1899" s="135"/>
      <c r="H1899" s="135"/>
      <c r="I1899" s="135"/>
      <c r="J1899" s="135"/>
      <c r="K1899" s="135"/>
      <c r="L1899" s="135"/>
      <c r="M1899" s="135"/>
      <c r="N1899" s="135"/>
      <c r="O1899" s="135"/>
      <c r="P1899" s="135"/>
    </row>
    <row r="1900" spans="1:16" s="289" customFormat="1">
      <c r="A1900" s="136"/>
      <c r="B1900" s="137"/>
      <c r="C1900" s="288"/>
      <c r="D1900" s="176"/>
      <c r="E1900" s="156"/>
      <c r="F1900" s="156"/>
      <c r="G1900" s="135"/>
      <c r="H1900" s="135"/>
      <c r="I1900" s="135"/>
      <c r="J1900" s="135"/>
      <c r="K1900" s="135"/>
      <c r="L1900" s="135"/>
      <c r="M1900" s="135"/>
      <c r="N1900" s="135"/>
      <c r="O1900" s="135"/>
      <c r="P1900" s="135"/>
    </row>
    <row r="1901" spans="1:16" s="289" customFormat="1">
      <c r="A1901" s="136"/>
      <c r="B1901" s="137"/>
      <c r="C1901" s="288"/>
      <c r="D1901" s="176"/>
      <c r="E1901" s="156"/>
      <c r="F1901" s="156"/>
      <c r="G1901" s="135"/>
      <c r="H1901" s="135"/>
      <c r="I1901" s="135"/>
      <c r="J1901" s="135"/>
      <c r="K1901" s="135"/>
      <c r="L1901" s="135"/>
      <c r="M1901" s="135"/>
      <c r="N1901" s="135"/>
      <c r="O1901" s="135"/>
      <c r="P1901" s="135"/>
    </row>
    <row r="1902" spans="1:16" s="289" customFormat="1">
      <c r="A1902" s="136"/>
      <c r="B1902" s="137"/>
      <c r="C1902" s="288"/>
      <c r="D1902" s="176"/>
      <c r="E1902" s="156"/>
      <c r="F1902" s="156"/>
      <c r="G1902" s="135"/>
      <c r="H1902" s="135"/>
      <c r="I1902" s="135"/>
      <c r="J1902" s="135"/>
      <c r="K1902" s="135"/>
      <c r="L1902" s="135"/>
      <c r="M1902" s="135"/>
      <c r="N1902" s="135"/>
      <c r="O1902" s="135"/>
      <c r="P1902" s="135"/>
    </row>
    <row r="1903" spans="1:16" s="289" customFormat="1">
      <c r="A1903" s="136"/>
      <c r="B1903" s="137"/>
      <c r="C1903" s="288"/>
      <c r="D1903" s="176"/>
      <c r="E1903" s="156"/>
      <c r="F1903" s="156"/>
      <c r="G1903" s="135"/>
      <c r="H1903" s="135"/>
      <c r="I1903" s="135"/>
      <c r="J1903" s="135"/>
      <c r="K1903" s="135"/>
      <c r="L1903" s="135"/>
      <c r="M1903" s="135"/>
      <c r="N1903" s="135"/>
      <c r="O1903" s="135"/>
      <c r="P1903" s="135"/>
    </row>
    <row r="1904" spans="1:16" s="289" customFormat="1">
      <c r="A1904" s="136"/>
      <c r="B1904" s="137"/>
      <c r="C1904" s="288"/>
      <c r="D1904" s="176"/>
      <c r="E1904" s="156"/>
      <c r="F1904" s="156"/>
      <c r="G1904" s="135"/>
      <c r="H1904" s="135"/>
      <c r="I1904" s="135"/>
      <c r="J1904" s="135"/>
      <c r="K1904" s="135"/>
      <c r="L1904" s="135"/>
      <c r="M1904" s="135"/>
      <c r="N1904" s="135"/>
      <c r="O1904" s="135"/>
      <c r="P1904" s="135"/>
    </row>
    <row r="1905" spans="1:16" s="289" customFormat="1">
      <c r="A1905" s="136"/>
      <c r="B1905" s="137"/>
      <c r="C1905" s="288"/>
      <c r="D1905" s="176"/>
      <c r="E1905" s="156"/>
      <c r="F1905" s="156"/>
      <c r="G1905" s="135"/>
      <c r="H1905" s="135"/>
      <c r="I1905" s="135"/>
      <c r="J1905" s="135"/>
      <c r="K1905" s="135"/>
      <c r="L1905" s="135"/>
      <c r="M1905" s="135"/>
      <c r="N1905" s="135"/>
      <c r="O1905" s="135"/>
      <c r="P1905" s="135"/>
    </row>
    <row r="1906" spans="1:16" s="289" customFormat="1">
      <c r="A1906" s="136"/>
      <c r="B1906" s="137"/>
      <c r="C1906" s="288"/>
      <c r="D1906" s="176"/>
      <c r="E1906" s="156"/>
      <c r="F1906" s="156"/>
      <c r="G1906" s="135"/>
      <c r="H1906" s="135"/>
      <c r="I1906" s="135"/>
      <c r="J1906" s="135"/>
      <c r="K1906" s="135"/>
      <c r="L1906" s="135"/>
      <c r="M1906" s="135"/>
      <c r="N1906" s="135"/>
      <c r="O1906" s="135"/>
      <c r="P1906" s="135"/>
    </row>
    <row r="1907" spans="1:16" s="289" customFormat="1">
      <c r="A1907" s="136"/>
      <c r="B1907" s="137"/>
      <c r="C1907" s="288"/>
      <c r="D1907" s="176"/>
      <c r="E1907" s="156"/>
      <c r="F1907" s="156"/>
      <c r="G1907" s="135"/>
      <c r="H1907" s="135"/>
      <c r="I1907" s="135"/>
      <c r="J1907" s="135"/>
      <c r="K1907" s="135"/>
      <c r="L1907" s="135"/>
      <c r="M1907" s="135"/>
      <c r="N1907" s="135"/>
      <c r="O1907" s="135"/>
      <c r="P1907" s="135"/>
    </row>
    <row r="1908" spans="1:16" s="289" customFormat="1">
      <c r="A1908" s="136"/>
      <c r="B1908" s="137"/>
      <c r="C1908" s="288"/>
      <c r="D1908" s="176"/>
      <c r="E1908" s="156"/>
      <c r="F1908" s="156"/>
      <c r="G1908" s="135"/>
      <c r="H1908" s="135"/>
      <c r="I1908" s="135"/>
      <c r="J1908" s="135"/>
      <c r="K1908" s="135"/>
      <c r="L1908" s="135"/>
      <c r="M1908" s="135"/>
      <c r="N1908" s="135"/>
      <c r="O1908" s="135"/>
      <c r="P1908" s="135"/>
    </row>
    <row r="1909" spans="1:16" s="289" customFormat="1">
      <c r="A1909" s="136"/>
      <c r="B1909" s="137"/>
      <c r="C1909" s="288"/>
      <c r="D1909" s="176"/>
      <c r="E1909" s="156"/>
      <c r="F1909" s="156"/>
      <c r="G1909" s="135"/>
      <c r="H1909" s="135"/>
      <c r="I1909" s="135"/>
      <c r="J1909" s="135"/>
      <c r="K1909" s="135"/>
      <c r="L1909" s="135"/>
      <c r="M1909" s="135"/>
      <c r="N1909" s="135"/>
      <c r="O1909" s="135"/>
      <c r="P1909" s="135"/>
    </row>
    <row r="1910" spans="1:16" s="289" customFormat="1">
      <c r="A1910" s="136"/>
      <c r="B1910" s="137"/>
      <c r="C1910" s="288"/>
      <c r="D1910" s="176"/>
      <c r="E1910" s="156"/>
      <c r="F1910" s="156"/>
      <c r="G1910" s="135"/>
      <c r="H1910" s="135"/>
      <c r="I1910" s="135"/>
      <c r="J1910" s="135"/>
      <c r="K1910" s="135"/>
      <c r="L1910" s="135"/>
      <c r="M1910" s="135"/>
      <c r="N1910" s="135"/>
      <c r="O1910" s="135"/>
      <c r="P1910" s="135"/>
    </row>
    <row r="1911" spans="1:16" s="289" customFormat="1">
      <c r="A1911" s="136"/>
      <c r="B1911" s="137"/>
      <c r="C1911" s="288"/>
      <c r="D1911" s="176"/>
      <c r="E1911" s="156"/>
      <c r="F1911" s="156"/>
      <c r="G1911" s="135"/>
      <c r="H1911" s="135"/>
      <c r="I1911" s="135"/>
      <c r="J1911" s="135"/>
      <c r="K1911" s="135"/>
      <c r="L1911" s="135"/>
      <c r="M1911" s="135"/>
      <c r="N1911" s="135"/>
      <c r="O1911" s="135"/>
      <c r="P1911" s="135"/>
    </row>
    <row r="1912" spans="1:16" s="289" customFormat="1">
      <c r="A1912" s="136"/>
      <c r="B1912" s="137"/>
      <c r="C1912" s="288"/>
      <c r="D1912" s="176"/>
      <c r="E1912" s="156"/>
      <c r="F1912" s="156"/>
      <c r="G1912" s="135"/>
      <c r="H1912" s="135"/>
      <c r="I1912" s="135"/>
      <c r="J1912" s="135"/>
      <c r="K1912" s="135"/>
      <c r="L1912" s="135"/>
      <c r="M1912" s="135"/>
      <c r="N1912" s="135"/>
      <c r="O1912" s="135"/>
      <c r="P1912" s="135"/>
    </row>
    <row r="1913" spans="1:16" s="289" customFormat="1">
      <c r="A1913" s="136"/>
      <c r="B1913" s="137"/>
      <c r="C1913" s="288"/>
      <c r="D1913" s="176"/>
      <c r="E1913" s="156"/>
      <c r="F1913" s="156"/>
      <c r="G1913" s="135"/>
      <c r="H1913" s="135"/>
      <c r="I1913" s="135"/>
      <c r="J1913" s="135"/>
      <c r="K1913" s="135"/>
      <c r="L1913" s="135"/>
      <c r="M1913" s="135"/>
      <c r="N1913" s="135"/>
      <c r="O1913" s="135"/>
      <c r="P1913" s="135"/>
    </row>
    <row r="1914" spans="1:16" s="289" customFormat="1">
      <c r="A1914" s="136"/>
      <c r="B1914" s="137"/>
      <c r="C1914" s="288"/>
      <c r="D1914" s="176"/>
      <c r="E1914" s="156"/>
      <c r="F1914" s="156"/>
      <c r="G1914" s="135"/>
      <c r="H1914" s="135"/>
      <c r="I1914" s="135"/>
      <c r="J1914" s="135"/>
      <c r="K1914" s="135"/>
      <c r="L1914" s="135"/>
      <c r="M1914" s="135"/>
      <c r="N1914" s="135"/>
      <c r="O1914" s="135"/>
      <c r="P1914" s="135"/>
    </row>
    <row r="1915" spans="1:16" s="289" customFormat="1">
      <c r="A1915" s="136"/>
      <c r="B1915" s="137"/>
      <c r="C1915" s="288"/>
      <c r="D1915" s="176"/>
      <c r="E1915" s="156"/>
      <c r="F1915" s="156"/>
      <c r="G1915" s="135"/>
      <c r="H1915" s="135"/>
      <c r="I1915" s="135"/>
      <c r="J1915" s="135"/>
      <c r="K1915" s="135"/>
      <c r="L1915" s="135"/>
      <c r="M1915" s="135"/>
      <c r="N1915" s="135"/>
      <c r="O1915" s="135"/>
      <c r="P1915" s="135"/>
    </row>
    <row r="1916" spans="1:16" s="289" customFormat="1">
      <c r="A1916" s="136"/>
      <c r="B1916" s="137"/>
      <c r="C1916" s="288"/>
      <c r="D1916" s="176"/>
      <c r="E1916" s="156"/>
      <c r="F1916" s="156"/>
      <c r="G1916" s="135"/>
      <c r="H1916" s="135"/>
      <c r="I1916" s="135"/>
      <c r="J1916" s="135"/>
      <c r="K1916" s="135"/>
      <c r="L1916" s="135"/>
      <c r="M1916" s="135"/>
      <c r="N1916" s="135"/>
      <c r="O1916" s="135"/>
      <c r="P1916" s="135"/>
    </row>
    <row r="1917" spans="1:16" s="289" customFormat="1">
      <c r="A1917" s="136"/>
      <c r="B1917" s="137"/>
      <c r="C1917" s="288"/>
      <c r="D1917" s="176"/>
      <c r="E1917" s="156"/>
      <c r="F1917" s="156"/>
      <c r="G1917" s="135"/>
      <c r="H1917" s="135"/>
      <c r="I1917" s="135"/>
      <c r="J1917" s="135"/>
      <c r="K1917" s="135"/>
      <c r="L1917" s="135"/>
      <c r="M1917" s="135"/>
      <c r="N1917" s="135"/>
      <c r="O1917" s="135"/>
      <c r="P1917" s="135"/>
    </row>
    <row r="1918" spans="1:16" s="289" customFormat="1">
      <c r="A1918" s="136"/>
      <c r="B1918" s="137"/>
      <c r="C1918" s="288"/>
      <c r="D1918" s="176"/>
      <c r="E1918" s="156"/>
      <c r="F1918" s="156"/>
      <c r="G1918" s="135"/>
      <c r="H1918" s="135"/>
      <c r="I1918" s="135"/>
      <c r="J1918" s="135"/>
      <c r="K1918" s="135"/>
      <c r="L1918" s="135"/>
      <c r="M1918" s="135"/>
      <c r="N1918" s="135"/>
      <c r="O1918" s="135"/>
      <c r="P1918" s="135"/>
    </row>
    <row r="1919" spans="1:16" s="289" customFormat="1">
      <c r="A1919" s="136"/>
      <c r="B1919" s="137"/>
      <c r="C1919" s="288"/>
      <c r="D1919" s="176"/>
      <c r="E1919" s="156"/>
      <c r="F1919" s="156"/>
      <c r="G1919" s="135"/>
      <c r="H1919" s="135"/>
      <c r="I1919" s="135"/>
      <c r="J1919" s="135"/>
      <c r="K1919" s="135"/>
      <c r="L1919" s="135"/>
      <c r="M1919" s="135"/>
      <c r="N1919" s="135"/>
      <c r="O1919" s="135"/>
      <c r="P1919" s="135"/>
    </row>
    <row r="1920" spans="1:16" s="289" customFormat="1">
      <c r="A1920" s="136"/>
      <c r="B1920" s="137"/>
      <c r="C1920" s="288"/>
      <c r="D1920" s="176"/>
      <c r="E1920" s="156"/>
      <c r="F1920" s="156"/>
      <c r="G1920" s="135"/>
      <c r="H1920" s="135"/>
      <c r="I1920" s="135"/>
      <c r="J1920" s="135"/>
      <c r="K1920" s="135"/>
      <c r="L1920" s="135"/>
      <c r="M1920" s="135"/>
      <c r="N1920" s="135"/>
      <c r="O1920" s="135"/>
      <c r="P1920" s="135"/>
    </row>
    <row r="1921" spans="1:16" s="289" customFormat="1">
      <c r="A1921" s="136"/>
      <c r="B1921" s="137"/>
      <c r="C1921" s="288"/>
      <c r="D1921" s="176"/>
      <c r="E1921" s="156"/>
      <c r="F1921" s="156"/>
      <c r="G1921" s="135"/>
      <c r="H1921" s="135"/>
      <c r="I1921" s="135"/>
      <c r="J1921" s="135"/>
      <c r="K1921" s="135"/>
      <c r="L1921" s="135"/>
      <c r="M1921" s="135"/>
      <c r="N1921" s="135"/>
      <c r="O1921" s="135"/>
      <c r="P1921" s="135"/>
    </row>
    <row r="1922" spans="1:16" s="289" customFormat="1">
      <c r="A1922" s="136"/>
      <c r="B1922" s="137"/>
      <c r="C1922" s="288"/>
      <c r="D1922" s="176"/>
      <c r="E1922" s="156"/>
      <c r="F1922" s="156"/>
      <c r="G1922" s="135"/>
      <c r="H1922" s="135"/>
      <c r="I1922" s="135"/>
      <c r="J1922" s="135"/>
      <c r="K1922" s="135"/>
      <c r="L1922" s="135"/>
      <c r="M1922" s="135"/>
      <c r="N1922" s="135"/>
      <c r="O1922" s="135"/>
      <c r="P1922" s="135"/>
    </row>
    <row r="1923" spans="1:16" s="289" customFormat="1">
      <c r="A1923" s="136"/>
      <c r="B1923" s="137"/>
      <c r="C1923" s="288"/>
      <c r="D1923" s="176"/>
      <c r="E1923" s="156"/>
      <c r="F1923" s="156"/>
      <c r="G1923" s="135"/>
      <c r="H1923" s="135"/>
      <c r="I1923" s="135"/>
      <c r="J1923" s="135"/>
      <c r="K1923" s="135"/>
      <c r="L1923" s="135"/>
      <c r="M1923" s="135"/>
      <c r="N1923" s="135"/>
      <c r="O1923" s="135"/>
      <c r="P1923" s="135"/>
    </row>
    <row r="1924" spans="1:16" s="289" customFormat="1">
      <c r="A1924" s="136"/>
      <c r="B1924" s="137"/>
      <c r="C1924" s="288"/>
      <c r="D1924" s="176"/>
      <c r="E1924" s="156"/>
      <c r="F1924" s="156"/>
      <c r="G1924" s="135"/>
      <c r="H1924" s="135"/>
      <c r="I1924" s="135"/>
      <c r="J1924" s="135"/>
      <c r="K1924" s="135"/>
      <c r="L1924" s="135"/>
      <c r="M1924" s="135"/>
      <c r="N1924" s="135"/>
      <c r="O1924" s="135"/>
      <c r="P1924" s="135"/>
    </row>
    <row r="1925" spans="1:16" s="289" customFormat="1">
      <c r="A1925" s="136"/>
      <c r="B1925" s="137"/>
      <c r="C1925" s="288"/>
      <c r="D1925" s="176"/>
      <c r="E1925" s="156"/>
      <c r="F1925" s="156"/>
      <c r="G1925" s="135"/>
      <c r="H1925" s="135"/>
      <c r="I1925" s="135"/>
      <c r="J1925" s="135"/>
      <c r="K1925" s="135"/>
      <c r="L1925" s="135"/>
      <c r="M1925" s="135"/>
      <c r="N1925" s="135"/>
      <c r="O1925" s="135"/>
      <c r="P1925" s="135"/>
    </row>
    <row r="1926" spans="1:16" s="289" customFormat="1">
      <c r="A1926" s="136"/>
      <c r="B1926" s="137"/>
      <c r="C1926" s="288"/>
      <c r="D1926" s="176"/>
      <c r="E1926" s="156"/>
      <c r="F1926" s="156"/>
      <c r="G1926" s="135"/>
      <c r="H1926" s="135"/>
      <c r="I1926" s="135"/>
      <c r="J1926" s="135"/>
      <c r="K1926" s="135"/>
      <c r="L1926" s="135"/>
      <c r="M1926" s="135"/>
      <c r="N1926" s="135"/>
      <c r="O1926" s="135"/>
      <c r="P1926" s="135"/>
    </row>
    <row r="1927" spans="1:16" s="289" customFormat="1">
      <c r="A1927" s="136"/>
      <c r="B1927" s="137"/>
      <c r="C1927" s="288"/>
      <c r="D1927" s="176"/>
      <c r="E1927" s="156"/>
      <c r="F1927" s="156"/>
      <c r="G1927" s="135"/>
      <c r="H1927" s="135"/>
      <c r="I1927" s="135"/>
      <c r="J1927" s="135"/>
      <c r="K1927" s="135"/>
      <c r="L1927" s="135"/>
      <c r="M1927" s="135"/>
      <c r="N1927" s="135"/>
      <c r="O1927" s="135"/>
      <c r="P1927" s="135"/>
    </row>
    <row r="1928" spans="1:16" s="289" customFormat="1">
      <c r="A1928" s="136"/>
      <c r="B1928" s="137"/>
      <c r="C1928" s="288"/>
      <c r="D1928" s="176"/>
      <c r="E1928" s="156"/>
      <c r="F1928" s="156"/>
      <c r="G1928" s="135"/>
      <c r="H1928" s="135"/>
      <c r="I1928" s="135"/>
      <c r="J1928" s="135"/>
      <c r="K1928" s="135"/>
      <c r="L1928" s="135"/>
      <c r="M1928" s="135"/>
      <c r="N1928" s="135"/>
      <c r="O1928" s="135"/>
      <c r="P1928" s="135"/>
    </row>
    <row r="1929" spans="1:16" s="289" customFormat="1">
      <c r="A1929" s="136"/>
      <c r="B1929" s="137"/>
      <c r="C1929" s="288"/>
      <c r="D1929" s="176"/>
      <c r="E1929" s="156"/>
      <c r="F1929" s="156"/>
      <c r="G1929" s="135"/>
      <c r="H1929" s="135"/>
      <c r="I1929" s="135"/>
      <c r="J1929" s="135"/>
      <c r="K1929" s="135"/>
      <c r="L1929" s="135"/>
      <c r="M1929" s="135"/>
      <c r="N1929" s="135"/>
      <c r="O1929" s="135"/>
      <c r="P1929" s="135"/>
    </row>
    <row r="1930" spans="1:16" s="289" customFormat="1">
      <c r="A1930" s="136"/>
      <c r="B1930" s="137"/>
      <c r="C1930" s="288"/>
      <c r="D1930" s="176"/>
      <c r="E1930" s="156"/>
      <c r="F1930" s="156"/>
      <c r="G1930" s="135"/>
      <c r="H1930" s="135"/>
      <c r="I1930" s="135"/>
      <c r="J1930" s="135"/>
      <c r="K1930" s="135"/>
      <c r="L1930" s="135"/>
      <c r="M1930" s="135"/>
      <c r="N1930" s="135"/>
      <c r="O1930" s="135"/>
      <c r="P1930" s="135"/>
    </row>
    <row r="1931" spans="1:16" s="289" customFormat="1">
      <c r="A1931" s="136"/>
      <c r="B1931" s="137"/>
      <c r="C1931" s="288"/>
      <c r="D1931" s="176"/>
      <c r="E1931" s="156"/>
      <c r="F1931" s="156"/>
      <c r="G1931" s="135"/>
      <c r="H1931" s="135"/>
      <c r="I1931" s="135"/>
      <c r="J1931" s="135"/>
      <c r="K1931" s="135"/>
      <c r="L1931" s="135"/>
      <c r="M1931" s="135"/>
      <c r="N1931" s="135"/>
      <c r="O1931" s="135"/>
      <c r="P1931" s="135"/>
    </row>
    <row r="1932" spans="1:16" s="289" customFormat="1">
      <c r="A1932" s="136"/>
      <c r="B1932" s="137"/>
      <c r="C1932" s="288"/>
      <c r="D1932" s="176"/>
      <c r="E1932" s="156"/>
      <c r="F1932" s="156"/>
      <c r="G1932" s="135"/>
      <c r="H1932" s="135"/>
      <c r="I1932" s="135"/>
      <c r="J1932" s="135"/>
      <c r="K1932" s="135"/>
      <c r="L1932" s="135"/>
      <c r="M1932" s="135"/>
      <c r="N1932" s="135"/>
      <c r="O1932" s="135"/>
      <c r="P1932" s="135"/>
    </row>
    <row r="1933" spans="1:16" s="289" customFormat="1">
      <c r="A1933" s="136"/>
      <c r="B1933" s="137"/>
      <c r="C1933" s="288"/>
      <c r="D1933" s="176"/>
      <c r="E1933" s="156"/>
      <c r="F1933" s="156"/>
      <c r="G1933" s="135"/>
      <c r="H1933" s="135"/>
      <c r="I1933" s="135"/>
      <c r="J1933" s="135"/>
      <c r="K1933" s="135"/>
      <c r="L1933" s="135"/>
      <c r="M1933" s="135"/>
      <c r="N1933" s="135"/>
      <c r="O1933" s="135"/>
      <c r="P1933" s="135"/>
    </row>
    <row r="1934" spans="1:16" s="289" customFormat="1">
      <c r="A1934" s="136"/>
      <c r="B1934" s="137"/>
      <c r="C1934" s="288"/>
      <c r="D1934" s="176"/>
      <c r="E1934" s="156"/>
      <c r="F1934" s="156"/>
      <c r="G1934" s="135"/>
      <c r="H1934" s="135"/>
      <c r="I1934" s="135"/>
      <c r="J1934" s="135"/>
      <c r="K1934" s="135"/>
      <c r="L1934" s="135"/>
      <c r="M1934" s="135"/>
      <c r="N1934" s="135"/>
      <c r="O1934" s="135"/>
      <c r="P1934" s="135"/>
    </row>
    <row r="1935" spans="1:16" s="289" customFormat="1">
      <c r="A1935" s="136"/>
      <c r="B1935" s="137"/>
      <c r="C1935" s="288"/>
      <c r="D1935" s="176"/>
      <c r="E1935" s="156"/>
      <c r="F1935" s="156"/>
      <c r="G1935" s="135"/>
      <c r="H1935" s="135"/>
      <c r="I1935" s="135"/>
      <c r="J1935" s="135"/>
      <c r="K1935" s="135"/>
      <c r="L1935" s="135"/>
      <c r="M1935" s="135"/>
      <c r="N1935" s="135"/>
      <c r="O1935" s="135"/>
      <c r="P1935" s="135"/>
    </row>
    <row r="1936" spans="1:16" s="289" customFormat="1">
      <c r="A1936" s="136"/>
      <c r="B1936" s="137"/>
      <c r="C1936" s="288"/>
      <c r="D1936" s="176"/>
      <c r="E1936" s="156"/>
      <c r="F1936" s="156"/>
      <c r="G1936" s="135"/>
      <c r="H1936" s="135"/>
      <c r="I1936" s="135"/>
      <c r="J1936" s="135"/>
      <c r="K1936" s="135"/>
      <c r="L1936" s="135"/>
      <c r="M1936" s="135"/>
      <c r="N1936" s="135"/>
      <c r="O1936" s="135"/>
      <c r="P1936" s="135"/>
    </row>
    <row r="1937" spans="1:16" s="289" customFormat="1">
      <c r="A1937" s="136"/>
      <c r="B1937" s="137"/>
      <c r="C1937" s="288"/>
      <c r="D1937" s="176"/>
      <c r="E1937" s="156"/>
      <c r="F1937" s="156"/>
      <c r="G1937" s="135"/>
      <c r="H1937" s="135"/>
      <c r="I1937" s="135"/>
      <c r="J1937" s="135"/>
      <c r="K1937" s="135"/>
      <c r="L1937" s="135"/>
      <c r="M1937" s="135"/>
      <c r="N1937" s="135"/>
      <c r="O1937" s="135"/>
      <c r="P1937" s="135"/>
    </row>
    <row r="1938" spans="1:16" s="289" customFormat="1">
      <c r="A1938" s="136"/>
      <c r="B1938" s="137"/>
      <c r="C1938" s="288"/>
      <c r="D1938" s="176"/>
      <c r="E1938" s="156"/>
      <c r="F1938" s="156"/>
      <c r="G1938" s="135"/>
      <c r="H1938" s="135"/>
      <c r="I1938" s="135"/>
      <c r="J1938" s="135"/>
      <c r="K1938" s="135"/>
      <c r="L1938" s="135"/>
      <c r="M1938" s="135"/>
      <c r="N1938" s="135"/>
      <c r="O1938" s="135"/>
      <c r="P1938" s="135"/>
    </row>
    <row r="1939" spans="1:16" s="289" customFormat="1">
      <c r="A1939" s="136"/>
      <c r="B1939" s="137"/>
      <c r="C1939" s="288"/>
      <c r="D1939" s="176"/>
      <c r="E1939" s="156"/>
      <c r="F1939" s="156"/>
      <c r="G1939" s="135"/>
      <c r="H1939" s="135"/>
      <c r="I1939" s="135"/>
      <c r="J1939" s="135"/>
      <c r="K1939" s="135"/>
      <c r="L1939" s="135"/>
      <c r="M1939" s="135"/>
      <c r="N1939" s="135"/>
      <c r="O1939" s="135"/>
      <c r="P1939" s="135"/>
    </row>
    <row r="1940" spans="1:16" s="289" customFormat="1">
      <c r="A1940" s="136"/>
      <c r="B1940" s="137"/>
      <c r="C1940" s="288"/>
      <c r="D1940" s="176"/>
      <c r="E1940" s="156"/>
      <c r="F1940" s="156"/>
      <c r="G1940" s="135"/>
      <c r="H1940" s="135"/>
      <c r="I1940" s="135"/>
      <c r="J1940" s="135"/>
      <c r="K1940" s="135"/>
      <c r="L1940" s="135"/>
      <c r="M1940" s="135"/>
      <c r="N1940" s="135"/>
      <c r="O1940" s="135"/>
      <c r="P1940" s="135"/>
    </row>
    <row r="1941" spans="1:16" s="289" customFormat="1">
      <c r="A1941" s="136"/>
      <c r="B1941" s="137"/>
      <c r="C1941" s="288"/>
      <c r="D1941" s="176"/>
      <c r="E1941" s="156"/>
      <c r="F1941" s="156"/>
      <c r="G1941" s="135"/>
      <c r="H1941" s="135"/>
      <c r="I1941" s="135"/>
      <c r="J1941" s="135"/>
      <c r="K1941" s="135"/>
      <c r="L1941" s="135"/>
      <c r="M1941" s="135"/>
      <c r="N1941" s="135"/>
      <c r="O1941" s="135"/>
      <c r="P1941" s="135"/>
    </row>
    <row r="1942" spans="1:16" s="289" customFormat="1">
      <c r="A1942" s="136"/>
      <c r="B1942" s="137"/>
      <c r="C1942" s="288"/>
      <c r="D1942" s="176"/>
      <c r="E1942" s="156"/>
      <c r="F1942" s="156"/>
      <c r="G1942" s="135"/>
      <c r="H1942" s="135"/>
      <c r="I1942" s="135"/>
      <c r="J1942" s="135"/>
      <c r="K1942" s="135"/>
      <c r="L1942" s="135"/>
      <c r="M1942" s="135"/>
      <c r="N1942" s="135"/>
      <c r="O1942" s="135"/>
      <c r="P1942" s="135"/>
    </row>
    <row r="1943" spans="1:16" s="289" customFormat="1">
      <c r="A1943" s="136"/>
      <c r="B1943" s="137"/>
      <c r="C1943" s="288"/>
      <c r="D1943" s="176"/>
      <c r="E1943" s="156"/>
      <c r="F1943" s="156"/>
      <c r="G1943" s="135"/>
      <c r="H1943" s="135"/>
      <c r="I1943" s="135"/>
      <c r="J1943" s="135"/>
      <c r="K1943" s="135"/>
      <c r="L1943" s="135"/>
      <c r="M1943" s="135"/>
      <c r="N1943" s="135"/>
      <c r="O1943" s="135"/>
      <c r="P1943" s="135"/>
    </row>
    <row r="1944" spans="1:16" s="289" customFormat="1">
      <c r="A1944" s="136"/>
      <c r="B1944" s="137"/>
      <c r="C1944" s="288"/>
      <c r="D1944" s="176"/>
      <c r="E1944" s="156"/>
      <c r="F1944" s="156"/>
      <c r="G1944" s="135"/>
      <c r="H1944" s="135"/>
      <c r="I1944" s="135"/>
      <c r="J1944" s="135"/>
      <c r="K1944" s="135"/>
      <c r="L1944" s="135"/>
      <c r="M1944" s="135"/>
      <c r="N1944" s="135"/>
      <c r="O1944" s="135"/>
      <c r="P1944" s="135"/>
    </row>
    <row r="1945" spans="1:16" s="289" customFormat="1">
      <c r="A1945" s="136"/>
      <c r="B1945" s="137"/>
      <c r="C1945" s="288"/>
      <c r="D1945" s="176"/>
      <c r="E1945" s="156"/>
      <c r="F1945" s="156"/>
      <c r="G1945" s="135"/>
      <c r="H1945" s="135"/>
      <c r="I1945" s="135"/>
      <c r="J1945" s="135"/>
      <c r="K1945" s="135"/>
      <c r="L1945" s="135"/>
      <c r="M1945" s="135"/>
      <c r="N1945" s="135"/>
      <c r="O1945" s="135"/>
      <c r="P1945" s="135"/>
    </row>
    <row r="1946" spans="1:16" s="289" customFormat="1">
      <c r="A1946" s="136"/>
      <c r="B1946" s="137"/>
      <c r="C1946" s="288"/>
      <c r="D1946" s="176"/>
      <c r="E1946" s="156"/>
      <c r="F1946" s="156"/>
      <c r="G1946" s="135"/>
      <c r="H1946" s="135"/>
      <c r="I1946" s="135"/>
      <c r="J1946" s="135"/>
      <c r="K1946" s="135"/>
      <c r="L1946" s="135"/>
      <c r="M1946" s="135"/>
      <c r="N1946" s="135"/>
      <c r="O1946" s="135"/>
      <c r="P1946" s="135"/>
    </row>
    <row r="1947" spans="1:16" s="289" customFormat="1">
      <c r="A1947" s="136"/>
      <c r="B1947" s="137"/>
      <c r="C1947" s="288"/>
      <c r="D1947" s="176"/>
      <c r="E1947" s="156"/>
      <c r="F1947" s="156"/>
      <c r="G1947" s="135"/>
      <c r="H1947" s="135"/>
      <c r="I1947" s="135"/>
      <c r="J1947" s="135"/>
      <c r="K1947" s="135"/>
      <c r="L1947" s="135"/>
      <c r="M1947" s="135"/>
      <c r="N1947" s="135"/>
      <c r="O1947" s="135"/>
      <c r="P1947" s="135"/>
    </row>
    <row r="1948" spans="1:16" s="289" customFormat="1">
      <c r="A1948" s="136"/>
      <c r="B1948" s="137"/>
      <c r="C1948" s="288"/>
      <c r="D1948" s="176"/>
      <c r="E1948" s="156"/>
      <c r="F1948" s="156"/>
      <c r="G1948" s="135"/>
      <c r="H1948" s="135"/>
      <c r="I1948" s="135"/>
      <c r="J1948" s="135"/>
      <c r="K1948" s="135"/>
      <c r="L1948" s="135"/>
      <c r="M1948" s="135"/>
      <c r="N1948" s="135"/>
      <c r="O1948" s="135"/>
      <c r="P1948" s="135"/>
    </row>
    <row r="1949" spans="1:16" s="289" customFormat="1">
      <c r="A1949" s="136"/>
      <c r="B1949" s="137"/>
      <c r="C1949" s="288"/>
      <c r="D1949" s="176"/>
      <c r="E1949" s="156"/>
      <c r="F1949" s="156"/>
      <c r="G1949" s="135"/>
      <c r="H1949" s="135"/>
      <c r="I1949" s="135"/>
      <c r="J1949" s="135"/>
      <c r="K1949" s="135"/>
      <c r="L1949" s="135"/>
      <c r="M1949" s="135"/>
      <c r="N1949" s="135"/>
      <c r="O1949" s="135"/>
      <c r="P1949" s="135"/>
    </row>
    <row r="1950" spans="1:16" s="289" customFormat="1">
      <c r="A1950" s="136"/>
      <c r="B1950" s="137"/>
      <c r="C1950" s="288"/>
      <c r="D1950" s="176"/>
      <c r="E1950" s="156"/>
      <c r="F1950" s="156"/>
      <c r="G1950" s="135"/>
      <c r="H1950" s="135"/>
      <c r="I1950" s="135"/>
      <c r="J1950" s="135"/>
      <c r="K1950" s="135"/>
      <c r="L1950" s="135"/>
      <c r="M1950" s="135"/>
      <c r="N1950" s="135"/>
      <c r="O1950" s="135"/>
      <c r="P1950" s="135"/>
    </row>
    <row r="1951" spans="1:16" s="289" customFormat="1">
      <c r="A1951" s="136"/>
      <c r="B1951" s="137"/>
      <c r="C1951" s="288"/>
      <c r="D1951" s="176"/>
      <c r="E1951" s="156"/>
      <c r="F1951" s="156"/>
      <c r="G1951" s="135"/>
      <c r="H1951" s="135"/>
      <c r="I1951" s="135"/>
      <c r="J1951" s="135"/>
      <c r="K1951" s="135"/>
      <c r="L1951" s="135"/>
      <c r="M1951" s="135"/>
      <c r="N1951" s="135"/>
      <c r="O1951" s="135"/>
      <c r="P1951" s="135"/>
    </row>
    <row r="1952" spans="1:16" s="289" customFormat="1">
      <c r="A1952" s="136"/>
      <c r="B1952" s="137"/>
      <c r="C1952" s="288"/>
      <c r="D1952" s="176"/>
      <c r="E1952" s="156"/>
      <c r="F1952" s="156"/>
      <c r="G1952" s="135"/>
      <c r="H1952" s="135"/>
      <c r="I1952" s="135"/>
      <c r="J1952" s="135"/>
      <c r="K1952" s="135"/>
      <c r="L1952" s="135"/>
      <c r="M1952" s="135"/>
      <c r="N1952" s="135"/>
      <c r="O1952" s="135"/>
      <c r="P1952" s="135"/>
    </row>
    <row r="1953" spans="1:16" s="289" customFormat="1">
      <c r="A1953" s="136"/>
      <c r="B1953" s="137"/>
      <c r="C1953" s="288"/>
      <c r="D1953" s="176"/>
      <c r="E1953" s="156"/>
      <c r="F1953" s="156"/>
      <c r="G1953" s="135"/>
      <c r="H1953" s="135"/>
      <c r="I1953" s="135"/>
      <c r="J1953" s="135"/>
      <c r="K1953" s="135"/>
      <c r="L1953" s="135"/>
      <c r="M1953" s="135"/>
      <c r="N1953" s="135"/>
      <c r="O1953" s="135"/>
      <c r="P1953" s="135"/>
    </row>
    <row r="1954" spans="1:16" s="289" customFormat="1">
      <c r="A1954" s="136"/>
      <c r="B1954" s="137"/>
      <c r="C1954" s="288"/>
      <c r="D1954" s="176"/>
      <c r="E1954" s="156"/>
      <c r="F1954" s="156"/>
      <c r="G1954" s="135"/>
      <c r="H1954" s="135"/>
      <c r="I1954" s="135"/>
      <c r="J1954" s="135"/>
      <c r="K1954" s="135"/>
      <c r="L1954" s="135"/>
      <c r="M1954" s="135"/>
      <c r="N1954" s="135"/>
      <c r="O1954" s="135"/>
      <c r="P1954" s="135"/>
    </row>
    <row r="1955" spans="1:16" s="289" customFormat="1">
      <c r="A1955" s="136"/>
      <c r="B1955" s="137"/>
      <c r="C1955" s="288"/>
      <c r="D1955" s="176"/>
      <c r="E1955" s="156"/>
      <c r="F1955" s="156"/>
      <c r="G1955" s="135"/>
      <c r="H1955" s="135"/>
      <c r="I1955" s="135"/>
      <c r="J1955" s="135"/>
      <c r="K1955" s="135"/>
      <c r="L1955" s="135"/>
      <c r="M1955" s="135"/>
      <c r="N1955" s="135"/>
      <c r="O1955" s="135"/>
      <c r="P1955" s="135"/>
    </row>
    <row r="1956" spans="1:16" s="289" customFormat="1">
      <c r="A1956" s="136"/>
      <c r="B1956" s="137"/>
      <c r="C1956" s="288"/>
      <c r="D1956" s="176"/>
      <c r="E1956" s="156"/>
      <c r="F1956" s="156"/>
      <c r="G1956" s="135"/>
      <c r="H1956" s="135"/>
      <c r="I1956" s="135"/>
      <c r="J1956" s="135"/>
      <c r="K1956" s="135"/>
      <c r="L1956" s="135"/>
      <c r="M1956" s="135"/>
      <c r="N1956" s="135"/>
      <c r="O1956" s="135"/>
      <c r="P1956" s="135"/>
    </row>
    <row r="1957" spans="1:16" s="289" customFormat="1">
      <c r="A1957" s="136"/>
      <c r="B1957" s="137"/>
      <c r="C1957" s="288"/>
      <c r="D1957" s="176"/>
      <c r="E1957" s="156"/>
      <c r="F1957" s="156"/>
      <c r="G1957" s="135"/>
      <c r="H1957" s="135"/>
      <c r="I1957" s="135"/>
      <c r="J1957" s="135"/>
      <c r="K1957" s="135"/>
      <c r="L1957" s="135"/>
      <c r="M1957" s="135"/>
      <c r="N1957" s="135"/>
      <c r="O1957" s="135"/>
      <c r="P1957" s="135"/>
    </row>
    <row r="1958" spans="1:16" s="289" customFormat="1">
      <c r="A1958" s="136"/>
      <c r="B1958" s="137"/>
      <c r="C1958" s="288"/>
      <c r="D1958" s="176"/>
      <c r="E1958" s="156"/>
      <c r="F1958" s="156"/>
      <c r="G1958" s="135"/>
      <c r="H1958" s="135"/>
      <c r="I1958" s="135"/>
      <c r="J1958" s="135"/>
      <c r="K1958" s="135"/>
      <c r="L1958" s="135"/>
      <c r="M1958" s="135"/>
      <c r="N1958" s="135"/>
      <c r="O1958" s="135"/>
      <c r="P1958" s="135"/>
    </row>
    <row r="1959" spans="1:16" s="289" customFormat="1">
      <c r="A1959" s="136"/>
      <c r="B1959" s="137"/>
      <c r="C1959" s="288"/>
      <c r="D1959" s="176"/>
      <c r="E1959" s="156"/>
      <c r="F1959" s="156"/>
      <c r="G1959" s="135"/>
      <c r="H1959" s="135"/>
      <c r="I1959" s="135"/>
      <c r="J1959" s="135"/>
      <c r="K1959" s="135"/>
      <c r="L1959" s="135"/>
      <c r="M1959" s="135"/>
      <c r="N1959" s="135"/>
      <c r="O1959" s="135"/>
      <c r="P1959" s="135"/>
    </row>
    <row r="1960" spans="1:16" s="289" customFormat="1">
      <c r="A1960" s="136"/>
      <c r="B1960" s="137"/>
      <c r="C1960" s="288"/>
      <c r="D1960" s="176"/>
      <c r="E1960" s="156"/>
      <c r="F1960" s="156"/>
      <c r="G1960" s="135"/>
      <c r="H1960" s="135"/>
      <c r="I1960" s="135"/>
      <c r="J1960" s="135"/>
      <c r="K1960" s="135"/>
      <c r="L1960" s="135"/>
      <c r="M1960" s="135"/>
      <c r="N1960" s="135"/>
      <c r="O1960" s="135"/>
      <c r="P1960" s="135"/>
    </row>
    <row r="1961" spans="1:16" s="289" customFormat="1">
      <c r="A1961" s="136"/>
      <c r="B1961" s="137"/>
      <c r="C1961" s="288"/>
      <c r="D1961" s="176"/>
      <c r="E1961" s="156"/>
      <c r="F1961" s="156"/>
      <c r="G1961" s="135"/>
      <c r="H1961" s="135"/>
      <c r="I1961" s="135"/>
      <c r="J1961" s="135"/>
      <c r="K1961" s="135"/>
      <c r="L1961" s="135"/>
      <c r="M1961" s="135"/>
      <c r="N1961" s="135"/>
      <c r="O1961" s="135"/>
      <c r="P1961" s="135"/>
    </row>
    <row r="1962" spans="1:16" s="289" customFormat="1">
      <c r="A1962" s="136"/>
      <c r="B1962" s="137"/>
      <c r="C1962" s="288"/>
      <c r="D1962" s="176"/>
      <c r="E1962" s="156"/>
      <c r="F1962" s="156"/>
      <c r="G1962" s="135"/>
      <c r="H1962" s="135"/>
      <c r="I1962" s="135"/>
      <c r="J1962" s="135"/>
      <c r="K1962" s="135"/>
      <c r="L1962" s="135"/>
      <c r="M1962" s="135"/>
      <c r="N1962" s="135"/>
      <c r="O1962" s="135"/>
      <c r="P1962" s="135"/>
    </row>
    <row r="1963" spans="1:16" s="289" customFormat="1">
      <c r="A1963" s="136"/>
      <c r="B1963" s="137"/>
      <c r="C1963" s="288"/>
      <c r="D1963" s="176"/>
      <c r="E1963" s="156"/>
      <c r="F1963" s="156"/>
      <c r="G1963" s="135"/>
      <c r="H1963" s="135"/>
      <c r="I1963" s="135"/>
      <c r="J1963" s="135"/>
      <c r="K1963" s="135"/>
      <c r="L1963" s="135"/>
      <c r="M1963" s="135"/>
      <c r="N1963" s="135"/>
      <c r="O1963" s="135"/>
      <c r="P1963" s="135"/>
    </row>
    <row r="1964" spans="1:16" s="289" customFormat="1">
      <c r="A1964" s="136"/>
      <c r="B1964" s="137"/>
      <c r="C1964" s="288"/>
      <c r="D1964" s="176"/>
      <c r="E1964" s="156"/>
      <c r="F1964" s="156"/>
      <c r="G1964" s="135"/>
      <c r="H1964" s="135"/>
      <c r="I1964" s="135"/>
      <c r="J1964" s="135"/>
      <c r="K1964" s="135"/>
      <c r="L1964" s="135"/>
      <c r="M1964" s="135"/>
      <c r="N1964" s="135"/>
      <c r="O1964" s="135"/>
      <c r="P1964" s="135"/>
    </row>
    <row r="1965" spans="1:16" s="289" customFormat="1">
      <c r="A1965" s="136"/>
      <c r="B1965" s="137"/>
      <c r="C1965" s="288"/>
      <c r="D1965" s="176"/>
      <c r="E1965" s="156"/>
      <c r="F1965" s="156"/>
      <c r="G1965" s="135"/>
      <c r="H1965" s="135"/>
      <c r="I1965" s="135"/>
      <c r="J1965" s="135"/>
      <c r="K1965" s="135"/>
      <c r="L1965" s="135"/>
      <c r="M1965" s="135"/>
      <c r="N1965" s="135"/>
      <c r="O1965" s="135"/>
      <c r="P1965" s="135"/>
    </row>
    <row r="1966" spans="1:16" s="289" customFormat="1">
      <c r="A1966" s="136"/>
      <c r="B1966" s="137"/>
      <c r="C1966" s="288"/>
      <c r="D1966" s="176"/>
      <c r="E1966" s="156"/>
      <c r="F1966" s="156"/>
      <c r="G1966" s="135"/>
      <c r="H1966" s="135"/>
      <c r="I1966" s="135"/>
      <c r="J1966" s="135"/>
      <c r="K1966" s="135"/>
      <c r="L1966" s="135"/>
      <c r="M1966" s="135"/>
      <c r="N1966" s="135"/>
      <c r="O1966" s="135"/>
      <c r="P1966" s="135"/>
    </row>
    <row r="1967" spans="1:16" s="289" customFormat="1">
      <c r="A1967" s="136"/>
      <c r="B1967" s="137"/>
      <c r="C1967" s="288"/>
      <c r="D1967" s="176"/>
      <c r="E1967" s="156"/>
      <c r="F1967" s="156"/>
      <c r="G1967" s="135"/>
      <c r="H1967" s="135"/>
      <c r="I1967" s="135"/>
      <c r="J1967" s="135"/>
      <c r="K1967" s="135"/>
      <c r="L1967" s="135"/>
      <c r="M1967" s="135"/>
      <c r="N1967" s="135"/>
      <c r="O1967" s="135"/>
      <c r="P1967" s="135"/>
    </row>
    <row r="1968" spans="1:16" s="289" customFormat="1">
      <c r="A1968" s="136"/>
      <c r="B1968" s="137"/>
      <c r="C1968" s="288"/>
      <c r="D1968" s="176"/>
      <c r="E1968" s="156"/>
      <c r="F1968" s="156"/>
      <c r="G1968" s="135"/>
      <c r="H1968" s="135"/>
      <c r="I1968" s="135"/>
      <c r="J1968" s="135"/>
      <c r="K1968" s="135"/>
      <c r="L1968" s="135"/>
      <c r="M1968" s="135"/>
      <c r="N1968" s="135"/>
      <c r="O1968" s="135"/>
      <c r="P1968" s="135"/>
    </row>
    <row r="1969" spans="1:16" s="289" customFormat="1">
      <c r="A1969" s="136"/>
      <c r="B1969" s="137"/>
      <c r="C1969" s="288"/>
      <c r="D1969" s="176"/>
      <c r="E1969" s="156"/>
      <c r="F1969" s="156"/>
      <c r="G1969" s="135"/>
      <c r="H1969" s="135"/>
      <c r="I1969" s="135"/>
      <c r="J1969" s="135"/>
      <c r="K1969" s="135"/>
      <c r="L1969" s="135"/>
      <c r="M1969" s="135"/>
      <c r="N1969" s="135"/>
      <c r="O1969" s="135"/>
      <c r="P1969" s="135"/>
    </row>
    <row r="1970" spans="1:16" s="289" customFormat="1">
      <c r="A1970" s="136"/>
      <c r="B1970" s="137"/>
      <c r="C1970" s="288"/>
      <c r="D1970" s="176"/>
      <c r="E1970" s="156"/>
      <c r="F1970" s="156"/>
      <c r="G1970" s="135"/>
      <c r="H1970" s="135"/>
      <c r="I1970" s="135"/>
      <c r="J1970" s="135"/>
      <c r="K1970" s="135"/>
      <c r="L1970" s="135"/>
      <c r="M1970" s="135"/>
      <c r="N1970" s="135"/>
      <c r="O1970" s="135"/>
      <c r="P1970" s="135"/>
    </row>
    <row r="1971" spans="1:16" s="289" customFormat="1">
      <c r="A1971" s="136"/>
      <c r="B1971" s="137"/>
      <c r="C1971" s="288"/>
      <c r="D1971" s="176"/>
      <c r="E1971" s="156"/>
      <c r="F1971" s="156"/>
      <c r="G1971" s="135"/>
      <c r="H1971" s="135"/>
      <c r="I1971" s="135"/>
      <c r="J1971" s="135"/>
      <c r="K1971" s="135"/>
      <c r="L1971" s="135"/>
      <c r="M1971" s="135"/>
      <c r="N1971" s="135"/>
      <c r="O1971" s="135"/>
      <c r="P1971" s="135"/>
    </row>
    <row r="1972" spans="1:16" s="289" customFormat="1">
      <c r="A1972" s="136"/>
      <c r="B1972" s="137"/>
      <c r="C1972" s="288"/>
      <c r="D1972" s="176"/>
      <c r="E1972" s="156"/>
      <c r="F1972" s="156"/>
      <c r="G1972" s="135"/>
      <c r="H1972" s="135"/>
      <c r="I1972" s="135"/>
      <c r="J1972" s="135"/>
      <c r="K1972" s="135"/>
      <c r="L1972" s="135"/>
      <c r="M1972" s="135"/>
      <c r="N1972" s="135"/>
      <c r="O1972" s="135"/>
      <c r="P1972" s="135"/>
    </row>
    <row r="1973" spans="1:16" s="289" customFormat="1">
      <c r="A1973" s="136"/>
      <c r="B1973" s="137"/>
      <c r="C1973" s="288"/>
      <c r="D1973" s="176"/>
      <c r="E1973" s="156"/>
      <c r="F1973" s="156"/>
      <c r="G1973" s="135"/>
      <c r="H1973" s="135"/>
      <c r="I1973" s="135"/>
      <c r="J1973" s="135"/>
      <c r="K1973" s="135"/>
      <c r="L1973" s="135"/>
      <c r="M1973" s="135"/>
      <c r="N1973" s="135"/>
      <c r="O1973" s="135"/>
      <c r="P1973" s="135"/>
    </row>
    <row r="1974" spans="1:16" s="289" customFormat="1">
      <c r="A1974" s="136"/>
      <c r="B1974" s="137"/>
      <c r="C1974" s="288"/>
      <c r="D1974" s="176"/>
      <c r="E1974" s="156"/>
      <c r="F1974" s="156"/>
      <c r="G1974" s="135"/>
      <c r="H1974" s="135"/>
      <c r="I1974" s="135"/>
      <c r="J1974" s="135"/>
      <c r="K1974" s="135"/>
      <c r="L1974" s="135"/>
      <c r="M1974" s="135"/>
      <c r="N1974" s="135"/>
      <c r="O1974" s="135"/>
      <c r="P1974" s="135"/>
    </row>
    <row r="1975" spans="1:16" s="289" customFormat="1">
      <c r="A1975" s="136"/>
      <c r="B1975" s="137"/>
      <c r="C1975" s="288"/>
      <c r="D1975" s="176"/>
      <c r="E1975" s="156"/>
      <c r="F1975" s="156"/>
      <c r="G1975" s="135"/>
      <c r="H1975" s="135"/>
      <c r="I1975" s="135"/>
      <c r="J1975" s="135"/>
      <c r="K1975" s="135"/>
      <c r="L1975" s="135"/>
      <c r="M1975" s="135"/>
      <c r="N1975" s="135"/>
      <c r="O1975" s="135"/>
      <c r="P1975" s="135"/>
    </row>
    <row r="1976" spans="1:16" s="289" customFormat="1">
      <c r="A1976" s="136"/>
      <c r="B1976" s="137"/>
      <c r="C1976" s="288"/>
      <c r="D1976" s="176"/>
      <c r="E1976" s="156"/>
      <c r="F1976" s="156"/>
      <c r="G1976" s="135"/>
      <c r="H1976" s="135"/>
      <c r="I1976" s="135"/>
      <c r="J1976" s="135"/>
      <c r="K1976" s="135"/>
      <c r="L1976" s="135"/>
      <c r="M1976" s="135"/>
      <c r="N1976" s="135"/>
      <c r="O1976" s="135"/>
      <c r="P1976" s="135"/>
    </row>
    <row r="1977" spans="1:16" s="289" customFormat="1">
      <c r="A1977" s="136"/>
      <c r="B1977" s="137"/>
      <c r="C1977" s="288"/>
      <c r="D1977" s="176"/>
      <c r="E1977" s="156"/>
      <c r="F1977" s="156"/>
      <c r="G1977" s="135"/>
      <c r="H1977" s="135"/>
      <c r="I1977" s="135"/>
      <c r="J1977" s="135"/>
      <c r="K1977" s="135"/>
      <c r="L1977" s="135"/>
      <c r="M1977" s="135"/>
      <c r="N1977" s="135"/>
      <c r="O1977" s="135"/>
      <c r="P1977" s="135"/>
    </row>
    <row r="1978" spans="1:16" s="289" customFormat="1">
      <c r="A1978" s="136"/>
      <c r="B1978" s="137"/>
      <c r="C1978" s="288"/>
      <c r="D1978" s="176"/>
      <c r="E1978" s="156"/>
      <c r="F1978" s="156"/>
      <c r="G1978" s="135"/>
      <c r="H1978" s="135"/>
      <c r="I1978" s="135"/>
      <c r="J1978" s="135"/>
      <c r="K1978" s="135"/>
      <c r="L1978" s="135"/>
      <c r="M1978" s="135"/>
      <c r="N1978" s="135"/>
      <c r="O1978" s="135"/>
      <c r="P1978" s="135"/>
    </row>
    <row r="1979" spans="1:16" s="289" customFormat="1">
      <c r="A1979" s="136"/>
      <c r="B1979" s="137"/>
      <c r="C1979" s="288"/>
      <c r="D1979" s="176"/>
      <c r="E1979" s="156"/>
      <c r="F1979" s="156"/>
      <c r="G1979" s="135"/>
      <c r="H1979" s="135"/>
      <c r="I1979" s="135"/>
      <c r="J1979" s="135"/>
      <c r="K1979" s="135"/>
      <c r="L1979" s="135"/>
      <c r="M1979" s="135"/>
      <c r="N1979" s="135"/>
      <c r="O1979" s="135"/>
      <c r="P1979" s="135"/>
    </row>
    <row r="1980" spans="1:16" s="289" customFormat="1">
      <c r="A1980" s="136"/>
      <c r="B1980" s="137"/>
      <c r="C1980" s="288"/>
      <c r="D1980" s="176"/>
      <c r="E1980" s="156"/>
      <c r="F1980" s="156"/>
      <c r="G1980" s="135"/>
      <c r="H1980" s="135"/>
      <c r="I1980" s="135"/>
      <c r="J1980" s="135"/>
      <c r="K1980" s="135"/>
      <c r="L1980" s="135"/>
      <c r="M1980" s="135"/>
      <c r="N1980" s="135"/>
      <c r="O1980" s="135"/>
      <c r="P1980" s="135"/>
    </row>
    <row r="1981" spans="1:16" s="289" customFormat="1">
      <c r="A1981" s="136"/>
      <c r="B1981" s="137"/>
      <c r="C1981" s="288"/>
      <c r="D1981" s="176"/>
      <c r="E1981" s="156"/>
      <c r="F1981" s="156"/>
      <c r="G1981" s="135"/>
      <c r="H1981" s="135"/>
      <c r="I1981" s="135"/>
      <c r="J1981" s="135"/>
      <c r="K1981" s="135"/>
      <c r="L1981" s="135"/>
      <c r="M1981" s="135"/>
      <c r="N1981" s="135"/>
      <c r="O1981" s="135"/>
      <c r="P1981" s="135"/>
    </row>
    <row r="1982" spans="1:16" s="289" customFormat="1">
      <c r="A1982" s="136"/>
      <c r="B1982" s="137"/>
      <c r="C1982" s="288"/>
      <c r="D1982" s="176"/>
      <c r="E1982" s="156"/>
      <c r="F1982" s="156"/>
      <c r="G1982" s="135"/>
      <c r="H1982" s="135"/>
      <c r="I1982" s="135"/>
      <c r="J1982" s="135"/>
      <c r="K1982" s="135"/>
      <c r="L1982" s="135"/>
      <c r="M1982" s="135"/>
      <c r="N1982" s="135"/>
      <c r="O1982" s="135"/>
      <c r="P1982" s="135"/>
    </row>
    <row r="1983" spans="1:16" s="289" customFormat="1">
      <c r="A1983" s="136"/>
      <c r="B1983" s="137"/>
      <c r="C1983" s="288"/>
      <c r="D1983" s="176"/>
      <c r="E1983" s="156"/>
      <c r="F1983" s="156"/>
      <c r="G1983" s="135"/>
      <c r="H1983" s="135"/>
      <c r="I1983" s="135"/>
      <c r="J1983" s="135"/>
      <c r="K1983" s="135"/>
      <c r="L1983" s="135"/>
      <c r="M1983" s="135"/>
      <c r="N1983" s="135"/>
      <c r="O1983" s="135"/>
      <c r="P1983" s="135"/>
    </row>
    <row r="1984" spans="1:16" s="289" customFormat="1">
      <c r="A1984" s="136"/>
      <c r="B1984" s="137"/>
      <c r="C1984" s="288"/>
      <c r="D1984" s="176"/>
      <c r="E1984" s="156"/>
      <c r="F1984" s="156"/>
      <c r="G1984" s="135"/>
      <c r="H1984" s="135"/>
      <c r="I1984" s="135"/>
      <c r="J1984" s="135"/>
      <c r="K1984" s="135"/>
      <c r="L1984" s="135"/>
      <c r="M1984" s="135"/>
      <c r="N1984" s="135"/>
      <c r="O1984" s="135"/>
      <c r="P1984" s="135"/>
    </row>
    <row r="1985" spans="1:16" s="289" customFormat="1">
      <c r="A1985" s="136"/>
      <c r="B1985" s="137"/>
      <c r="C1985" s="288"/>
      <c r="D1985" s="176"/>
      <c r="E1985" s="156"/>
      <c r="F1985" s="156"/>
      <c r="G1985" s="135"/>
      <c r="H1985" s="135"/>
      <c r="I1985" s="135"/>
      <c r="J1985" s="135"/>
      <c r="K1985" s="135"/>
      <c r="L1985" s="135"/>
      <c r="M1985" s="135"/>
      <c r="N1985" s="135"/>
      <c r="O1985" s="135"/>
      <c r="P1985" s="135"/>
    </row>
    <row r="1986" spans="1:16" s="289" customFormat="1">
      <c r="A1986" s="136"/>
      <c r="B1986" s="137"/>
      <c r="C1986" s="288"/>
      <c r="D1986" s="176"/>
      <c r="E1986" s="156"/>
      <c r="F1986" s="156"/>
      <c r="G1986" s="135"/>
      <c r="H1986" s="135"/>
      <c r="I1986" s="135"/>
      <c r="J1986" s="135"/>
      <c r="K1986" s="135"/>
      <c r="L1986" s="135"/>
      <c r="M1986" s="135"/>
      <c r="N1986" s="135"/>
      <c r="O1986" s="135"/>
      <c r="P1986" s="135"/>
    </row>
    <row r="1987" spans="1:16" s="289" customFormat="1">
      <c r="A1987" s="136"/>
      <c r="B1987" s="137"/>
      <c r="C1987" s="288"/>
      <c r="D1987" s="176"/>
      <c r="E1987" s="156"/>
      <c r="F1987" s="156"/>
      <c r="G1987" s="135"/>
      <c r="H1987" s="135"/>
      <c r="I1987" s="135"/>
      <c r="J1987" s="135"/>
      <c r="K1987" s="135"/>
      <c r="L1987" s="135"/>
      <c r="M1987" s="135"/>
      <c r="N1987" s="135"/>
      <c r="O1987" s="135"/>
      <c r="P1987" s="135"/>
    </row>
    <row r="1988" spans="1:16" s="289" customFormat="1">
      <c r="A1988" s="136"/>
      <c r="B1988" s="137"/>
      <c r="C1988" s="288"/>
      <c r="D1988" s="176"/>
      <c r="E1988" s="156"/>
      <c r="F1988" s="156"/>
      <c r="G1988" s="135"/>
      <c r="H1988" s="135"/>
      <c r="I1988" s="135"/>
      <c r="J1988" s="135"/>
      <c r="K1988" s="135"/>
      <c r="L1988" s="135"/>
      <c r="M1988" s="135"/>
      <c r="N1988" s="135"/>
      <c r="O1988" s="135"/>
      <c r="P1988" s="135"/>
    </row>
    <row r="1989" spans="1:16" s="289" customFormat="1">
      <c r="A1989" s="136"/>
      <c r="B1989" s="137"/>
      <c r="C1989" s="288"/>
      <c r="D1989" s="176"/>
      <c r="E1989" s="156"/>
      <c r="F1989" s="156"/>
      <c r="G1989" s="135"/>
      <c r="H1989" s="135"/>
      <c r="I1989" s="135"/>
      <c r="J1989" s="135"/>
      <c r="K1989" s="135"/>
      <c r="L1989" s="135"/>
      <c r="M1989" s="135"/>
      <c r="N1989" s="135"/>
      <c r="O1989" s="135"/>
      <c r="P1989" s="135"/>
    </row>
    <row r="1990" spans="1:16" s="289" customFormat="1">
      <c r="A1990" s="136"/>
      <c r="B1990" s="137"/>
      <c r="C1990" s="288"/>
      <c r="D1990" s="176"/>
      <c r="E1990" s="156"/>
      <c r="F1990" s="156"/>
      <c r="G1990" s="135"/>
      <c r="H1990" s="135"/>
      <c r="I1990" s="135"/>
      <c r="J1990" s="135"/>
      <c r="K1990" s="135"/>
      <c r="L1990" s="135"/>
      <c r="M1990" s="135"/>
      <c r="N1990" s="135"/>
      <c r="O1990" s="135"/>
      <c r="P1990" s="135"/>
    </row>
    <row r="1991" spans="1:16" s="289" customFormat="1">
      <c r="A1991" s="136"/>
      <c r="B1991" s="137"/>
      <c r="C1991" s="288"/>
      <c r="D1991" s="176"/>
      <c r="E1991" s="156"/>
      <c r="F1991" s="156"/>
      <c r="G1991" s="135"/>
      <c r="H1991" s="135"/>
      <c r="I1991" s="135"/>
      <c r="J1991" s="135"/>
      <c r="K1991" s="135"/>
      <c r="L1991" s="135"/>
      <c r="M1991" s="135"/>
      <c r="N1991" s="135"/>
      <c r="O1991" s="135"/>
      <c r="P1991" s="135"/>
    </row>
    <row r="1992" spans="1:16" s="289" customFormat="1">
      <c r="A1992" s="136"/>
      <c r="B1992" s="137"/>
      <c r="C1992" s="288"/>
      <c r="D1992" s="176"/>
      <c r="E1992" s="156"/>
      <c r="F1992" s="156"/>
      <c r="G1992" s="135"/>
      <c r="H1992" s="135"/>
      <c r="I1992" s="135"/>
      <c r="J1992" s="135"/>
      <c r="K1992" s="135"/>
      <c r="L1992" s="135"/>
      <c r="M1992" s="135"/>
      <c r="N1992" s="135"/>
      <c r="O1992" s="135"/>
      <c r="P1992" s="135"/>
    </row>
    <row r="1993" spans="1:16" s="289" customFormat="1">
      <c r="A1993" s="136"/>
      <c r="B1993" s="137"/>
      <c r="C1993" s="288"/>
      <c r="D1993" s="176"/>
      <c r="E1993" s="156"/>
      <c r="F1993" s="156"/>
      <c r="G1993" s="135"/>
      <c r="H1993" s="135"/>
      <c r="I1993" s="135"/>
      <c r="J1993" s="135"/>
      <c r="K1993" s="135"/>
      <c r="L1993" s="135"/>
      <c r="M1993" s="135"/>
      <c r="N1993" s="135"/>
      <c r="O1993" s="135"/>
      <c r="P1993" s="135"/>
    </row>
    <row r="1994" spans="1:16" s="289" customFormat="1">
      <c r="A1994" s="136"/>
      <c r="B1994" s="137"/>
      <c r="C1994" s="288"/>
      <c r="D1994" s="176"/>
      <c r="E1994" s="156"/>
      <c r="F1994" s="156"/>
      <c r="G1994" s="135"/>
      <c r="H1994" s="135"/>
      <c r="I1994" s="135"/>
      <c r="J1994" s="135"/>
      <c r="K1994" s="135"/>
      <c r="L1994" s="135"/>
      <c r="M1994" s="135"/>
      <c r="N1994" s="135"/>
      <c r="O1994" s="135"/>
      <c r="P1994" s="135"/>
    </row>
    <row r="1995" spans="1:16" s="289" customFormat="1">
      <c r="A1995" s="136"/>
      <c r="B1995" s="137"/>
      <c r="C1995" s="288"/>
      <c r="D1995" s="176"/>
      <c r="E1995" s="156"/>
      <c r="F1995" s="156"/>
      <c r="G1995" s="135"/>
      <c r="H1995" s="135"/>
      <c r="I1995" s="135"/>
      <c r="J1995" s="135"/>
      <c r="K1995" s="135"/>
      <c r="L1995" s="135"/>
      <c r="M1995" s="135"/>
      <c r="N1995" s="135"/>
      <c r="O1995" s="135"/>
      <c r="P1995" s="135"/>
    </row>
    <row r="1996" spans="1:16" s="289" customFormat="1">
      <c r="A1996" s="136"/>
      <c r="B1996" s="137"/>
      <c r="C1996" s="288"/>
      <c r="D1996" s="176"/>
      <c r="E1996" s="156"/>
      <c r="F1996" s="156"/>
      <c r="G1996" s="135"/>
      <c r="H1996" s="135"/>
      <c r="I1996" s="135"/>
      <c r="J1996" s="135"/>
      <c r="K1996" s="135"/>
      <c r="L1996" s="135"/>
      <c r="M1996" s="135"/>
      <c r="N1996" s="135"/>
      <c r="O1996" s="135"/>
      <c r="P1996" s="135"/>
    </row>
    <row r="1997" spans="1:16" s="289" customFormat="1">
      <c r="A1997" s="136"/>
      <c r="B1997" s="137"/>
      <c r="C1997" s="288"/>
      <c r="D1997" s="176"/>
      <c r="E1997" s="156"/>
      <c r="F1997" s="156"/>
      <c r="G1997" s="135"/>
      <c r="H1997" s="135"/>
      <c r="I1997" s="135"/>
      <c r="J1997" s="135"/>
      <c r="K1997" s="135"/>
      <c r="L1997" s="135"/>
      <c r="M1997" s="135"/>
      <c r="N1997" s="135"/>
      <c r="O1997" s="135"/>
      <c r="P1997" s="135"/>
    </row>
    <row r="1998" spans="1:16" s="289" customFormat="1">
      <c r="A1998" s="136"/>
      <c r="B1998" s="137"/>
      <c r="C1998" s="288"/>
      <c r="D1998" s="176"/>
      <c r="E1998" s="156"/>
      <c r="F1998" s="156"/>
      <c r="G1998" s="135"/>
      <c r="H1998" s="135"/>
      <c r="I1998" s="135"/>
      <c r="J1998" s="135"/>
      <c r="K1998" s="135"/>
      <c r="L1998" s="135"/>
      <c r="M1998" s="135"/>
      <c r="N1998" s="135"/>
      <c r="O1998" s="135"/>
      <c r="P1998" s="135"/>
    </row>
    <row r="1999" spans="1:16" s="289" customFormat="1">
      <c r="A1999" s="136"/>
      <c r="B1999" s="137"/>
      <c r="C1999" s="288"/>
      <c r="D1999" s="176"/>
      <c r="E1999" s="156"/>
      <c r="F1999" s="156"/>
      <c r="G1999" s="135"/>
      <c r="H1999" s="135"/>
      <c r="I1999" s="135"/>
      <c r="J1999" s="135"/>
      <c r="K1999" s="135"/>
      <c r="L1999" s="135"/>
      <c r="M1999" s="135"/>
      <c r="N1999" s="135"/>
      <c r="O1999" s="135"/>
      <c r="P1999" s="135"/>
    </row>
    <row r="2000" spans="1:16" s="289" customFormat="1">
      <c r="A2000" s="136"/>
      <c r="B2000" s="137"/>
      <c r="C2000" s="288"/>
      <c r="D2000" s="176"/>
      <c r="E2000" s="156"/>
      <c r="F2000" s="156"/>
      <c r="G2000" s="135"/>
      <c r="H2000" s="135"/>
      <c r="I2000" s="135"/>
      <c r="J2000" s="135"/>
      <c r="K2000" s="135"/>
      <c r="L2000" s="135"/>
      <c r="M2000" s="135"/>
      <c r="N2000" s="135"/>
      <c r="O2000" s="135"/>
      <c r="P2000" s="135"/>
    </row>
    <row r="2001" spans="1:16" s="289" customFormat="1">
      <c r="A2001" s="136"/>
      <c r="B2001" s="137"/>
      <c r="C2001" s="288"/>
      <c r="D2001" s="176"/>
      <c r="E2001" s="156"/>
      <c r="F2001" s="156"/>
      <c r="G2001" s="135"/>
      <c r="H2001" s="135"/>
      <c r="I2001" s="135"/>
      <c r="J2001" s="135"/>
      <c r="K2001" s="135"/>
      <c r="L2001" s="135"/>
      <c r="M2001" s="135"/>
      <c r="N2001" s="135"/>
      <c r="O2001" s="135"/>
      <c r="P2001" s="135"/>
    </row>
    <row r="2002" spans="1:16" s="289" customFormat="1">
      <c r="A2002" s="136"/>
      <c r="B2002" s="137"/>
      <c r="C2002" s="288"/>
      <c r="D2002" s="176"/>
      <c r="E2002" s="156"/>
      <c r="F2002" s="156"/>
      <c r="G2002" s="135"/>
      <c r="H2002" s="135"/>
      <c r="I2002" s="135"/>
      <c r="J2002" s="135"/>
      <c r="K2002" s="135"/>
      <c r="L2002" s="135"/>
      <c r="M2002" s="135"/>
      <c r="N2002" s="135"/>
      <c r="O2002" s="135"/>
      <c r="P2002" s="135"/>
    </row>
    <row r="2003" spans="1:16" s="289" customFormat="1">
      <c r="A2003" s="136"/>
      <c r="B2003" s="137"/>
      <c r="C2003" s="288"/>
      <c r="D2003" s="176"/>
      <c r="E2003" s="156"/>
      <c r="F2003" s="156"/>
      <c r="G2003" s="135"/>
      <c r="H2003" s="135"/>
      <c r="I2003" s="135"/>
      <c r="J2003" s="135"/>
      <c r="K2003" s="135"/>
      <c r="L2003" s="135"/>
      <c r="M2003" s="135"/>
      <c r="N2003" s="135"/>
      <c r="O2003" s="135"/>
      <c r="P2003" s="135"/>
    </row>
    <row r="2004" spans="1:16" s="289" customFormat="1">
      <c r="A2004" s="136"/>
      <c r="B2004" s="137"/>
      <c r="C2004" s="288"/>
      <c r="D2004" s="176"/>
      <c r="E2004" s="156"/>
      <c r="F2004" s="156"/>
      <c r="G2004" s="135"/>
      <c r="H2004" s="135"/>
      <c r="I2004" s="135"/>
      <c r="J2004" s="135"/>
      <c r="K2004" s="135"/>
      <c r="L2004" s="135"/>
      <c r="M2004" s="135"/>
      <c r="N2004" s="135"/>
      <c r="O2004" s="135"/>
      <c r="P2004" s="135"/>
    </row>
    <row r="2005" spans="1:16" s="289" customFormat="1">
      <c r="A2005" s="136"/>
      <c r="B2005" s="137"/>
      <c r="C2005" s="288"/>
      <c r="D2005" s="176"/>
      <c r="E2005" s="156"/>
      <c r="F2005" s="156"/>
      <c r="G2005" s="135"/>
      <c r="H2005" s="135"/>
      <c r="I2005" s="135"/>
      <c r="J2005" s="135"/>
      <c r="K2005" s="135"/>
      <c r="L2005" s="135"/>
      <c r="M2005" s="135"/>
      <c r="N2005" s="135"/>
      <c r="O2005" s="135"/>
      <c r="P2005" s="135"/>
    </row>
    <row r="2006" spans="1:16" s="289" customFormat="1">
      <c r="A2006" s="136"/>
      <c r="B2006" s="137"/>
      <c r="C2006" s="288"/>
      <c r="D2006" s="176"/>
      <c r="E2006" s="156"/>
      <c r="F2006" s="156"/>
      <c r="G2006" s="135"/>
      <c r="H2006" s="135"/>
      <c r="I2006" s="135"/>
      <c r="J2006" s="135"/>
      <c r="K2006" s="135"/>
      <c r="L2006" s="135"/>
      <c r="M2006" s="135"/>
      <c r="N2006" s="135"/>
      <c r="O2006" s="135"/>
      <c r="P2006" s="135"/>
    </row>
    <row r="2007" spans="1:16" s="289" customFormat="1">
      <c r="A2007" s="136"/>
      <c r="B2007" s="137"/>
      <c r="C2007" s="288"/>
      <c r="D2007" s="176"/>
      <c r="E2007" s="156"/>
      <c r="F2007" s="156"/>
      <c r="G2007" s="135"/>
      <c r="H2007" s="135"/>
      <c r="I2007" s="135"/>
      <c r="J2007" s="135"/>
      <c r="K2007" s="135"/>
      <c r="L2007" s="135"/>
      <c r="M2007" s="135"/>
      <c r="N2007" s="135"/>
      <c r="O2007" s="135"/>
      <c r="P2007" s="135"/>
    </row>
    <row r="2008" spans="1:16" s="289" customFormat="1">
      <c r="A2008" s="136"/>
      <c r="B2008" s="137"/>
      <c r="C2008" s="288"/>
      <c r="D2008" s="176"/>
      <c r="E2008" s="156"/>
      <c r="F2008" s="156"/>
      <c r="G2008" s="135"/>
      <c r="H2008" s="135"/>
      <c r="I2008" s="135"/>
      <c r="J2008" s="135"/>
      <c r="K2008" s="135"/>
      <c r="L2008" s="135"/>
      <c r="M2008" s="135"/>
      <c r="N2008" s="135"/>
      <c r="O2008" s="135"/>
      <c r="P2008" s="135"/>
    </row>
    <row r="2009" spans="1:16" s="289" customFormat="1">
      <c r="A2009" s="136"/>
      <c r="B2009" s="137"/>
      <c r="C2009" s="288"/>
      <c r="D2009" s="176"/>
      <c r="E2009" s="156"/>
      <c r="F2009" s="156"/>
      <c r="G2009" s="135"/>
      <c r="H2009" s="135"/>
      <c r="I2009" s="135"/>
      <c r="J2009" s="135"/>
      <c r="K2009" s="135"/>
      <c r="L2009" s="135"/>
      <c r="M2009" s="135"/>
      <c r="N2009" s="135"/>
      <c r="O2009" s="135"/>
      <c r="P2009" s="135"/>
    </row>
    <row r="2010" spans="1:16" s="289" customFormat="1">
      <c r="A2010" s="136"/>
      <c r="B2010" s="137"/>
      <c r="C2010" s="288"/>
      <c r="D2010" s="176"/>
      <c r="E2010" s="156"/>
      <c r="F2010" s="156"/>
      <c r="G2010" s="135"/>
      <c r="H2010" s="135"/>
      <c r="I2010" s="135"/>
      <c r="J2010" s="135"/>
      <c r="K2010" s="135"/>
      <c r="L2010" s="135"/>
      <c r="M2010" s="135"/>
      <c r="N2010" s="135"/>
      <c r="O2010" s="135"/>
      <c r="P2010" s="135"/>
    </row>
    <row r="2011" spans="1:16" s="289" customFormat="1">
      <c r="A2011" s="136"/>
      <c r="B2011" s="137"/>
      <c r="C2011" s="288"/>
      <c r="D2011" s="176"/>
      <c r="E2011" s="156"/>
      <c r="F2011" s="156"/>
      <c r="G2011" s="135"/>
      <c r="H2011" s="135"/>
      <c r="I2011" s="135"/>
      <c r="J2011" s="135"/>
      <c r="K2011" s="135"/>
      <c r="L2011" s="135"/>
      <c r="M2011" s="135"/>
      <c r="N2011" s="135"/>
      <c r="O2011" s="135"/>
      <c r="P2011" s="135"/>
    </row>
    <row r="2012" spans="1:16" s="289" customFormat="1">
      <c r="A2012" s="136"/>
      <c r="B2012" s="137"/>
      <c r="C2012" s="288"/>
      <c r="D2012" s="176"/>
      <c r="E2012" s="156"/>
      <c r="F2012" s="156"/>
      <c r="G2012" s="135"/>
      <c r="H2012" s="135"/>
      <c r="I2012" s="135"/>
      <c r="J2012" s="135"/>
      <c r="K2012" s="135"/>
      <c r="L2012" s="135"/>
      <c r="M2012" s="135"/>
      <c r="N2012" s="135"/>
      <c r="O2012" s="135"/>
      <c r="P2012" s="135"/>
    </row>
    <row r="2013" spans="1:16" s="289" customFormat="1">
      <c r="A2013" s="136"/>
      <c r="B2013" s="137"/>
      <c r="C2013" s="288"/>
      <c r="D2013" s="176"/>
      <c r="E2013" s="156"/>
      <c r="F2013" s="156"/>
      <c r="G2013" s="135"/>
      <c r="H2013" s="135"/>
      <c r="I2013" s="135"/>
      <c r="J2013" s="135"/>
      <c r="K2013" s="135"/>
      <c r="L2013" s="135"/>
      <c r="M2013" s="135"/>
      <c r="N2013" s="135"/>
      <c r="O2013" s="135"/>
      <c r="P2013" s="135"/>
    </row>
    <row r="2014" spans="1:16" s="289" customFormat="1">
      <c r="A2014" s="136"/>
      <c r="B2014" s="137"/>
      <c r="C2014" s="288"/>
      <c r="D2014" s="176"/>
      <c r="E2014" s="156"/>
      <c r="F2014" s="156"/>
      <c r="G2014" s="135"/>
      <c r="H2014" s="135"/>
      <c r="I2014" s="135"/>
      <c r="J2014" s="135"/>
      <c r="K2014" s="135"/>
      <c r="L2014" s="135"/>
      <c r="M2014" s="135"/>
      <c r="N2014" s="135"/>
      <c r="O2014" s="135"/>
      <c r="P2014" s="135"/>
    </row>
    <row r="2015" spans="1:16" s="289" customFormat="1">
      <c r="A2015" s="136"/>
      <c r="B2015" s="137"/>
      <c r="C2015" s="288"/>
      <c r="D2015" s="176"/>
      <c r="E2015" s="156"/>
      <c r="F2015" s="156"/>
      <c r="G2015" s="135"/>
      <c r="H2015" s="135"/>
      <c r="I2015" s="135"/>
      <c r="J2015" s="135"/>
      <c r="K2015" s="135"/>
      <c r="L2015" s="135"/>
      <c r="M2015" s="135"/>
      <c r="N2015" s="135"/>
      <c r="O2015" s="135"/>
      <c r="P2015" s="135"/>
    </row>
    <row r="2016" spans="1:16" s="289" customFormat="1">
      <c r="A2016" s="136"/>
      <c r="B2016" s="137"/>
      <c r="C2016" s="288"/>
      <c r="D2016" s="176"/>
      <c r="E2016" s="156"/>
      <c r="F2016" s="156"/>
      <c r="G2016" s="135"/>
      <c r="H2016" s="135"/>
      <c r="I2016" s="135"/>
      <c r="J2016" s="135"/>
      <c r="K2016" s="135"/>
      <c r="L2016" s="135"/>
      <c r="M2016" s="135"/>
      <c r="N2016" s="135"/>
      <c r="O2016" s="135"/>
      <c r="P2016" s="135"/>
    </row>
    <row r="2017" spans="1:16" s="289" customFormat="1">
      <c r="A2017" s="136"/>
      <c r="B2017" s="137"/>
      <c r="C2017" s="288"/>
      <c r="D2017" s="176"/>
      <c r="E2017" s="156"/>
      <c r="F2017" s="156"/>
      <c r="G2017" s="135"/>
      <c r="H2017" s="135"/>
      <c r="I2017" s="135"/>
      <c r="J2017" s="135"/>
      <c r="K2017" s="135"/>
      <c r="L2017" s="135"/>
      <c r="M2017" s="135"/>
      <c r="N2017" s="135"/>
      <c r="O2017" s="135"/>
      <c r="P2017" s="135"/>
    </row>
    <row r="2018" spans="1:16" s="289" customFormat="1">
      <c r="A2018" s="136"/>
      <c r="B2018" s="137"/>
      <c r="C2018" s="288"/>
      <c r="D2018" s="176"/>
      <c r="E2018" s="156"/>
      <c r="F2018" s="156"/>
      <c r="G2018" s="135"/>
      <c r="H2018" s="135"/>
      <c r="I2018" s="135"/>
      <c r="J2018" s="135"/>
      <c r="K2018" s="135"/>
      <c r="L2018" s="135"/>
      <c r="M2018" s="135"/>
      <c r="N2018" s="135"/>
      <c r="O2018" s="135"/>
      <c r="P2018" s="135"/>
    </row>
    <row r="2019" spans="1:16" s="289" customFormat="1">
      <c r="A2019" s="136"/>
      <c r="B2019" s="137"/>
      <c r="C2019" s="288"/>
      <c r="D2019" s="176"/>
      <c r="E2019" s="156"/>
      <c r="F2019" s="156"/>
      <c r="G2019" s="135"/>
      <c r="H2019" s="135"/>
      <c r="I2019" s="135"/>
      <c r="J2019" s="135"/>
      <c r="K2019" s="135"/>
      <c r="L2019" s="135"/>
      <c r="M2019" s="135"/>
      <c r="N2019" s="135"/>
      <c r="O2019" s="135"/>
      <c r="P2019" s="135"/>
    </row>
    <row r="2020" spans="1:16" s="289" customFormat="1">
      <c r="A2020" s="136"/>
      <c r="B2020" s="137"/>
      <c r="C2020" s="288"/>
      <c r="D2020" s="176"/>
      <c r="E2020" s="156"/>
      <c r="F2020" s="156"/>
      <c r="G2020" s="135"/>
      <c r="H2020" s="135"/>
      <c r="I2020" s="135"/>
      <c r="J2020" s="135"/>
      <c r="K2020" s="135"/>
      <c r="L2020" s="135"/>
      <c r="M2020" s="135"/>
      <c r="N2020" s="135"/>
      <c r="O2020" s="135"/>
      <c r="P2020" s="135"/>
    </row>
    <row r="2021" spans="1:16" s="289" customFormat="1">
      <c r="A2021" s="136"/>
      <c r="B2021" s="137"/>
      <c r="C2021" s="288"/>
      <c r="D2021" s="176"/>
      <c r="E2021" s="156"/>
      <c r="F2021" s="156"/>
      <c r="G2021" s="135"/>
      <c r="H2021" s="135"/>
      <c r="I2021" s="135"/>
      <c r="J2021" s="135"/>
      <c r="K2021" s="135"/>
      <c r="L2021" s="135"/>
      <c r="M2021" s="135"/>
      <c r="N2021" s="135"/>
      <c r="O2021" s="135"/>
      <c r="P2021" s="135"/>
    </row>
    <row r="2022" spans="1:16" s="289" customFormat="1">
      <c r="A2022" s="136"/>
      <c r="B2022" s="137"/>
      <c r="C2022" s="288"/>
      <c r="D2022" s="176"/>
      <c r="E2022" s="156"/>
      <c r="F2022" s="156"/>
      <c r="G2022" s="135"/>
      <c r="H2022" s="135"/>
      <c r="I2022" s="135"/>
      <c r="J2022" s="135"/>
      <c r="K2022" s="135"/>
      <c r="L2022" s="135"/>
      <c r="M2022" s="135"/>
      <c r="N2022" s="135"/>
      <c r="O2022" s="135"/>
      <c r="P2022" s="135"/>
    </row>
    <row r="2023" spans="1:16" s="289" customFormat="1">
      <c r="A2023" s="136"/>
      <c r="B2023" s="137"/>
      <c r="C2023" s="288"/>
      <c r="D2023" s="176"/>
      <c r="E2023" s="156"/>
      <c r="F2023" s="156"/>
      <c r="G2023" s="135"/>
      <c r="H2023" s="135"/>
      <c r="I2023" s="135"/>
      <c r="J2023" s="135"/>
      <c r="K2023" s="135"/>
      <c r="L2023" s="135"/>
      <c r="M2023" s="135"/>
      <c r="N2023" s="135"/>
      <c r="O2023" s="135"/>
      <c r="P2023" s="135"/>
    </row>
    <row r="2024" spans="1:16" s="289" customFormat="1">
      <c r="A2024" s="136"/>
      <c r="B2024" s="137"/>
      <c r="C2024" s="288"/>
      <c r="D2024" s="176"/>
      <c r="E2024" s="156"/>
      <c r="F2024" s="156"/>
      <c r="G2024" s="135"/>
      <c r="H2024" s="135"/>
      <c r="I2024" s="135"/>
      <c r="J2024" s="135"/>
      <c r="K2024" s="135"/>
      <c r="L2024" s="135"/>
      <c r="M2024" s="135"/>
      <c r="N2024" s="135"/>
      <c r="O2024" s="135"/>
      <c r="P2024" s="135"/>
    </row>
    <row r="2025" spans="1:16" s="289" customFormat="1">
      <c r="A2025" s="136"/>
      <c r="B2025" s="137"/>
      <c r="C2025" s="288"/>
      <c r="D2025" s="176"/>
      <c r="E2025" s="156"/>
      <c r="F2025" s="156"/>
      <c r="G2025" s="135"/>
      <c r="H2025" s="135"/>
      <c r="I2025" s="135"/>
      <c r="J2025" s="135"/>
      <c r="K2025" s="135"/>
      <c r="L2025" s="135"/>
      <c r="M2025" s="135"/>
      <c r="N2025" s="135"/>
      <c r="O2025" s="135"/>
      <c r="P2025" s="135"/>
    </row>
    <row r="2026" spans="1:16" s="289" customFormat="1">
      <c r="A2026" s="136"/>
      <c r="B2026" s="137"/>
      <c r="C2026" s="288"/>
      <c r="D2026" s="176"/>
      <c r="E2026" s="156"/>
      <c r="F2026" s="156"/>
      <c r="G2026" s="135"/>
      <c r="H2026" s="135"/>
      <c r="I2026" s="135"/>
      <c r="J2026" s="135"/>
      <c r="K2026" s="135"/>
      <c r="L2026" s="135"/>
      <c r="M2026" s="135"/>
      <c r="N2026" s="135"/>
      <c r="O2026" s="135"/>
      <c r="P2026" s="135"/>
    </row>
    <row r="2027" spans="1:16" s="289" customFormat="1">
      <c r="A2027" s="136"/>
      <c r="B2027" s="137"/>
      <c r="C2027" s="288"/>
      <c r="D2027" s="176"/>
      <c r="E2027" s="156"/>
      <c r="F2027" s="156"/>
      <c r="G2027" s="135"/>
      <c r="H2027" s="135"/>
      <c r="I2027" s="135"/>
      <c r="J2027" s="135"/>
      <c r="K2027" s="135"/>
      <c r="L2027" s="135"/>
      <c r="M2027" s="135"/>
      <c r="N2027" s="135"/>
      <c r="O2027" s="135"/>
      <c r="P2027" s="135"/>
    </row>
    <row r="2028" spans="1:16" s="289" customFormat="1">
      <c r="A2028" s="136"/>
      <c r="B2028" s="137"/>
      <c r="C2028" s="288"/>
      <c r="D2028" s="176"/>
      <c r="E2028" s="156"/>
      <c r="F2028" s="156"/>
      <c r="G2028" s="135"/>
      <c r="H2028" s="135"/>
      <c r="I2028" s="135"/>
      <c r="J2028" s="135"/>
      <c r="K2028" s="135"/>
      <c r="L2028" s="135"/>
      <c r="M2028" s="135"/>
      <c r="N2028" s="135"/>
      <c r="O2028" s="135"/>
      <c r="P2028" s="135"/>
    </row>
    <row r="2029" spans="1:16" s="289" customFormat="1">
      <c r="A2029" s="136"/>
      <c r="B2029" s="137"/>
      <c r="C2029" s="288"/>
      <c r="D2029" s="176"/>
      <c r="E2029" s="156"/>
      <c r="F2029" s="156"/>
      <c r="G2029" s="135"/>
      <c r="H2029" s="135"/>
      <c r="I2029" s="135"/>
      <c r="J2029" s="135"/>
      <c r="K2029" s="135"/>
      <c r="L2029" s="135"/>
      <c r="M2029" s="135"/>
      <c r="N2029" s="135"/>
      <c r="O2029" s="135"/>
      <c r="P2029" s="135"/>
    </row>
    <row r="2030" spans="1:16" s="289" customFormat="1">
      <c r="A2030" s="136"/>
      <c r="B2030" s="137"/>
      <c r="C2030" s="288"/>
      <c r="D2030" s="176"/>
      <c r="E2030" s="156"/>
      <c r="F2030" s="156"/>
      <c r="G2030" s="135"/>
      <c r="H2030" s="135"/>
      <c r="I2030" s="135"/>
      <c r="J2030" s="135"/>
      <c r="K2030" s="135"/>
      <c r="L2030" s="135"/>
      <c r="M2030" s="135"/>
      <c r="N2030" s="135"/>
      <c r="O2030" s="135"/>
      <c r="P2030" s="135"/>
    </row>
    <row r="2031" spans="1:16" s="289" customFormat="1">
      <c r="A2031" s="136"/>
      <c r="B2031" s="137"/>
      <c r="C2031" s="288"/>
      <c r="D2031" s="176"/>
      <c r="E2031" s="156"/>
      <c r="F2031" s="156"/>
      <c r="G2031" s="135"/>
      <c r="H2031" s="135"/>
      <c r="I2031" s="135"/>
      <c r="J2031" s="135"/>
      <c r="K2031" s="135"/>
      <c r="L2031" s="135"/>
      <c r="M2031" s="135"/>
      <c r="N2031" s="135"/>
      <c r="O2031" s="135"/>
      <c r="P2031" s="135"/>
    </row>
    <row r="2032" spans="1:16" s="289" customFormat="1">
      <c r="A2032" s="136"/>
      <c r="B2032" s="137"/>
      <c r="C2032" s="288"/>
      <c r="D2032" s="176"/>
      <c r="E2032" s="156"/>
      <c r="F2032" s="156"/>
      <c r="G2032" s="135"/>
      <c r="H2032" s="135"/>
      <c r="I2032" s="135"/>
      <c r="J2032" s="135"/>
      <c r="K2032" s="135"/>
      <c r="L2032" s="135"/>
      <c r="M2032" s="135"/>
      <c r="N2032" s="135"/>
      <c r="O2032" s="135"/>
      <c r="P2032" s="135"/>
    </row>
    <row r="2033" spans="1:16" s="289" customFormat="1">
      <c r="A2033" s="136"/>
      <c r="B2033" s="137"/>
      <c r="C2033" s="288"/>
      <c r="D2033" s="176"/>
      <c r="E2033" s="156"/>
      <c r="F2033" s="156"/>
      <c r="G2033" s="135"/>
      <c r="H2033" s="135"/>
      <c r="I2033" s="135"/>
      <c r="J2033" s="135"/>
      <c r="K2033" s="135"/>
      <c r="L2033" s="135"/>
      <c r="M2033" s="135"/>
      <c r="N2033" s="135"/>
      <c r="O2033" s="135"/>
      <c r="P2033" s="135"/>
    </row>
    <row r="2034" spans="1:16" s="289" customFormat="1">
      <c r="A2034" s="136"/>
      <c r="B2034" s="137"/>
      <c r="C2034" s="288"/>
      <c r="D2034" s="176"/>
      <c r="E2034" s="156"/>
      <c r="F2034" s="156"/>
      <c r="G2034" s="135"/>
      <c r="H2034" s="135"/>
      <c r="I2034" s="135"/>
      <c r="J2034" s="135"/>
      <c r="K2034" s="135"/>
      <c r="L2034" s="135"/>
      <c r="M2034" s="135"/>
      <c r="N2034" s="135"/>
      <c r="O2034" s="135"/>
      <c r="P2034" s="135"/>
    </row>
    <row r="2035" spans="1:16" s="289" customFormat="1">
      <c r="A2035" s="136"/>
      <c r="B2035" s="137"/>
      <c r="C2035" s="288"/>
      <c r="D2035" s="176"/>
      <c r="E2035" s="156"/>
      <c r="F2035" s="156"/>
      <c r="G2035" s="135"/>
      <c r="H2035" s="135"/>
      <c r="I2035" s="135"/>
      <c r="J2035" s="135"/>
      <c r="K2035" s="135"/>
      <c r="L2035" s="135"/>
      <c r="M2035" s="135"/>
      <c r="N2035" s="135"/>
      <c r="O2035" s="135"/>
      <c r="P2035" s="135"/>
    </row>
    <row r="2036" spans="1:16" s="289" customFormat="1">
      <c r="A2036" s="136"/>
      <c r="B2036" s="137"/>
      <c r="C2036" s="288"/>
      <c r="D2036" s="176"/>
      <c r="E2036" s="156"/>
      <c r="F2036" s="156"/>
      <c r="G2036" s="135"/>
      <c r="H2036" s="135"/>
      <c r="I2036" s="135"/>
      <c r="J2036" s="135"/>
      <c r="K2036" s="135"/>
      <c r="L2036" s="135"/>
      <c r="M2036" s="135"/>
      <c r="N2036" s="135"/>
      <c r="O2036" s="135"/>
      <c r="P2036" s="135"/>
    </row>
    <row r="2037" spans="1:16" s="289" customFormat="1">
      <c r="A2037" s="136"/>
      <c r="B2037" s="137"/>
      <c r="C2037" s="288"/>
      <c r="D2037" s="176"/>
      <c r="E2037" s="156"/>
      <c r="F2037" s="156"/>
      <c r="G2037" s="135"/>
      <c r="H2037" s="135"/>
      <c r="I2037" s="135"/>
      <c r="J2037" s="135"/>
      <c r="K2037" s="135"/>
      <c r="L2037" s="135"/>
      <c r="M2037" s="135"/>
      <c r="N2037" s="135"/>
      <c r="O2037" s="135"/>
      <c r="P2037" s="135"/>
    </row>
    <row r="2038" spans="1:16" s="289" customFormat="1">
      <c r="A2038" s="136"/>
      <c r="B2038" s="137"/>
      <c r="C2038" s="288"/>
      <c r="D2038" s="176"/>
      <c r="E2038" s="156"/>
      <c r="F2038" s="156"/>
      <c r="G2038" s="135"/>
      <c r="H2038" s="135"/>
      <c r="I2038" s="135"/>
      <c r="J2038" s="135"/>
      <c r="K2038" s="135"/>
      <c r="L2038" s="135"/>
      <c r="M2038" s="135"/>
      <c r="N2038" s="135"/>
      <c r="O2038" s="135"/>
      <c r="P2038" s="135"/>
    </row>
    <row r="2039" spans="1:16" s="289" customFormat="1">
      <c r="A2039" s="136"/>
      <c r="B2039" s="137"/>
      <c r="C2039" s="288"/>
      <c r="D2039" s="176"/>
      <c r="E2039" s="156"/>
      <c r="F2039" s="156"/>
      <c r="G2039" s="135"/>
      <c r="H2039" s="135"/>
      <c r="I2039" s="135"/>
      <c r="J2039" s="135"/>
      <c r="K2039" s="135"/>
      <c r="L2039" s="135"/>
      <c r="M2039" s="135"/>
      <c r="N2039" s="135"/>
      <c r="O2039" s="135"/>
      <c r="P2039" s="135"/>
    </row>
    <row r="2040" spans="1:16" s="289" customFormat="1">
      <c r="A2040" s="136"/>
      <c r="B2040" s="137"/>
      <c r="C2040" s="288"/>
      <c r="D2040" s="176"/>
      <c r="E2040" s="156"/>
      <c r="F2040" s="156"/>
      <c r="G2040" s="135"/>
      <c r="H2040" s="135"/>
      <c r="I2040" s="135"/>
      <c r="J2040" s="135"/>
      <c r="K2040" s="135"/>
      <c r="L2040" s="135"/>
      <c r="M2040" s="135"/>
      <c r="N2040" s="135"/>
      <c r="O2040" s="135"/>
      <c r="P2040" s="135"/>
    </row>
    <row r="2041" spans="1:16" s="289" customFormat="1">
      <c r="A2041" s="136"/>
      <c r="B2041" s="137"/>
      <c r="C2041" s="288"/>
      <c r="D2041" s="176"/>
      <c r="E2041" s="156"/>
      <c r="F2041" s="156"/>
      <c r="G2041" s="135"/>
      <c r="H2041" s="135"/>
      <c r="I2041" s="135"/>
      <c r="J2041" s="135"/>
      <c r="K2041" s="135"/>
      <c r="L2041" s="135"/>
      <c r="M2041" s="135"/>
      <c r="N2041" s="135"/>
      <c r="O2041" s="135"/>
      <c r="P2041" s="135"/>
    </row>
    <row r="2042" spans="1:16" s="289" customFormat="1">
      <c r="A2042" s="136"/>
      <c r="B2042" s="137"/>
      <c r="C2042" s="288"/>
      <c r="D2042" s="176"/>
      <c r="E2042" s="156"/>
      <c r="F2042" s="156"/>
      <c r="G2042" s="135"/>
      <c r="H2042" s="135"/>
      <c r="I2042" s="135"/>
      <c r="J2042" s="135"/>
      <c r="K2042" s="135"/>
      <c r="L2042" s="135"/>
      <c r="M2042" s="135"/>
      <c r="N2042" s="135"/>
      <c r="O2042" s="135"/>
      <c r="P2042" s="135"/>
    </row>
    <row r="2043" spans="1:16" s="289" customFormat="1">
      <c r="A2043" s="136"/>
      <c r="B2043" s="137"/>
      <c r="C2043" s="288"/>
      <c r="D2043" s="176"/>
      <c r="E2043" s="156"/>
      <c r="F2043" s="156"/>
      <c r="G2043" s="135"/>
      <c r="H2043" s="135"/>
      <c r="I2043" s="135"/>
      <c r="J2043" s="135"/>
      <c r="K2043" s="135"/>
      <c r="L2043" s="135"/>
      <c r="M2043" s="135"/>
      <c r="N2043" s="135"/>
      <c r="O2043" s="135"/>
      <c r="P2043" s="135"/>
    </row>
    <row r="2044" spans="1:16" s="289" customFormat="1">
      <c r="A2044" s="136"/>
      <c r="B2044" s="137"/>
      <c r="C2044" s="288"/>
      <c r="D2044" s="176"/>
      <c r="E2044" s="156"/>
      <c r="F2044" s="156"/>
      <c r="G2044" s="135"/>
      <c r="H2044" s="135"/>
      <c r="I2044" s="135"/>
      <c r="J2044" s="135"/>
      <c r="K2044" s="135"/>
      <c r="L2044" s="135"/>
      <c r="M2044" s="135"/>
      <c r="N2044" s="135"/>
      <c r="O2044" s="135"/>
      <c r="P2044" s="135"/>
    </row>
    <row r="2045" spans="1:16" s="289" customFormat="1">
      <c r="A2045" s="136"/>
      <c r="B2045" s="137"/>
      <c r="C2045" s="288"/>
      <c r="D2045" s="176"/>
      <c r="E2045" s="156"/>
      <c r="F2045" s="156"/>
      <c r="G2045" s="135"/>
      <c r="H2045" s="135"/>
      <c r="I2045" s="135"/>
      <c r="J2045" s="135"/>
      <c r="K2045" s="135"/>
      <c r="L2045" s="135"/>
      <c r="M2045" s="135"/>
      <c r="N2045" s="135"/>
      <c r="O2045" s="135"/>
      <c r="P2045" s="135"/>
    </row>
    <row r="2046" spans="1:16" s="289" customFormat="1">
      <c r="A2046" s="136"/>
      <c r="B2046" s="137"/>
      <c r="C2046" s="288"/>
      <c r="D2046" s="176"/>
      <c r="E2046" s="156"/>
      <c r="F2046" s="156"/>
      <c r="G2046" s="135"/>
      <c r="H2046" s="135"/>
      <c r="I2046" s="135"/>
      <c r="J2046" s="135"/>
      <c r="K2046" s="135"/>
      <c r="L2046" s="135"/>
      <c r="M2046" s="135"/>
      <c r="N2046" s="135"/>
      <c r="O2046" s="135"/>
      <c r="P2046" s="135"/>
    </row>
    <row r="2047" spans="1:16" s="289" customFormat="1">
      <c r="A2047" s="136"/>
      <c r="B2047" s="137"/>
      <c r="C2047" s="288"/>
      <c r="D2047" s="176"/>
      <c r="E2047" s="156"/>
      <c r="F2047" s="156"/>
      <c r="G2047" s="135"/>
      <c r="H2047" s="135"/>
      <c r="I2047" s="135"/>
      <c r="J2047" s="135"/>
      <c r="K2047" s="135"/>
      <c r="L2047" s="135"/>
      <c r="M2047" s="135"/>
      <c r="N2047" s="135"/>
      <c r="O2047" s="135"/>
      <c r="P2047" s="135"/>
    </row>
    <row r="2048" spans="1:16" s="289" customFormat="1">
      <c r="A2048" s="136"/>
      <c r="B2048" s="137"/>
      <c r="C2048" s="288"/>
      <c r="D2048" s="176"/>
      <c r="E2048" s="156"/>
      <c r="F2048" s="156"/>
      <c r="G2048" s="135"/>
      <c r="H2048" s="135"/>
      <c r="I2048" s="135"/>
      <c r="J2048" s="135"/>
      <c r="K2048" s="135"/>
      <c r="L2048" s="135"/>
      <c r="M2048" s="135"/>
      <c r="N2048" s="135"/>
      <c r="O2048" s="135"/>
      <c r="P2048" s="135"/>
    </row>
    <row r="2049" spans="1:16" s="289" customFormat="1">
      <c r="A2049" s="136"/>
      <c r="B2049" s="137"/>
      <c r="C2049" s="288"/>
      <c r="D2049" s="176"/>
      <c r="E2049" s="156"/>
      <c r="F2049" s="156"/>
      <c r="G2049" s="135"/>
      <c r="H2049" s="135"/>
      <c r="I2049" s="135"/>
      <c r="J2049" s="135"/>
      <c r="K2049" s="135"/>
      <c r="L2049" s="135"/>
      <c r="M2049" s="135"/>
      <c r="N2049" s="135"/>
      <c r="O2049" s="135"/>
      <c r="P2049" s="135"/>
    </row>
    <row r="2050" spans="1:16" s="289" customFormat="1">
      <c r="A2050" s="136"/>
      <c r="B2050" s="137"/>
      <c r="C2050" s="288"/>
      <c r="D2050" s="176"/>
      <c r="E2050" s="156"/>
      <c r="F2050" s="156"/>
      <c r="G2050" s="135"/>
      <c r="H2050" s="135"/>
      <c r="I2050" s="135"/>
      <c r="J2050" s="135"/>
      <c r="K2050" s="135"/>
      <c r="L2050" s="135"/>
      <c r="M2050" s="135"/>
      <c r="N2050" s="135"/>
      <c r="O2050" s="135"/>
      <c r="P2050" s="135"/>
    </row>
    <row r="2051" spans="1:16" s="289" customFormat="1">
      <c r="A2051" s="136"/>
      <c r="B2051" s="137"/>
      <c r="C2051" s="288"/>
      <c r="D2051" s="176"/>
      <c r="E2051" s="156"/>
      <c r="F2051" s="156"/>
      <c r="G2051" s="135"/>
      <c r="H2051" s="135"/>
      <c r="I2051" s="135"/>
      <c r="J2051" s="135"/>
      <c r="K2051" s="135"/>
      <c r="L2051" s="135"/>
      <c r="M2051" s="135"/>
      <c r="N2051" s="135"/>
      <c r="O2051" s="135"/>
      <c r="P2051" s="135"/>
    </row>
    <row r="2052" spans="1:16" s="289" customFormat="1">
      <c r="A2052" s="136"/>
      <c r="B2052" s="137"/>
      <c r="C2052" s="288"/>
      <c r="D2052" s="176"/>
      <c r="E2052" s="156"/>
      <c r="F2052" s="156"/>
      <c r="G2052" s="135"/>
      <c r="H2052" s="135"/>
      <c r="I2052" s="135"/>
      <c r="J2052" s="135"/>
      <c r="K2052" s="135"/>
      <c r="L2052" s="135"/>
      <c r="M2052" s="135"/>
      <c r="N2052" s="135"/>
      <c r="O2052" s="135"/>
      <c r="P2052" s="135"/>
    </row>
    <row r="2053" spans="1:16" s="289" customFormat="1">
      <c r="A2053" s="136"/>
      <c r="B2053" s="137"/>
      <c r="C2053" s="288"/>
      <c r="D2053" s="176"/>
      <c r="E2053" s="156"/>
      <c r="F2053" s="156"/>
      <c r="G2053" s="135"/>
      <c r="H2053" s="135"/>
      <c r="I2053" s="135"/>
      <c r="J2053" s="135"/>
      <c r="K2053" s="135"/>
      <c r="L2053" s="135"/>
      <c r="M2053" s="135"/>
      <c r="N2053" s="135"/>
      <c r="O2053" s="135"/>
      <c r="P2053" s="135"/>
    </row>
    <row r="2054" spans="1:16" s="289" customFormat="1">
      <c r="A2054" s="136"/>
      <c r="B2054" s="137"/>
      <c r="C2054" s="288"/>
      <c r="D2054" s="176"/>
      <c r="E2054" s="156"/>
      <c r="F2054" s="156"/>
      <c r="G2054" s="135"/>
      <c r="H2054" s="135"/>
      <c r="I2054" s="135"/>
      <c r="J2054" s="135"/>
      <c r="K2054" s="135"/>
      <c r="L2054" s="135"/>
      <c r="M2054" s="135"/>
      <c r="N2054" s="135"/>
      <c r="O2054" s="135"/>
      <c r="P2054" s="135"/>
    </row>
    <row r="2055" spans="1:16" s="289" customFormat="1">
      <c r="A2055" s="136"/>
      <c r="B2055" s="137"/>
      <c r="C2055" s="288"/>
      <c r="D2055" s="176"/>
      <c r="E2055" s="156"/>
      <c r="F2055" s="156"/>
      <c r="G2055" s="135"/>
      <c r="H2055" s="135"/>
      <c r="I2055" s="135"/>
      <c r="J2055" s="135"/>
      <c r="K2055" s="135"/>
      <c r="L2055" s="135"/>
      <c r="M2055" s="135"/>
      <c r="N2055" s="135"/>
      <c r="O2055" s="135"/>
      <c r="P2055" s="135"/>
    </row>
    <row r="2056" spans="1:16" s="289" customFormat="1">
      <c r="A2056" s="136"/>
      <c r="B2056" s="137"/>
      <c r="C2056" s="288"/>
      <c r="D2056" s="176"/>
      <c r="E2056" s="156"/>
      <c r="F2056" s="156"/>
      <c r="G2056" s="135"/>
      <c r="H2056" s="135"/>
      <c r="I2056" s="135"/>
      <c r="J2056" s="135"/>
      <c r="K2056" s="135"/>
      <c r="L2056" s="135"/>
      <c r="M2056" s="135"/>
      <c r="N2056" s="135"/>
      <c r="O2056" s="135"/>
      <c r="P2056" s="135"/>
    </row>
    <row r="2057" spans="1:16" s="289" customFormat="1">
      <c r="A2057" s="136"/>
      <c r="B2057" s="137"/>
      <c r="C2057" s="288"/>
      <c r="D2057" s="176"/>
      <c r="E2057" s="156"/>
      <c r="F2057" s="156"/>
      <c r="G2057" s="135"/>
      <c r="H2057" s="135"/>
      <c r="I2057" s="135"/>
      <c r="J2057" s="135"/>
      <c r="K2057" s="135"/>
      <c r="L2057" s="135"/>
      <c r="M2057" s="135"/>
      <c r="N2057" s="135"/>
      <c r="O2057" s="135"/>
      <c r="P2057" s="135"/>
    </row>
    <row r="2058" spans="1:16" s="289" customFormat="1">
      <c r="A2058" s="136"/>
      <c r="B2058" s="137"/>
      <c r="C2058" s="288"/>
      <c r="D2058" s="176"/>
      <c r="E2058" s="156"/>
      <c r="F2058" s="156"/>
      <c r="G2058" s="135"/>
      <c r="H2058" s="135"/>
      <c r="I2058" s="135"/>
      <c r="J2058" s="135"/>
      <c r="K2058" s="135"/>
      <c r="L2058" s="135"/>
      <c r="M2058" s="135"/>
      <c r="N2058" s="135"/>
      <c r="O2058" s="135"/>
      <c r="P2058" s="135"/>
    </row>
    <row r="2059" spans="1:16" s="289" customFormat="1">
      <c r="A2059" s="136"/>
      <c r="B2059" s="137"/>
      <c r="C2059" s="288"/>
      <c r="D2059" s="176"/>
      <c r="E2059" s="156"/>
      <c r="F2059" s="156"/>
      <c r="G2059" s="135"/>
      <c r="H2059" s="135"/>
      <c r="I2059" s="135"/>
      <c r="J2059" s="135"/>
      <c r="K2059" s="135"/>
      <c r="L2059" s="135"/>
      <c r="M2059" s="135"/>
      <c r="N2059" s="135"/>
      <c r="O2059" s="135"/>
      <c r="P2059" s="135"/>
    </row>
    <row r="2060" spans="1:16" s="289" customFormat="1">
      <c r="A2060" s="136"/>
      <c r="B2060" s="137"/>
      <c r="C2060" s="288"/>
      <c r="D2060" s="176"/>
      <c r="E2060" s="156"/>
      <c r="F2060" s="156"/>
      <c r="G2060" s="135"/>
      <c r="H2060" s="135"/>
      <c r="I2060" s="135"/>
      <c r="J2060" s="135"/>
      <c r="K2060" s="135"/>
      <c r="L2060" s="135"/>
      <c r="M2060" s="135"/>
      <c r="N2060" s="135"/>
      <c r="O2060" s="135"/>
      <c r="P2060" s="135"/>
    </row>
    <row r="2061" spans="1:16" s="289" customFormat="1">
      <c r="A2061" s="136"/>
      <c r="B2061" s="137"/>
      <c r="C2061" s="288"/>
      <c r="D2061" s="176"/>
      <c r="E2061" s="156"/>
      <c r="F2061" s="156"/>
      <c r="G2061" s="135"/>
      <c r="H2061" s="135"/>
      <c r="I2061" s="135"/>
      <c r="J2061" s="135"/>
      <c r="K2061" s="135"/>
      <c r="L2061" s="135"/>
      <c r="M2061" s="135"/>
      <c r="N2061" s="135"/>
      <c r="O2061" s="135"/>
      <c r="P2061" s="135"/>
    </row>
    <row r="2062" spans="1:16" s="289" customFormat="1">
      <c r="A2062" s="136"/>
      <c r="B2062" s="137"/>
      <c r="C2062" s="288"/>
      <c r="D2062" s="176"/>
      <c r="E2062" s="156"/>
      <c r="F2062" s="156"/>
      <c r="G2062" s="135"/>
      <c r="H2062" s="135"/>
      <c r="I2062" s="135"/>
      <c r="J2062" s="135"/>
      <c r="K2062" s="135"/>
      <c r="L2062" s="135"/>
      <c r="M2062" s="135"/>
      <c r="N2062" s="135"/>
      <c r="O2062" s="135"/>
      <c r="P2062" s="135"/>
    </row>
    <row r="2063" spans="1:16" s="289" customFormat="1">
      <c r="A2063" s="136"/>
      <c r="B2063" s="137"/>
      <c r="C2063" s="288"/>
      <c r="D2063" s="176"/>
      <c r="E2063" s="156"/>
      <c r="F2063" s="156"/>
      <c r="G2063" s="135"/>
      <c r="H2063" s="135"/>
      <c r="I2063" s="135"/>
      <c r="J2063" s="135"/>
      <c r="K2063" s="135"/>
      <c r="L2063" s="135"/>
      <c r="M2063" s="135"/>
      <c r="N2063" s="135"/>
      <c r="O2063" s="135"/>
      <c r="P2063" s="135"/>
    </row>
    <row r="2064" spans="1:16" s="289" customFormat="1">
      <c r="A2064" s="136"/>
      <c r="B2064" s="137"/>
      <c r="C2064" s="288"/>
      <c r="D2064" s="176"/>
      <c r="E2064" s="156"/>
      <c r="F2064" s="156"/>
      <c r="G2064" s="135"/>
      <c r="H2064" s="135"/>
      <c r="I2064" s="135"/>
      <c r="J2064" s="135"/>
      <c r="K2064" s="135"/>
      <c r="L2064" s="135"/>
      <c r="M2064" s="135"/>
      <c r="N2064" s="135"/>
      <c r="O2064" s="135"/>
      <c r="P2064" s="135"/>
    </row>
    <row r="2065" spans="1:16" s="289" customFormat="1">
      <c r="A2065" s="136"/>
      <c r="B2065" s="137"/>
      <c r="C2065" s="288"/>
      <c r="D2065" s="176"/>
      <c r="E2065" s="156"/>
      <c r="F2065" s="156"/>
      <c r="G2065" s="135"/>
      <c r="H2065" s="135"/>
      <c r="I2065" s="135"/>
      <c r="J2065" s="135"/>
      <c r="K2065" s="135"/>
      <c r="L2065" s="135"/>
      <c r="M2065" s="135"/>
      <c r="N2065" s="135"/>
      <c r="O2065" s="135"/>
      <c r="P2065" s="135"/>
    </row>
    <row r="2066" spans="1:16" s="289" customFormat="1">
      <c r="A2066" s="136"/>
      <c r="B2066" s="137"/>
      <c r="C2066" s="288"/>
      <c r="D2066" s="176"/>
      <c r="E2066" s="156"/>
      <c r="F2066" s="156"/>
      <c r="G2066" s="135"/>
      <c r="H2066" s="135"/>
      <c r="I2066" s="135"/>
      <c r="J2066" s="135"/>
      <c r="K2066" s="135"/>
      <c r="L2066" s="135"/>
      <c r="M2066" s="135"/>
      <c r="N2066" s="135"/>
      <c r="O2066" s="135"/>
      <c r="P2066" s="135"/>
    </row>
    <row r="2067" spans="1:16" s="289" customFormat="1">
      <c r="A2067" s="136"/>
      <c r="B2067" s="137"/>
      <c r="C2067" s="288"/>
      <c r="D2067" s="176"/>
      <c r="E2067" s="156"/>
      <c r="F2067" s="156"/>
      <c r="G2067" s="135"/>
      <c r="H2067" s="135"/>
      <c r="I2067" s="135"/>
      <c r="J2067" s="135"/>
      <c r="K2067" s="135"/>
      <c r="L2067" s="135"/>
      <c r="M2067" s="135"/>
      <c r="N2067" s="135"/>
      <c r="O2067" s="135"/>
      <c r="P2067" s="135"/>
    </row>
    <row r="2068" spans="1:16" s="289" customFormat="1">
      <c r="A2068" s="136"/>
      <c r="B2068" s="137"/>
      <c r="C2068" s="288"/>
      <c r="D2068" s="176"/>
      <c r="E2068" s="156"/>
      <c r="F2068" s="156"/>
      <c r="G2068" s="135"/>
      <c r="H2068" s="135"/>
      <c r="I2068" s="135"/>
      <c r="J2068" s="135"/>
      <c r="K2068" s="135"/>
      <c r="L2068" s="135"/>
      <c r="M2068" s="135"/>
      <c r="N2068" s="135"/>
      <c r="O2068" s="135"/>
      <c r="P2068" s="135"/>
    </row>
    <row r="2069" spans="1:16" s="289" customFormat="1">
      <c r="A2069" s="136"/>
      <c r="B2069" s="137"/>
      <c r="C2069" s="288"/>
      <c r="D2069" s="176"/>
      <c r="E2069" s="156"/>
      <c r="F2069" s="156"/>
      <c r="G2069" s="135"/>
      <c r="H2069" s="135"/>
      <c r="I2069" s="135"/>
      <c r="J2069" s="135"/>
      <c r="K2069" s="135"/>
      <c r="L2069" s="135"/>
      <c r="M2069" s="135"/>
      <c r="N2069" s="135"/>
      <c r="O2069" s="135"/>
      <c r="P2069" s="135"/>
    </row>
    <row r="2070" spans="1:16" s="289" customFormat="1">
      <c r="A2070" s="136"/>
      <c r="B2070" s="137"/>
      <c r="C2070" s="288"/>
      <c r="D2070" s="176"/>
      <c r="E2070" s="156"/>
      <c r="F2070" s="156"/>
      <c r="G2070" s="135"/>
      <c r="H2070" s="135"/>
      <c r="I2070" s="135"/>
      <c r="J2070" s="135"/>
      <c r="K2070" s="135"/>
      <c r="L2070" s="135"/>
      <c r="M2070" s="135"/>
      <c r="N2070" s="135"/>
      <c r="O2070" s="135"/>
      <c r="P2070" s="135"/>
    </row>
    <row r="2071" spans="1:16" s="289" customFormat="1">
      <c r="A2071" s="136"/>
      <c r="B2071" s="137"/>
      <c r="C2071" s="288"/>
      <c r="D2071" s="176"/>
      <c r="E2071" s="156"/>
      <c r="F2071" s="156"/>
      <c r="G2071" s="135"/>
      <c r="H2071" s="135"/>
      <c r="I2071" s="135"/>
      <c r="J2071" s="135"/>
      <c r="K2071" s="135"/>
      <c r="L2071" s="135"/>
      <c r="M2071" s="135"/>
      <c r="N2071" s="135"/>
      <c r="O2071" s="135"/>
      <c r="P2071" s="135"/>
    </row>
    <row r="2072" spans="1:16" s="289" customFormat="1">
      <c r="A2072" s="136"/>
      <c r="B2072" s="137"/>
      <c r="C2072" s="288"/>
      <c r="D2072" s="176"/>
      <c r="E2072" s="156"/>
      <c r="F2072" s="156"/>
      <c r="G2072" s="135"/>
      <c r="H2072" s="135"/>
      <c r="I2072" s="135"/>
      <c r="J2072" s="135"/>
      <c r="K2072" s="135"/>
      <c r="L2072" s="135"/>
      <c r="M2072" s="135"/>
      <c r="N2072" s="135"/>
      <c r="O2072" s="135"/>
      <c r="P2072" s="135"/>
    </row>
    <row r="2073" spans="1:16" s="289" customFormat="1">
      <c r="A2073" s="136"/>
      <c r="B2073" s="137"/>
      <c r="C2073" s="288"/>
      <c r="D2073" s="176"/>
      <c r="E2073" s="156"/>
      <c r="F2073" s="156"/>
      <c r="G2073" s="135"/>
      <c r="H2073" s="135"/>
      <c r="I2073" s="135"/>
      <c r="J2073" s="135"/>
      <c r="K2073" s="135"/>
      <c r="L2073" s="135"/>
      <c r="M2073" s="135"/>
      <c r="N2073" s="135"/>
      <c r="O2073" s="135"/>
      <c r="P2073" s="135"/>
    </row>
    <row r="2074" spans="1:16" s="289" customFormat="1">
      <c r="A2074" s="136"/>
      <c r="B2074" s="137"/>
      <c r="C2074" s="288"/>
      <c r="D2074" s="176"/>
      <c r="E2074" s="156"/>
      <c r="F2074" s="156"/>
      <c r="G2074" s="135"/>
      <c r="H2074" s="135"/>
      <c r="I2074" s="135"/>
      <c r="J2074" s="135"/>
      <c r="K2074" s="135"/>
      <c r="L2074" s="135"/>
      <c r="M2074" s="135"/>
      <c r="N2074" s="135"/>
      <c r="O2074" s="135"/>
      <c r="P2074" s="135"/>
    </row>
    <row r="2075" spans="1:16" s="289" customFormat="1">
      <c r="A2075" s="136"/>
      <c r="B2075" s="137"/>
      <c r="C2075" s="288"/>
      <c r="D2075" s="176"/>
      <c r="E2075" s="156"/>
      <c r="F2075" s="156"/>
      <c r="G2075" s="135"/>
      <c r="H2075" s="135"/>
      <c r="I2075" s="135"/>
      <c r="J2075" s="135"/>
      <c r="K2075" s="135"/>
      <c r="L2075" s="135"/>
      <c r="M2075" s="135"/>
      <c r="N2075" s="135"/>
      <c r="O2075" s="135"/>
      <c r="P2075" s="135"/>
    </row>
    <row r="2076" spans="1:16" s="289" customFormat="1">
      <c r="A2076" s="136"/>
      <c r="B2076" s="137"/>
      <c r="C2076" s="288"/>
      <c r="D2076" s="176"/>
      <c r="E2076" s="156"/>
      <c r="F2076" s="156"/>
      <c r="G2076" s="135"/>
      <c r="H2076" s="135"/>
      <c r="I2076" s="135"/>
      <c r="J2076" s="135"/>
      <c r="K2076" s="135"/>
      <c r="L2076" s="135"/>
      <c r="M2076" s="135"/>
      <c r="N2076" s="135"/>
      <c r="O2076" s="135"/>
      <c r="P2076" s="135"/>
    </row>
    <row r="2077" spans="1:16" s="289" customFormat="1">
      <c r="A2077" s="136"/>
      <c r="B2077" s="137"/>
      <c r="C2077" s="288"/>
      <c r="D2077" s="176"/>
      <c r="E2077" s="156"/>
      <c r="F2077" s="156"/>
      <c r="G2077" s="135"/>
      <c r="H2077" s="135"/>
      <c r="I2077" s="135"/>
      <c r="J2077" s="135"/>
      <c r="K2077" s="135"/>
      <c r="L2077" s="135"/>
      <c r="M2077" s="135"/>
      <c r="N2077" s="135"/>
      <c r="O2077" s="135"/>
      <c r="P2077" s="135"/>
    </row>
    <row r="2078" spans="1:16" s="289" customFormat="1">
      <c r="A2078" s="136"/>
      <c r="B2078" s="137"/>
      <c r="C2078" s="288"/>
      <c r="D2078" s="176"/>
      <c r="E2078" s="156"/>
      <c r="F2078" s="156"/>
      <c r="G2078" s="135"/>
      <c r="H2078" s="135"/>
      <c r="I2078" s="135"/>
      <c r="J2078" s="135"/>
      <c r="K2078" s="135"/>
      <c r="L2078" s="135"/>
      <c r="M2078" s="135"/>
      <c r="N2078" s="135"/>
      <c r="O2078" s="135"/>
      <c r="P2078" s="135"/>
    </row>
    <row r="2079" spans="1:16" s="289" customFormat="1">
      <c r="A2079" s="136"/>
      <c r="B2079" s="137"/>
      <c r="C2079" s="288"/>
      <c r="D2079" s="176"/>
      <c r="E2079" s="156"/>
      <c r="F2079" s="156"/>
      <c r="G2079" s="135"/>
      <c r="H2079" s="135"/>
      <c r="I2079" s="135"/>
      <c r="J2079" s="135"/>
      <c r="K2079" s="135"/>
      <c r="L2079" s="135"/>
      <c r="M2079" s="135"/>
      <c r="N2079" s="135"/>
      <c r="O2079" s="135"/>
      <c r="P2079" s="135"/>
    </row>
    <row r="2080" spans="1:16" s="289" customFormat="1">
      <c r="A2080" s="136"/>
      <c r="B2080" s="137"/>
      <c r="C2080" s="288"/>
      <c r="D2080" s="176"/>
      <c r="E2080" s="156"/>
      <c r="F2080" s="156"/>
      <c r="G2080" s="135"/>
      <c r="H2080" s="135"/>
      <c r="I2080" s="135"/>
      <c r="J2080" s="135"/>
      <c r="K2080" s="135"/>
      <c r="L2080" s="135"/>
      <c r="M2080" s="135"/>
      <c r="N2080" s="135"/>
      <c r="O2080" s="135"/>
      <c r="P2080" s="135"/>
    </row>
    <row r="2081" spans="1:16" s="289" customFormat="1">
      <c r="A2081" s="136"/>
      <c r="B2081" s="137"/>
      <c r="C2081" s="288"/>
      <c r="D2081" s="176"/>
      <c r="E2081" s="156"/>
      <c r="F2081" s="156"/>
      <c r="G2081" s="135"/>
      <c r="H2081" s="135"/>
      <c r="I2081" s="135"/>
      <c r="J2081" s="135"/>
      <c r="K2081" s="135"/>
      <c r="L2081" s="135"/>
      <c r="M2081" s="135"/>
      <c r="N2081" s="135"/>
      <c r="O2081" s="135"/>
      <c r="P2081" s="135"/>
    </row>
    <row r="2082" spans="1:16" s="289" customFormat="1">
      <c r="A2082" s="136"/>
      <c r="B2082" s="137"/>
      <c r="C2082" s="288"/>
      <c r="D2082" s="176"/>
      <c r="E2082" s="156"/>
      <c r="F2082" s="156"/>
      <c r="G2082" s="135"/>
      <c r="H2082" s="135"/>
      <c r="I2082" s="135"/>
      <c r="J2082" s="135"/>
      <c r="K2082" s="135"/>
      <c r="L2082" s="135"/>
      <c r="M2082" s="135"/>
      <c r="N2082" s="135"/>
      <c r="O2082" s="135"/>
      <c r="P2082" s="135"/>
    </row>
    <row r="2083" spans="1:16" s="289" customFormat="1">
      <c r="A2083" s="136"/>
      <c r="B2083" s="137"/>
      <c r="C2083" s="288"/>
      <c r="D2083" s="176"/>
      <c r="E2083" s="156"/>
      <c r="F2083" s="156"/>
      <c r="G2083" s="135"/>
      <c r="H2083" s="135"/>
      <c r="I2083" s="135"/>
      <c r="J2083" s="135"/>
      <c r="K2083" s="135"/>
      <c r="L2083" s="135"/>
      <c r="M2083" s="135"/>
      <c r="N2083" s="135"/>
      <c r="O2083" s="135"/>
      <c r="P2083" s="135"/>
    </row>
    <row r="2084" spans="1:16" s="289" customFormat="1">
      <c r="A2084" s="136"/>
      <c r="B2084" s="137"/>
      <c r="C2084" s="288"/>
      <c r="D2084" s="176"/>
      <c r="E2084" s="156"/>
      <c r="F2084" s="156"/>
      <c r="G2084" s="135"/>
      <c r="H2084" s="135"/>
      <c r="I2084" s="135"/>
      <c r="J2084" s="135"/>
      <c r="K2084" s="135"/>
      <c r="L2084" s="135"/>
      <c r="M2084" s="135"/>
      <c r="N2084" s="135"/>
      <c r="O2084" s="135"/>
      <c r="P2084" s="135"/>
    </row>
    <row r="2085" spans="1:16" s="289" customFormat="1">
      <c r="A2085" s="136"/>
      <c r="B2085" s="137"/>
      <c r="C2085" s="288"/>
      <c r="D2085" s="176"/>
      <c r="E2085" s="156"/>
      <c r="F2085" s="156"/>
      <c r="G2085" s="135"/>
      <c r="H2085" s="135"/>
      <c r="I2085" s="135"/>
      <c r="J2085" s="135"/>
      <c r="K2085" s="135"/>
      <c r="L2085" s="135"/>
      <c r="M2085" s="135"/>
      <c r="N2085" s="135"/>
      <c r="O2085" s="135"/>
      <c r="P2085" s="135"/>
    </row>
    <row r="2086" spans="1:16" s="289" customFormat="1">
      <c r="A2086" s="136"/>
      <c r="B2086" s="137"/>
      <c r="C2086" s="288"/>
      <c r="D2086" s="176"/>
      <c r="E2086" s="156"/>
      <c r="F2086" s="156"/>
      <c r="G2086" s="135"/>
      <c r="H2086" s="135"/>
      <c r="I2086" s="135"/>
      <c r="J2086" s="135"/>
      <c r="K2086" s="135"/>
      <c r="L2086" s="135"/>
      <c r="M2086" s="135"/>
      <c r="N2086" s="135"/>
      <c r="O2086" s="135"/>
      <c r="P2086" s="135"/>
    </row>
    <row r="2087" spans="1:16" s="289" customFormat="1">
      <c r="A2087" s="136"/>
      <c r="B2087" s="137"/>
      <c r="C2087" s="288"/>
      <c r="D2087" s="176"/>
      <c r="E2087" s="156"/>
      <c r="F2087" s="156"/>
      <c r="G2087" s="135"/>
      <c r="H2087" s="135"/>
      <c r="I2087" s="135"/>
      <c r="J2087" s="135"/>
      <c r="K2087" s="135"/>
      <c r="L2087" s="135"/>
      <c r="M2087" s="135"/>
      <c r="N2087" s="135"/>
      <c r="O2087" s="135"/>
      <c r="P2087" s="135"/>
    </row>
    <row r="2088" spans="1:16" s="289" customFormat="1">
      <c r="A2088" s="136"/>
      <c r="B2088" s="137"/>
      <c r="C2088" s="288"/>
      <c r="D2088" s="176"/>
      <c r="E2088" s="156"/>
      <c r="F2088" s="156"/>
      <c r="G2088" s="135"/>
      <c r="H2088" s="135"/>
      <c r="I2088" s="135"/>
      <c r="J2088" s="135"/>
      <c r="K2088" s="135"/>
      <c r="L2088" s="135"/>
      <c r="M2088" s="135"/>
      <c r="N2088" s="135"/>
      <c r="O2088" s="135"/>
      <c r="P2088" s="135"/>
    </row>
    <row r="2089" spans="1:16" s="289" customFormat="1">
      <c r="A2089" s="136"/>
      <c r="B2089" s="137"/>
      <c r="C2089" s="288"/>
      <c r="D2089" s="176"/>
      <c r="E2089" s="156"/>
      <c r="F2089" s="156"/>
      <c r="G2089" s="135"/>
      <c r="H2089" s="135"/>
      <c r="I2089" s="135"/>
      <c r="J2089" s="135"/>
      <c r="K2089" s="135"/>
      <c r="L2089" s="135"/>
      <c r="M2089" s="135"/>
      <c r="N2089" s="135"/>
      <c r="O2089" s="135"/>
      <c r="P2089" s="135"/>
    </row>
    <row r="2090" spans="1:16" s="289" customFormat="1">
      <c r="A2090" s="136"/>
      <c r="B2090" s="137"/>
      <c r="C2090" s="288"/>
      <c r="D2090" s="176"/>
      <c r="E2090" s="156"/>
      <c r="F2090" s="156"/>
      <c r="G2090" s="135"/>
      <c r="H2090" s="135"/>
      <c r="I2090" s="135"/>
      <c r="J2090" s="135"/>
      <c r="K2090" s="135"/>
      <c r="L2090" s="135"/>
      <c r="M2090" s="135"/>
      <c r="N2090" s="135"/>
      <c r="O2090" s="135"/>
      <c r="P2090" s="135"/>
    </row>
    <row r="2091" spans="1:16" s="289" customFormat="1">
      <c r="A2091" s="136"/>
      <c r="B2091" s="137"/>
      <c r="C2091" s="288"/>
      <c r="D2091" s="176"/>
      <c r="E2091" s="156"/>
      <c r="F2091" s="156"/>
      <c r="G2091" s="135"/>
      <c r="H2091" s="135"/>
      <c r="I2091" s="135"/>
      <c r="J2091" s="135"/>
      <c r="K2091" s="135"/>
      <c r="L2091" s="135"/>
      <c r="M2091" s="135"/>
      <c r="N2091" s="135"/>
      <c r="O2091" s="135"/>
      <c r="P2091" s="135"/>
    </row>
    <row r="2092" spans="1:16" s="289" customFormat="1">
      <c r="A2092" s="136"/>
      <c r="B2092" s="137"/>
      <c r="C2092" s="288"/>
      <c r="D2092" s="176"/>
      <c r="E2092" s="156"/>
      <c r="F2092" s="156"/>
      <c r="G2092" s="135"/>
      <c r="H2092" s="135"/>
      <c r="I2092" s="135"/>
      <c r="J2092" s="135"/>
      <c r="K2092" s="135"/>
      <c r="L2092" s="135"/>
      <c r="M2092" s="135"/>
      <c r="N2092" s="135"/>
      <c r="O2092" s="135"/>
      <c r="P2092" s="135"/>
    </row>
    <row r="2093" spans="1:16" s="289" customFormat="1">
      <c r="A2093" s="136"/>
      <c r="B2093" s="137"/>
      <c r="C2093" s="288"/>
      <c r="D2093" s="176"/>
      <c r="E2093" s="156"/>
      <c r="F2093" s="156"/>
      <c r="G2093" s="135"/>
      <c r="H2093" s="135"/>
      <c r="I2093" s="135"/>
      <c r="J2093" s="135"/>
      <c r="K2093" s="135"/>
      <c r="L2093" s="135"/>
      <c r="M2093" s="135"/>
      <c r="N2093" s="135"/>
      <c r="O2093" s="135"/>
      <c r="P2093" s="135"/>
    </row>
    <row r="2094" spans="1:16" s="289" customFormat="1">
      <c r="A2094" s="136"/>
      <c r="B2094" s="137"/>
      <c r="C2094" s="288"/>
      <c r="D2094" s="176"/>
      <c r="E2094" s="156"/>
      <c r="F2094" s="156"/>
      <c r="G2094" s="135"/>
      <c r="H2094" s="135"/>
      <c r="I2094" s="135"/>
      <c r="J2094" s="135"/>
      <c r="K2094" s="135"/>
      <c r="L2094" s="135"/>
      <c r="M2094" s="135"/>
      <c r="N2094" s="135"/>
      <c r="O2094" s="135"/>
      <c r="P2094" s="135"/>
    </row>
    <row r="2095" spans="1:16" s="289" customFormat="1">
      <c r="A2095" s="136"/>
      <c r="B2095" s="137"/>
      <c r="C2095" s="288"/>
      <c r="D2095" s="176"/>
      <c r="E2095" s="156"/>
      <c r="F2095" s="156"/>
      <c r="G2095" s="135"/>
      <c r="H2095" s="135"/>
      <c r="I2095" s="135"/>
      <c r="J2095" s="135"/>
      <c r="K2095" s="135"/>
      <c r="L2095" s="135"/>
      <c r="M2095" s="135"/>
      <c r="N2095" s="135"/>
      <c r="O2095" s="135"/>
      <c r="P2095" s="135"/>
    </row>
    <row r="2096" spans="1:16" s="289" customFormat="1">
      <c r="A2096" s="136"/>
      <c r="B2096" s="137"/>
      <c r="C2096" s="288"/>
      <c r="D2096" s="176"/>
      <c r="E2096" s="156"/>
      <c r="F2096" s="156"/>
      <c r="G2096" s="135"/>
      <c r="H2096" s="135"/>
      <c r="I2096" s="135"/>
      <c r="J2096" s="135"/>
      <c r="K2096" s="135"/>
      <c r="L2096" s="135"/>
      <c r="M2096" s="135"/>
      <c r="N2096" s="135"/>
      <c r="O2096" s="135"/>
      <c r="P2096" s="135"/>
    </row>
    <row r="2097" spans="1:16" s="289" customFormat="1">
      <c r="A2097" s="136"/>
      <c r="B2097" s="137"/>
      <c r="C2097" s="288"/>
      <c r="D2097" s="176"/>
      <c r="E2097" s="156"/>
      <c r="F2097" s="156"/>
      <c r="G2097" s="135"/>
      <c r="H2097" s="135"/>
      <c r="I2097" s="135"/>
      <c r="J2097" s="135"/>
      <c r="K2097" s="135"/>
      <c r="L2097" s="135"/>
      <c r="M2097" s="135"/>
      <c r="N2097" s="135"/>
      <c r="O2097" s="135"/>
      <c r="P2097" s="135"/>
    </row>
    <row r="2098" spans="1:16" s="289" customFormat="1">
      <c r="A2098" s="136"/>
      <c r="B2098" s="137"/>
      <c r="C2098" s="288"/>
      <c r="D2098" s="176"/>
      <c r="E2098" s="156"/>
      <c r="F2098" s="156"/>
      <c r="G2098" s="135"/>
      <c r="H2098" s="135"/>
      <c r="I2098" s="135"/>
      <c r="J2098" s="135"/>
      <c r="K2098" s="135"/>
      <c r="L2098" s="135"/>
      <c r="M2098" s="135"/>
      <c r="N2098" s="135"/>
      <c r="O2098" s="135"/>
      <c r="P2098" s="135"/>
    </row>
    <row r="2099" spans="1:16" s="289" customFormat="1">
      <c r="A2099" s="136"/>
      <c r="B2099" s="137"/>
      <c r="C2099" s="288"/>
      <c r="D2099" s="176"/>
      <c r="E2099" s="156"/>
      <c r="F2099" s="156"/>
      <c r="G2099" s="135"/>
      <c r="H2099" s="135"/>
      <c r="I2099" s="135"/>
      <c r="J2099" s="135"/>
      <c r="K2099" s="135"/>
      <c r="L2099" s="135"/>
      <c r="M2099" s="135"/>
      <c r="N2099" s="135"/>
      <c r="O2099" s="135"/>
      <c r="P2099" s="135"/>
    </row>
    <row r="2100" spans="1:16" s="289" customFormat="1">
      <c r="A2100" s="136"/>
      <c r="B2100" s="137"/>
      <c r="C2100" s="288"/>
      <c r="D2100" s="176"/>
      <c r="E2100" s="156"/>
      <c r="F2100" s="156"/>
      <c r="G2100" s="135"/>
      <c r="H2100" s="135"/>
      <c r="I2100" s="135"/>
      <c r="J2100" s="135"/>
      <c r="K2100" s="135"/>
      <c r="L2100" s="135"/>
      <c r="M2100" s="135"/>
      <c r="N2100" s="135"/>
      <c r="O2100" s="135"/>
      <c r="P2100" s="135"/>
    </row>
    <row r="2101" spans="1:16" s="289" customFormat="1">
      <c r="A2101" s="136"/>
      <c r="B2101" s="137"/>
      <c r="C2101" s="288"/>
      <c r="D2101" s="176"/>
      <c r="E2101" s="156"/>
      <c r="F2101" s="156"/>
      <c r="G2101" s="135"/>
      <c r="H2101" s="135"/>
      <c r="I2101" s="135"/>
      <c r="J2101" s="135"/>
      <c r="K2101" s="135"/>
      <c r="L2101" s="135"/>
      <c r="M2101" s="135"/>
      <c r="N2101" s="135"/>
      <c r="O2101" s="135"/>
      <c r="P2101" s="135"/>
    </row>
    <row r="2102" spans="1:16" s="289" customFormat="1">
      <c r="A2102" s="136"/>
      <c r="B2102" s="137"/>
      <c r="C2102" s="288"/>
      <c r="D2102" s="176"/>
      <c r="E2102" s="156"/>
      <c r="F2102" s="156"/>
      <c r="G2102" s="135"/>
      <c r="H2102" s="135"/>
      <c r="I2102" s="135"/>
      <c r="J2102" s="135"/>
      <c r="K2102" s="135"/>
      <c r="L2102" s="135"/>
      <c r="M2102" s="135"/>
      <c r="N2102" s="135"/>
      <c r="O2102" s="135"/>
      <c r="P2102" s="135"/>
    </row>
    <row r="2103" spans="1:16" s="289" customFormat="1">
      <c r="A2103" s="136"/>
      <c r="B2103" s="137"/>
      <c r="C2103" s="288"/>
      <c r="D2103" s="176"/>
      <c r="E2103" s="156"/>
      <c r="F2103" s="156"/>
      <c r="G2103" s="135"/>
      <c r="H2103" s="135"/>
      <c r="I2103" s="135"/>
      <c r="J2103" s="135"/>
      <c r="K2103" s="135"/>
      <c r="L2103" s="135"/>
      <c r="M2103" s="135"/>
      <c r="N2103" s="135"/>
      <c r="O2103" s="135"/>
      <c r="P2103" s="135"/>
    </row>
    <row r="2104" spans="1:16" s="289" customFormat="1">
      <c r="A2104" s="136"/>
      <c r="B2104" s="137"/>
      <c r="C2104" s="288"/>
      <c r="D2104" s="176"/>
      <c r="E2104" s="156"/>
      <c r="F2104" s="156"/>
      <c r="G2104" s="135"/>
      <c r="H2104" s="135"/>
      <c r="I2104" s="135"/>
      <c r="J2104" s="135"/>
      <c r="K2104" s="135"/>
      <c r="L2104" s="135"/>
      <c r="M2104" s="135"/>
      <c r="N2104" s="135"/>
      <c r="O2104" s="135"/>
      <c r="P2104" s="135"/>
    </row>
    <row r="2105" spans="1:16" s="289" customFormat="1">
      <c r="A2105" s="136"/>
      <c r="B2105" s="137"/>
      <c r="C2105" s="288"/>
      <c r="D2105" s="176"/>
      <c r="E2105" s="156"/>
      <c r="F2105" s="156"/>
      <c r="G2105" s="135"/>
      <c r="H2105" s="135"/>
      <c r="I2105" s="135"/>
      <c r="J2105" s="135"/>
      <c r="K2105" s="135"/>
      <c r="L2105" s="135"/>
      <c r="M2105" s="135"/>
      <c r="N2105" s="135"/>
      <c r="O2105" s="135"/>
      <c r="P2105" s="135"/>
    </row>
    <row r="2106" spans="1:16" s="289" customFormat="1">
      <c r="A2106" s="136"/>
      <c r="B2106" s="137"/>
      <c r="C2106" s="288"/>
      <c r="D2106" s="176"/>
      <c r="E2106" s="156"/>
      <c r="F2106" s="156"/>
      <c r="G2106" s="135"/>
      <c r="H2106" s="135"/>
      <c r="I2106" s="135"/>
      <c r="J2106" s="135"/>
      <c r="K2106" s="135"/>
      <c r="L2106" s="135"/>
      <c r="M2106" s="135"/>
      <c r="N2106" s="135"/>
      <c r="O2106" s="135"/>
      <c r="P2106" s="135"/>
    </row>
    <row r="2107" spans="1:16" s="289" customFormat="1">
      <c r="A2107" s="136"/>
      <c r="B2107" s="137"/>
      <c r="C2107" s="288"/>
      <c r="D2107" s="176"/>
      <c r="E2107" s="156"/>
      <c r="F2107" s="156"/>
      <c r="G2107" s="135"/>
      <c r="H2107" s="135"/>
      <c r="I2107" s="135"/>
      <c r="J2107" s="135"/>
      <c r="K2107" s="135"/>
      <c r="L2107" s="135"/>
      <c r="M2107" s="135"/>
      <c r="N2107" s="135"/>
      <c r="O2107" s="135"/>
      <c r="P2107" s="135"/>
    </row>
    <row r="2108" spans="1:16" s="289" customFormat="1">
      <c r="A2108" s="136"/>
      <c r="B2108" s="137"/>
      <c r="C2108" s="288"/>
      <c r="D2108" s="176"/>
      <c r="E2108" s="156"/>
      <c r="F2108" s="156"/>
      <c r="G2108" s="135"/>
      <c r="H2108" s="135"/>
      <c r="I2108" s="135"/>
      <c r="J2108" s="135"/>
      <c r="K2108" s="135"/>
      <c r="L2108" s="135"/>
      <c r="M2108" s="135"/>
      <c r="N2108" s="135"/>
      <c r="O2108" s="135"/>
      <c r="P2108" s="135"/>
    </row>
    <row r="2109" spans="1:16" s="289" customFormat="1">
      <c r="A2109" s="136"/>
      <c r="B2109" s="137"/>
      <c r="C2109" s="288"/>
      <c r="D2109" s="176"/>
      <c r="E2109" s="156"/>
      <c r="F2109" s="156"/>
      <c r="G2109" s="135"/>
      <c r="H2109" s="135"/>
      <c r="I2109" s="135"/>
      <c r="J2109" s="135"/>
      <c r="K2109" s="135"/>
      <c r="L2109" s="135"/>
      <c r="M2109" s="135"/>
      <c r="N2109" s="135"/>
      <c r="O2109" s="135"/>
      <c r="P2109" s="135"/>
    </row>
    <row r="2110" spans="1:16" s="289" customFormat="1">
      <c r="A2110" s="136"/>
      <c r="B2110" s="137"/>
      <c r="C2110" s="288"/>
      <c r="D2110" s="176"/>
      <c r="E2110" s="156"/>
      <c r="F2110" s="156"/>
      <c r="G2110" s="135"/>
      <c r="H2110" s="135"/>
      <c r="I2110" s="135"/>
      <c r="J2110" s="135"/>
      <c r="K2110" s="135"/>
      <c r="L2110" s="135"/>
      <c r="M2110" s="135"/>
      <c r="N2110" s="135"/>
      <c r="O2110" s="135"/>
      <c r="P2110" s="135"/>
    </row>
    <row r="2111" spans="1:16" s="289" customFormat="1">
      <c r="A2111" s="136"/>
      <c r="B2111" s="137"/>
      <c r="C2111" s="288"/>
      <c r="D2111" s="176"/>
      <c r="E2111" s="156"/>
      <c r="F2111" s="156"/>
      <c r="G2111" s="135"/>
      <c r="H2111" s="135"/>
      <c r="I2111" s="135"/>
      <c r="J2111" s="135"/>
      <c r="K2111" s="135"/>
      <c r="L2111" s="135"/>
      <c r="M2111" s="135"/>
      <c r="N2111" s="135"/>
      <c r="O2111" s="135"/>
      <c r="P2111" s="135"/>
    </row>
    <row r="2112" spans="1:16" s="289" customFormat="1">
      <c r="A2112" s="136"/>
      <c r="B2112" s="137"/>
      <c r="C2112" s="288"/>
      <c r="D2112" s="176"/>
      <c r="E2112" s="156"/>
      <c r="F2112" s="156"/>
      <c r="G2112" s="135"/>
      <c r="H2112" s="135"/>
      <c r="I2112" s="135"/>
      <c r="J2112" s="135"/>
      <c r="K2112" s="135"/>
      <c r="L2112" s="135"/>
      <c r="M2112" s="135"/>
      <c r="N2112" s="135"/>
      <c r="O2112" s="135"/>
      <c r="P2112" s="135"/>
    </row>
    <row r="2113" spans="1:16" s="289" customFormat="1">
      <c r="A2113" s="136"/>
      <c r="B2113" s="137"/>
      <c r="C2113" s="288"/>
      <c r="D2113" s="176"/>
      <c r="E2113" s="156"/>
      <c r="F2113" s="156"/>
      <c r="G2113" s="135"/>
      <c r="H2113" s="135"/>
      <c r="I2113" s="135"/>
      <c r="J2113" s="135"/>
      <c r="K2113" s="135"/>
      <c r="L2113" s="135"/>
      <c r="M2113" s="135"/>
      <c r="N2113" s="135"/>
      <c r="O2113" s="135"/>
      <c r="P2113" s="135"/>
    </row>
    <row r="2114" spans="1:16" s="289" customFormat="1">
      <c r="A2114" s="136"/>
      <c r="B2114" s="137"/>
      <c r="C2114" s="288"/>
      <c r="D2114" s="176"/>
      <c r="E2114" s="156"/>
      <c r="F2114" s="156"/>
      <c r="G2114" s="135"/>
      <c r="H2114" s="135"/>
      <c r="I2114" s="135"/>
      <c r="J2114" s="135"/>
      <c r="K2114" s="135"/>
      <c r="L2114" s="135"/>
      <c r="M2114" s="135"/>
      <c r="N2114" s="135"/>
      <c r="O2114" s="135"/>
      <c r="P2114" s="135"/>
    </row>
    <row r="2115" spans="1:16" s="289" customFormat="1">
      <c r="A2115" s="136"/>
      <c r="B2115" s="137"/>
      <c r="C2115" s="288"/>
      <c r="D2115" s="176"/>
      <c r="E2115" s="156"/>
      <c r="F2115" s="156"/>
      <c r="G2115" s="135"/>
      <c r="H2115" s="135"/>
      <c r="I2115" s="135"/>
      <c r="J2115" s="135"/>
      <c r="K2115" s="135"/>
      <c r="L2115" s="135"/>
      <c r="M2115" s="135"/>
      <c r="N2115" s="135"/>
      <c r="O2115" s="135"/>
      <c r="P2115" s="135"/>
    </row>
    <row r="2116" spans="1:16" s="289" customFormat="1">
      <c r="A2116" s="136"/>
      <c r="B2116" s="137"/>
      <c r="C2116" s="288"/>
      <c r="D2116" s="176"/>
      <c r="E2116" s="156"/>
      <c r="F2116" s="156"/>
      <c r="G2116" s="135"/>
      <c r="H2116" s="135"/>
      <c r="I2116" s="135"/>
      <c r="J2116" s="135"/>
      <c r="K2116" s="135"/>
      <c r="L2116" s="135"/>
      <c r="M2116" s="135"/>
      <c r="N2116" s="135"/>
      <c r="O2116" s="135"/>
      <c r="P2116" s="135"/>
    </row>
    <row r="2117" spans="1:16" s="289" customFormat="1">
      <c r="A2117" s="136"/>
      <c r="B2117" s="137"/>
      <c r="C2117" s="288"/>
      <c r="D2117" s="176"/>
      <c r="E2117" s="156"/>
      <c r="F2117" s="156"/>
      <c r="G2117" s="135"/>
      <c r="H2117" s="135"/>
      <c r="I2117" s="135"/>
      <c r="J2117" s="135"/>
      <c r="K2117" s="135"/>
      <c r="L2117" s="135"/>
      <c r="M2117" s="135"/>
      <c r="N2117" s="135"/>
      <c r="O2117" s="135"/>
      <c r="P2117" s="135"/>
    </row>
    <row r="2118" spans="1:16" s="289" customFormat="1">
      <c r="A2118" s="136"/>
      <c r="B2118" s="137"/>
      <c r="C2118" s="288"/>
      <c r="D2118" s="176"/>
      <c r="E2118" s="156"/>
      <c r="F2118" s="156"/>
      <c r="G2118" s="135"/>
      <c r="H2118" s="135"/>
      <c r="I2118" s="135"/>
      <c r="J2118" s="135"/>
      <c r="K2118" s="135"/>
      <c r="L2118" s="135"/>
      <c r="M2118" s="135"/>
      <c r="N2118" s="135"/>
      <c r="O2118" s="135"/>
      <c r="P2118" s="135"/>
    </row>
    <row r="2119" spans="1:16" s="289" customFormat="1">
      <c r="A2119" s="136"/>
      <c r="B2119" s="137"/>
      <c r="C2119" s="288"/>
      <c r="D2119" s="176"/>
      <c r="E2119" s="156"/>
      <c r="F2119" s="156"/>
      <c r="G2119" s="135"/>
      <c r="H2119" s="135"/>
      <c r="I2119" s="135"/>
      <c r="J2119" s="135"/>
      <c r="K2119" s="135"/>
      <c r="L2119" s="135"/>
      <c r="M2119" s="135"/>
      <c r="N2119" s="135"/>
      <c r="O2119" s="135"/>
      <c r="P2119" s="135"/>
    </row>
    <row r="2120" spans="1:16" s="289" customFormat="1">
      <c r="A2120" s="136"/>
      <c r="B2120" s="137"/>
      <c r="C2120" s="288"/>
      <c r="D2120" s="176"/>
      <c r="E2120" s="156"/>
      <c r="F2120" s="156"/>
      <c r="G2120" s="135"/>
      <c r="H2120" s="135"/>
      <c r="I2120" s="135"/>
      <c r="J2120" s="135"/>
      <c r="K2120" s="135"/>
      <c r="L2120" s="135"/>
      <c r="M2120" s="135"/>
      <c r="N2120" s="135"/>
      <c r="O2120" s="135"/>
      <c r="P2120" s="135"/>
    </row>
    <row r="2121" spans="1:16" s="289" customFormat="1">
      <c r="A2121" s="136"/>
      <c r="B2121" s="137"/>
      <c r="C2121" s="288"/>
      <c r="D2121" s="176"/>
      <c r="E2121" s="156"/>
      <c r="F2121" s="156"/>
      <c r="G2121" s="135"/>
      <c r="H2121" s="135"/>
      <c r="I2121" s="135"/>
      <c r="J2121" s="135"/>
      <c r="K2121" s="135"/>
      <c r="L2121" s="135"/>
      <c r="M2121" s="135"/>
      <c r="N2121" s="135"/>
      <c r="O2121" s="135"/>
      <c r="P2121" s="135"/>
    </row>
    <row r="2122" spans="1:16" s="289" customFormat="1">
      <c r="A2122" s="136"/>
      <c r="B2122" s="137"/>
      <c r="C2122" s="288"/>
      <c r="D2122" s="176"/>
      <c r="E2122" s="156"/>
      <c r="F2122" s="156"/>
      <c r="G2122" s="135"/>
      <c r="H2122" s="135"/>
      <c r="I2122" s="135"/>
      <c r="J2122" s="135"/>
      <c r="K2122" s="135"/>
      <c r="L2122" s="135"/>
      <c r="M2122" s="135"/>
      <c r="N2122" s="135"/>
      <c r="O2122" s="135"/>
      <c r="P2122" s="135"/>
    </row>
    <row r="2123" spans="1:16" s="289" customFormat="1">
      <c r="A2123" s="136"/>
      <c r="B2123" s="137"/>
      <c r="C2123" s="288"/>
      <c r="D2123" s="176"/>
      <c r="E2123" s="156"/>
      <c r="F2123" s="156"/>
      <c r="G2123" s="135"/>
      <c r="H2123" s="135"/>
      <c r="I2123" s="135"/>
      <c r="J2123" s="135"/>
      <c r="K2123" s="135"/>
      <c r="L2123" s="135"/>
      <c r="M2123" s="135"/>
      <c r="N2123" s="135"/>
      <c r="O2123" s="135"/>
      <c r="P2123" s="135"/>
    </row>
    <row r="2124" spans="1:16" s="289" customFormat="1">
      <c r="A2124" s="136"/>
      <c r="B2124" s="137"/>
      <c r="C2124" s="288"/>
      <c r="D2124" s="176"/>
      <c r="E2124" s="156"/>
      <c r="F2124" s="156"/>
      <c r="G2124" s="135"/>
      <c r="H2124" s="135"/>
      <c r="I2124" s="135"/>
      <c r="J2124" s="135"/>
      <c r="K2124" s="135"/>
      <c r="L2124" s="135"/>
      <c r="M2124" s="135"/>
      <c r="N2124" s="135"/>
      <c r="O2124" s="135"/>
      <c r="P2124" s="135"/>
    </row>
    <row r="2125" spans="1:16" s="289" customFormat="1">
      <c r="A2125" s="136"/>
      <c r="B2125" s="137"/>
      <c r="C2125" s="288"/>
      <c r="D2125" s="176"/>
      <c r="E2125" s="156"/>
      <c r="F2125" s="156"/>
      <c r="G2125" s="135"/>
      <c r="H2125" s="135"/>
      <c r="I2125" s="135"/>
      <c r="J2125" s="135"/>
      <c r="K2125" s="135"/>
      <c r="L2125" s="135"/>
      <c r="M2125" s="135"/>
      <c r="N2125" s="135"/>
      <c r="O2125" s="135"/>
      <c r="P2125" s="135"/>
    </row>
    <row r="2126" spans="1:16" s="289" customFormat="1">
      <c r="A2126" s="136"/>
      <c r="B2126" s="137"/>
      <c r="C2126" s="288"/>
      <c r="D2126" s="176"/>
      <c r="E2126" s="156"/>
      <c r="F2126" s="156"/>
      <c r="G2126" s="135"/>
      <c r="H2126" s="135"/>
      <c r="I2126" s="135"/>
      <c r="J2126" s="135"/>
      <c r="K2126" s="135"/>
      <c r="L2126" s="135"/>
      <c r="M2126" s="135"/>
      <c r="N2126" s="135"/>
      <c r="O2126" s="135"/>
      <c r="P2126" s="135"/>
    </row>
    <row r="2127" spans="1:16" s="289" customFormat="1">
      <c r="A2127" s="136"/>
      <c r="B2127" s="137"/>
      <c r="C2127" s="288"/>
      <c r="D2127" s="176"/>
      <c r="E2127" s="156"/>
      <c r="F2127" s="156"/>
      <c r="G2127" s="135"/>
      <c r="H2127" s="135"/>
      <c r="I2127" s="135"/>
      <c r="J2127" s="135"/>
      <c r="K2127" s="135"/>
      <c r="L2127" s="135"/>
      <c r="M2127" s="135"/>
      <c r="N2127" s="135"/>
      <c r="O2127" s="135"/>
      <c r="P2127" s="135"/>
    </row>
    <row r="2128" spans="1:16" s="289" customFormat="1">
      <c r="A2128" s="136"/>
      <c r="B2128" s="137"/>
      <c r="C2128" s="288"/>
      <c r="D2128" s="176"/>
      <c r="E2128" s="156"/>
      <c r="F2128" s="156"/>
      <c r="G2128" s="135"/>
      <c r="H2128" s="135"/>
      <c r="I2128" s="135"/>
      <c r="J2128" s="135"/>
      <c r="K2128" s="135"/>
      <c r="L2128" s="135"/>
      <c r="M2128" s="135"/>
      <c r="N2128" s="135"/>
      <c r="O2128" s="135"/>
      <c r="P2128" s="135"/>
    </row>
    <row r="2129" spans="1:16" s="289" customFormat="1">
      <c r="A2129" s="136"/>
      <c r="B2129" s="137"/>
      <c r="C2129" s="288"/>
      <c r="D2129" s="176"/>
      <c r="E2129" s="156"/>
      <c r="F2129" s="156"/>
      <c r="G2129" s="135"/>
      <c r="H2129" s="135"/>
      <c r="I2129" s="135"/>
      <c r="J2129" s="135"/>
      <c r="K2129" s="135"/>
      <c r="L2129" s="135"/>
      <c r="M2129" s="135"/>
      <c r="N2129" s="135"/>
      <c r="O2129" s="135"/>
      <c r="P2129" s="135"/>
    </row>
    <row r="2130" spans="1:16" s="289" customFormat="1">
      <c r="A2130" s="136"/>
      <c r="B2130" s="137"/>
      <c r="C2130" s="288"/>
      <c r="D2130" s="176"/>
      <c r="E2130" s="156"/>
      <c r="F2130" s="156"/>
      <c r="G2130" s="135"/>
      <c r="H2130" s="135"/>
      <c r="I2130" s="135"/>
      <c r="J2130" s="135"/>
      <c r="K2130" s="135"/>
      <c r="L2130" s="135"/>
      <c r="M2130" s="135"/>
      <c r="N2130" s="135"/>
      <c r="O2130" s="135"/>
      <c r="P2130" s="135"/>
    </row>
    <row r="2131" spans="1:16" s="289" customFormat="1">
      <c r="A2131" s="136"/>
      <c r="B2131" s="137"/>
      <c r="C2131" s="288"/>
      <c r="D2131" s="176"/>
      <c r="E2131" s="156"/>
      <c r="F2131" s="156"/>
      <c r="G2131" s="135"/>
      <c r="H2131" s="135"/>
      <c r="I2131" s="135"/>
      <c r="J2131" s="135"/>
      <c r="K2131" s="135"/>
      <c r="L2131" s="135"/>
      <c r="M2131" s="135"/>
      <c r="N2131" s="135"/>
      <c r="O2131" s="135"/>
      <c r="P2131" s="135"/>
    </row>
    <row r="2132" spans="1:16" s="289" customFormat="1">
      <c r="A2132" s="136"/>
      <c r="B2132" s="137"/>
      <c r="C2132" s="288"/>
      <c r="D2132" s="176"/>
      <c r="E2132" s="156"/>
      <c r="F2132" s="156"/>
      <c r="G2132" s="135"/>
      <c r="H2132" s="135"/>
      <c r="I2132" s="135"/>
      <c r="J2132" s="135"/>
      <c r="K2132" s="135"/>
      <c r="L2132" s="135"/>
      <c r="M2132" s="135"/>
      <c r="N2132" s="135"/>
      <c r="O2132" s="135"/>
      <c r="P2132" s="135"/>
    </row>
    <row r="2133" spans="1:16" s="289" customFormat="1">
      <c r="A2133" s="136"/>
      <c r="B2133" s="137"/>
      <c r="C2133" s="288"/>
      <c r="D2133" s="176"/>
      <c r="E2133" s="156"/>
      <c r="F2133" s="156"/>
      <c r="G2133" s="135"/>
      <c r="H2133" s="135"/>
      <c r="I2133" s="135"/>
      <c r="J2133" s="135"/>
      <c r="K2133" s="135"/>
      <c r="L2133" s="135"/>
      <c r="M2133" s="135"/>
      <c r="N2133" s="135"/>
      <c r="O2133" s="135"/>
      <c r="P2133" s="135"/>
    </row>
    <row r="2134" spans="1:16" s="289" customFormat="1">
      <c r="A2134" s="136"/>
      <c r="B2134" s="137"/>
      <c r="C2134" s="288"/>
      <c r="D2134" s="176"/>
      <c r="E2134" s="156"/>
      <c r="F2134" s="156"/>
      <c r="G2134" s="135"/>
      <c r="H2134" s="135"/>
      <c r="I2134" s="135"/>
      <c r="J2134" s="135"/>
      <c r="K2134" s="135"/>
      <c r="L2134" s="135"/>
      <c r="M2134" s="135"/>
      <c r="N2134" s="135"/>
      <c r="O2134" s="135"/>
      <c r="P2134" s="135"/>
    </row>
    <row r="2135" spans="1:16" s="289" customFormat="1">
      <c r="A2135" s="136"/>
      <c r="B2135" s="137"/>
      <c r="C2135" s="288"/>
      <c r="D2135" s="176"/>
      <c r="E2135" s="156"/>
      <c r="F2135" s="156"/>
      <c r="G2135" s="135"/>
      <c r="H2135" s="135"/>
      <c r="I2135" s="135"/>
      <c r="J2135" s="135"/>
      <c r="K2135" s="135"/>
      <c r="L2135" s="135"/>
      <c r="M2135" s="135"/>
      <c r="N2135" s="135"/>
      <c r="O2135" s="135"/>
      <c r="P2135" s="135"/>
    </row>
    <row r="2136" spans="1:16" s="289" customFormat="1">
      <c r="A2136" s="136"/>
      <c r="B2136" s="137"/>
      <c r="C2136" s="288"/>
      <c r="D2136" s="176"/>
      <c r="E2136" s="156"/>
      <c r="F2136" s="156"/>
      <c r="G2136" s="135"/>
      <c r="H2136" s="135"/>
      <c r="I2136" s="135"/>
      <c r="J2136" s="135"/>
      <c r="K2136" s="135"/>
      <c r="L2136" s="135"/>
      <c r="M2136" s="135"/>
      <c r="N2136" s="135"/>
      <c r="O2136" s="135"/>
      <c r="P2136" s="135"/>
    </row>
    <row r="2137" spans="1:16" s="289" customFormat="1">
      <c r="A2137" s="136"/>
      <c r="B2137" s="137"/>
      <c r="C2137" s="288"/>
      <c r="D2137" s="176"/>
      <c r="E2137" s="156"/>
      <c r="F2137" s="156"/>
      <c r="G2137" s="135"/>
      <c r="H2137" s="135"/>
      <c r="I2137" s="135"/>
      <c r="J2137" s="135"/>
      <c r="K2137" s="135"/>
      <c r="L2137" s="135"/>
      <c r="M2137" s="135"/>
      <c r="N2137" s="135"/>
      <c r="O2137" s="135"/>
      <c r="P2137" s="135"/>
    </row>
    <row r="2138" spans="1:16" s="289" customFormat="1">
      <c r="A2138" s="136"/>
      <c r="B2138" s="137"/>
      <c r="C2138" s="288"/>
      <c r="D2138" s="176"/>
      <c r="E2138" s="156"/>
      <c r="F2138" s="156"/>
      <c r="G2138" s="135"/>
      <c r="H2138" s="135"/>
      <c r="I2138" s="135"/>
      <c r="J2138" s="135"/>
      <c r="K2138" s="135"/>
      <c r="L2138" s="135"/>
      <c r="M2138" s="135"/>
      <c r="N2138" s="135"/>
      <c r="O2138" s="135"/>
      <c r="P2138" s="135"/>
    </row>
    <row r="2139" spans="1:16" s="289" customFormat="1">
      <c r="A2139" s="136"/>
      <c r="B2139" s="137"/>
      <c r="C2139" s="288"/>
      <c r="D2139" s="176"/>
      <c r="E2139" s="156"/>
      <c r="F2139" s="156"/>
      <c r="G2139" s="135"/>
      <c r="H2139" s="135"/>
      <c r="I2139" s="135"/>
      <c r="J2139" s="135"/>
      <c r="K2139" s="135"/>
      <c r="L2139" s="135"/>
      <c r="M2139" s="135"/>
      <c r="N2139" s="135"/>
      <c r="O2139" s="135"/>
      <c r="P2139" s="135"/>
    </row>
    <row r="2140" spans="1:16" s="289" customFormat="1">
      <c r="A2140" s="136"/>
      <c r="B2140" s="137"/>
      <c r="C2140" s="288"/>
      <c r="D2140" s="176"/>
      <c r="E2140" s="156"/>
      <c r="F2140" s="156"/>
      <c r="G2140" s="135"/>
      <c r="H2140" s="135"/>
      <c r="I2140" s="135"/>
      <c r="J2140" s="135"/>
      <c r="K2140" s="135"/>
      <c r="L2140" s="135"/>
      <c r="M2140" s="135"/>
      <c r="N2140" s="135"/>
      <c r="O2140" s="135"/>
      <c r="P2140" s="135"/>
    </row>
    <row r="2141" spans="1:16" s="289" customFormat="1">
      <c r="A2141" s="136"/>
      <c r="B2141" s="137"/>
      <c r="C2141" s="288"/>
      <c r="D2141" s="176"/>
      <c r="E2141" s="156"/>
      <c r="F2141" s="156"/>
      <c r="G2141" s="135"/>
      <c r="H2141" s="135"/>
      <c r="I2141" s="135"/>
      <c r="J2141" s="135"/>
      <c r="K2141" s="135"/>
      <c r="L2141" s="135"/>
      <c r="M2141" s="135"/>
      <c r="N2141" s="135"/>
      <c r="O2141" s="135"/>
      <c r="P2141" s="135"/>
    </row>
    <row r="2142" spans="1:16" s="289" customFormat="1">
      <c r="A2142" s="136"/>
      <c r="B2142" s="137"/>
      <c r="C2142" s="288"/>
      <c r="D2142" s="176"/>
      <c r="E2142" s="156"/>
      <c r="F2142" s="156"/>
      <c r="G2142" s="135"/>
      <c r="H2142" s="135"/>
      <c r="I2142" s="135"/>
      <c r="J2142" s="135"/>
      <c r="K2142" s="135"/>
      <c r="L2142" s="135"/>
      <c r="M2142" s="135"/>
      <c r="N2142" s="135"/>
      <c r="O2142" s="135"/>
      <c r="P2142" s="135"/>
    </row>
    <row r="2143" spans="1:16" s="289" customFormat="1">
      <c r="A2143" s="136"/>
      <c r="B2143" s="137"/>
      <c r="C2143" s="288"/>
      <c r="D2143" s="176"/>
      <c r="E2143" s="156"/>
      <c r="F2143" s="156"/>
      <c r="G2143" s="135"/>
      <c r="H2143" s="135"/>
      <c r="I2143" s="135"/>
      <c r="J2143" s="135"/>
      <c r="K2143" s="135"/>
      <c r="L2143" s="135"/>
      <c r="M2143" s="135"/>
      <c r="N2143" s="135"/>
      <c r="O2143" s="135"/>
      <c r="P2143" s="135"/>
    </row>
    <row r="2144" spans="1:16" s="289" customFormat="1">
      <c r="A2144" s="136"/>
      <c r="B2144" s="137"/>
      <c r="C2144" s="288"/>
      <c r="D2144" s="176"/>
      <c r="E2144" s="156"/>
      <c r="F2144" s="156"/>
      <c r="G2144" s="135"/>
      <c r="H2144" s="135"/>
      <c r="I2144" s="135"/>
      <c r="J2144" s="135"/>
      <c r="K2144" s="135"/>
      <c r="L2144" s="135"/>
      <c r="M2144" s="135"/>
      <c r="N2144" s="135"/>
      <c r="O2144" s="135"/>
      <c r="P2144" s="135"/>
    </row>
    <row r="2145" spans="1:16" s="289" customFormat="1">
      <c r="A2145" s="136"/>
      <c r="B2145" s="137"/>
      <c r="C2145" s="288"/>
      <c r="D2145" s="176"/>
      <c r="E2145" s="156"/>
      <c r="F2145" s="156"/>
      <c r="G2145" s="135"/>
      <c r="H2145" s="135"/>
      <c r="I2145" s="135"/>
      <c r="J2145" s="135"/>
      <c r="K2145" s="135"/>
      <c r="L2145" s="135"/>
      <c r="M2145" s="135"/>
      <c r="N2145" s="135"/>
      <c r="O2145" s="135"/>
      <c r="P2145" s="135"/>
    </row>
    <row r="2146" spans="1:16" s="289" customFormat="1">
      <c r="A2146" s="136"/>
      <c r="B2146" s="137"/>
      <c r="C2146" s="288"/>
      <c r="D2146" s="176"/>
      <c r="E2146" s="156"/>
      <c r="F2146" s="156"/>
      <c r="G2146" s="135"/>
      <c r="H2146" s="135"/>
      <c r="I2146" s="135"/>
      <c r="J2146" s="135"/>
      <c r="K2146" s="135"/>
      <c r="L2146" s="135"/>
      <c r="M2146" s="135"/>
      <c r="N2146" s="135"/>
      <c r="O2146" s="135"/>
      <c r="P2146" s="135"/>
    </row>
    <row r="2147" spans="1:16" s="289" customFormat="1">
      <c r="A2147" s="136"/>
      <c r="B2147" s="137"/>
      <c r="C2147" s="288"/>
      <c r="D2147" s="176"/>
      <c r="E2147" s="156"/>
      <c r="F2147" s="156"/>
      <c r="G2147" s="135"/>
      <c r="H2147" s="135"/>
      <c r="I2147" s="135"/>
      <c r="J2147" s="135"/>
      <c r="K2147" s="135"/>
      <c r="L2147" s="135"/>
      <c r="M2147" s="135"/>
      <c r="N2147" s="135"/>
      <c r="O2147" s="135"/>
      <c r="P2147" s="135"/>
    </row>
    <row r="2148" spans="1:16" s="289" customFormat="1">
      <c r="A2148" s="136"/>
      <c r="B2148" s="137"/>
      <c r="C2148" s="288"/>
      <c r="D2148" s="176"/>
      <c r="E2148" s="156"/>
      <c r="F2148" s="156"/>
      <c r="G2148" s="135"/>
      <c r="H2148" s="135"/>
      <c r="I2148" s="135"/>
      <c r="J2148" s="135"/>
      <c r="K2148" s="135"/>
      <c r="L2148" s="135"/>
      <c r="M2148" s="135"/>
      <c r="N2148" s="135"/>
      <c r="O2148" s="135"/>
      <c r="P2148" s="135"/>
    </row>
    <row r="2149" spans="1:16" s="289" customFormat="1">
      <c r="A2149" s="136"/>
      <c r="B2149" s="137"/>
      <c r="C2149" s="288"/>
      <c r="D2149" s="176"/>
      <c r="E2149" s="156"/>
      <c r="F2149" s="156"/>
      <c r="G2149" s="135"/>
      <c r="H2149" s="135"/>
      <c r="I2149" s="135"/>
      <c r="J2149" s="135"/>
      <c r="K2149" s="135"/>
      <c r="L2149" s="135"/>
      <c r="M2149" s="135"/>
      <c r="N2149" s="135"/>
      <c r="O2149" s="135"/>
      <c r="P2149" s="135"/>
    </row>
    <row r="2150" spans="1:16" s="289" customFormat="1">
      <c r="A2150" s="136"/>
      <c r="B2150" s="137"/>
      <c r="C2150" s="288"/>
      <c r="D2150" s="176"/>
      <c r="E2150" s="156"/>
      <c r="F2150" s="156"/>
      <c r="G2150" s="135"/>
      <c r="H2150" s="135"/>
      <c r="I2150" s="135"/>
      <c r="J2150" s="135"/>
      <c r="K2150" s="135"/>
      <c r="L2150" s="135"/>
      <c r="M2150" s="135"/>
      <c r="N2150" s="135"/>
      <c r="O2150" s="135"/>
      <c r="P2150" s="135"/>
    </row>
    <row r="2151" spans="1:16" s="289" customFormat="1">
      <c r="A2151" s="136"/>
      <c r="B2151" s="137"/>
      <c r="C2151" s="288"/>
      <c r="D2151" s="176"/>
      <c r="E2151" s="156"/>
      <c r="F2151" s="156"/>
      <c r="G2151" s="135"/>
      <c r="H2151" s="135"/>
      <c r="I2151" s="135"/>
      <c r="J2151" s="135"/>
      <c r="K2151" s="135"/>
      <c r="L2151" s="135"/>
      <c r="M2151" s="135"/>
      <c r="N2151" s="135"/>
      <c r="O2151" s="135"/>
      <c r="P2151" s="135"/>
    </row>
    <row r="2152" spans="1:16" s="289" customFormat="1">
      <c r="A2152" s="136"/>
      <c r="B2152" s="137"/>
      <c r="C2152" s="288"/>
      <c r="D2152" s="176"/>
      <c r="E2152" s="156"/>
      <c r="F2152" s="156"/>
      <c r="G2152" s="135"/>
      <c r="H2152" s="135"/>
      <c r="I2152" s="135"/>
      <c r="J2152" s="135"/>
      <c r="K2152" s="135"/>
      <c r="L2152" s="135"/>
      <c r="M2152" s="135"/>
      <c r="N2152" s="135"/>
      <c r="O2152" s="135"/>
      <c r="P2152" s="135"/>
    </row>
    <row r="2153" spans="1:16" s="289" customFormat="1">
      <c r="A2153" s="136"/>
      <c r="B2153" s="137"/>
      <c r="C2153" s="288"/>
      <c r="D2153" s="176"/>
      <c r="E2153" s="156"/>
      <c r="F2153" s="156"/>
      <c r="G2153" s="135"/>
      <c r="H2153" s="135"/>
      <c r="I2153" s="135"/>
      <c r="J2153" s="135"/>
      <c r="K2153" s="135"/>
      <c r="L2153" s="135"/>
      <c r="M2153" s="135"/>
      <c r="N2153" s="135"/>
      <c r="O2153" s="135"/>
      <c r="P2153" s="135"/>
    </row>
    <row r="2154" spans="1:16" s="289" customFormat="1">
      <c r="A2154" s="136"/>
      <c r="B2154" s="137"/>
      <c r="C2154" s="288"/>
      <c r="D2154" s="176"/>
      <c r="E2154" s="156"/>
      <c r="F2154" s="156"/>
      <c r="G2154" s="135"/>
      <c r="H2154" s="135"/>
      <c r="I2154" s="135"/>
      <c r="J2154" s="135"/>
      <c r="K2154" s="135"/>
      <c r="L2154" s="135"/>
      <c r="M2154" s="135"/>
      <c r="N2154" s="135"/>
      <c r="O2154" s="135"/>
      <c r="P2154" s="135"/>
    </row>
    <row r="2155" spans="1:16" s="289" customFormat="1">
      <c r="A2155" s="136"/>
      <c r="B2155" s="137"/>
      <c r="C2155" s="288"/>
      <c r="D2155" s="176"/>
      <c r="E2155" s="156"/>
      <c r="F2155" s="156"/>
      <c r="G2155" s="135"/>
      <c r="H2155" s="135"/>
      <c r="I2155" s="135"/>
      <c r="J2155" s="135"/>
      <c r="K2155" s="135"/>
      <c r="L2155" s="135"/>
      <c r="M2155" s="135"/>
      <c r="N2155" s="135"/>
      <c r="O2155" s="135"/>
      <c r="P2155" s="135"/>
    </row>
    <row r="2156" spans="1:16" s="289" customFormat="1">
      <c r="A2156" s="136"/>
      <c r="B2156" s="137"/>
      <c r="C2156" s="288"/>
      <c r="D2156" s="176"/>
      <c r="E2156" s="156"/>
      <c r="F2156" s="156"/>
      <c r="G2156" s="135"/>
      <c r="H2156" s="135"/>
      <c r="I2156" s="135"/>
      <c r="J2156" s="135"/>
      <c r="K2156" s="135"/>
      <c r="L2156" s="135"/>
      <c r="M2156" s="135"/>
      <c r="N2156" s="135"/>
      <c r="O2156" s="135"/>
      <c r="P2156" s="135"/>
    </row>
    <row r="2157" spans="1:16" s="289" customFormat="1">
      <c r="A2157" s="136"/>
      <c r="B2157" s="137"/>
      <c r="C2157" s="288"/>
      <c r="D2157" s="176"/>
      <c r="E2157" s="156"/>
      <c r="F2157" s="156"/>
      <c r="G2157" s="135"/>
      <c r="H2157" s="135"/>
      <c r="I2157" s="135"/>
      <c r="J2157" s="135"/>
      <c r="K2157" s="135"/>
      <c r="L2157" s="135"/>
      <c r="M2157" s="135"/>
      <c r="N2157" s="135"/>
      <c r="O2157" s="135"/>
      <c r="P2157" s="135"/>
    </row>
    <row r="2158" spans="1:16" s="289" customFormat="1">
      <c r="A2158" s="136"/>
      <c r="B2158" s="137"/>
      <c r="C2158" s="288"/>
      <c r="D2158" s="176"/>
      <c r="E2158" s="156"/>
      <c r="F2158" s="156"/>
      <c r="G2158" s="135"/>
      <c r="H2158" s="135"/>
      <c r="I2158" s="135"/>
      <c r="J2158" s="135"/>
      <c r="K2158" s="135"/>
      <c r="L2158" s="135"/>
      <c r="M2158" s="135"/>
      <c r="N2158" s="135"/>
      <c r="O2158" s="135"/>
      <c r="P2158" s="135"/>
    </row>
    <row r="2159" spans="1:16" s="289" customFormat="1">
      <c r="A2159" s="136"/>
      <c r="B2159" s="137"/>
      <c r="C2159" s="288"/>
      <c r="D2159" s="176"/>
      <c r="E2159" s="156"/>
      <c r="F2159" s="156"/>
      <c r="G2159" s="135"/>
      <c r="H2159" s="135"/>
      <c r="I2159" s="135"/>
      <c r="J2159" s="135"/>
      <c r="K2159" s="135"/>
      <c r="L2159" s="135"/>
      <c r="M2159" s="135"/>
      <c r="N2159" s="135"/>
      <c r="O2159" s="135"/>
      <c r="P2159" s="135"/>
    </row>
    <row r="2160" spans="1:16" s="289" customFormat="1">
      <c r="A2160" s="136"/>
      <c r="B2160" s="137"/>
      <c r="C2160" s="288"/>
      <c r="D2160" s="176"/>
      <c r="E2160" s="156"/>
      <c r="F2160" s="156"/>
      <c r="G2160" s="135"/>
      <c r="H2160" s="135"/>
      <c r="I2160" s="135"/>
      <c r="J2160" s="135"/>
      <c r="K2160" s="135"/>
      <c r="L2160" s="135"/>
      <c r="M2160" s="135"/>
      <c r="N2160" s="135"/>
      <c r="O2160" s="135"/>
      <c r="P2160" s="135"/>
    </row>
    <row r="2161" spans="1:16" s="289" customFormat="1">
      <c r="A2161" s="136"/>
      <c r="B2161" s="137"/>
      <c r="C2161" s="288"/>
      <c r="D2161" s="176"/>
      <c r="E2161" s="156"/>
      <c r="F2161" s="156"/>
      <c r="G2161" s="135"/>
      <c r="H2161" s="135"/>
      <c r="I2161" s="135"/>
      <c r="J2161" s="135"/>
      <c r="K2161" s="135"/>
      <c r="L2161" s="135"/>
      <c r="M2161" s="135"/>
      <c r="N2161" s="135"/>
      <c r="O2161" s="135"/>
      <c r="P2161" s="135"/>
    </row>
    <row r="2162" spans="1:16" s="289" customFormat="1">
      <c r="A2162" s="136"/>
      <c r="B2162" s="137"/>
      <c r="C2162" s="288"/>
      <c r="D2162" s="176"/>
      <c r="E2162" s="156"/>
      <c r="F2162" s="156"/>
      <c r="G2162" s="135"/>
      <c r="H2162" s="135"/>
      <c r="I2162" s="135"/>
      <c r="J2162" s="135"/>
      <c r="K2162" s="135"/>
      <c r="L2162" s="135"/>
      <c r="M2162" s="135"/>
      <c r="N2162" s="135"/>
      <c r="O2162" s="135"/>
      <c r="P2162" s="135"/>
    </row>
    <row r="2163" spans="1:16" s="289" customFormat="1">
      <c r="A2163" s="136"/>
      <c r="B2163" s="137"/>
      <c r="C2163" s="288"/>
      <c r="D2163" s="176"/>
      <c r="E2163" s="156"/>
      <c r="F2163" s="156"/>
      <c r="G2163" s="135"/>
      <c r="H2163" s="135"/>
      <c r="I2163" s="135"/>
      <c r="J2163" s="135"/>
      <c r="K2163" s="135"/>
      <c r="L2163" s="135"/>
      <c r="M2163" s="135"/>
      <c r="N2163" s="135"/>
      <c r="O2163" s="135"/>
      <c r="P2163" s="135"/>
    </row>
    <row r="2164" spans="1:16" s="289" customFormat="1">
      <c r="A2164" s="136"/>
      <c r="B2164" s="137"/>
      <c r="C2164" s="288"/>
      <c r="D2164" s="176"/>
      <c r="E2164" s="156"/>
      <c r="F2164" s="156"/>
      <c r="G2164" s="135"/>
      <c r="H2164" s="135"/>
      <c r="I2164" s="135"/>
      <c r="J2164" s="135"/>
      <c r="K2164" s="135"/>
      <c r="L2164" s="135"/>
      <c r="M2164" s="135"/>
      <c r="N2164" s="135"/>
      <c r="O2164" s="135"/>
      <c r="P2164" s="135"/>
    </row>
    <row r="2165" spans="1:16" s="289" customFormat="1">
      <c r="A2165" s="136"/>
      <c r="B2165" s="137"/>
      <c r="C2165" s="288"/>
      <c r="D2165" s="176"/>
      <c r="E2165" s="156"/>
      <c r="F2165" s="156"/>
      <c r="G2165" s="135"/>
      <c r="H2165" s="135"/>
      <c r="I2165" s="135"/>
      <c r="J2165" s="135"/>
      <c r="K2165" s="135"/>
      <c r="L2165" s="135"/>
      <c r="M2165" s="135"/>
      <c r="N2165" s="135"/>
      <c r="O2165" s="135"/>
      <c r="P2165" s="135"/>
    </row>
    <row r="2166" spans="1:16" s="289" customFormat="1">
      <c r="A2166" s="136"/>
      <c r="B2166" s="137"/>
      <c r="C2166" s="288"/>
      <c r="D2166" s="176"/>
      <c r="E2166" s="156"/>
      <c r="F2166" s="156"/>
      <c r="G2166" s="135"/>
      <c r="H2166" s="135"/>
      <c r="I2166" s="135"/>
      <c r="J2166" s="135"/>
      <c r="K2166" s="135"/>
      <c r="L2166" s="135"/>
      <c r="M2166" s="135"/>
      <c r="N2166" s="135"/>
      <c r="O2166" s="135"/>
      <c r="P2166" s="135"/>
    </row>
    <row r="2167" spans="1:16" s="289" customFormat="1">
      <c r="A2167" s="136"/>
      <c r="B2167" s="137"/>
      <c r="C2167" s="288"/>
      <c r="D2167" s="176"/>
      <c r="E2167" s="156"/>
      <c r="F2167" s="156"/>
      <c r="G2167" s="135"/>
      <c r="H2167" s="135"/>
      <c r="I2167" s="135"/>
      <c r="J2167" s="135"/>
      <c r="K2167" s="135"/>
      <c r="L2167" s="135"/>
      <c r="M2167" s="135"/>
      <c r="N2167" s="135"/>
      <c r="O2167" s="135"/>
      <c r="P2167" s="135"/>
    </row>
    <row r="2168" spans="1:16" s="289" customFormat="1">
      <c r="A2168" s="136"/>
      <c r="B2168" s="137"/>
      <c r="C2168" s="288"/>
      <c r="D2168" s="176"/>
      <c r="E2168" s="156"/>
      <c r="F2168" s="156"/>
      <c r="G2168" s="135"/>
      <c r="H2168" s="135"/>
      <c r="I2168" s="135"/>
      <c r="J2168" s="135"/>
      <c r="K2168" s="135"/>
      <c r="L2168" s="135"/>
      <c r="M2168" s="135"/>
      <c r="N2168" s="135"/>
      <c r="O2168" s="135"/>
      <c r="P2168" s="135"/>
    </row>
    <row r="2169" spans="1:16" s="289" customFormat="1">
      <c r="A2169" s="136"/>
      <c r="B2169" s="137"/>
      <c r="C2169" s="288"/>
      <c r="D2169" s="176"/>
      <c r="E2169" s="156"/>
      <c r="F2169" s="156"/>
      <c r="G2169" s="135"/>
      <c r="H2169" s="135"/>
      <c r="I2169" s="135"/>
      <c r="J2169" s="135"/>
      <c r="K2169" s="135"/>
      <c r="L2169" s="135"/>
      <c r="M2169" s="135"/>
      <c r="N2169" s="135"/>
      <c r="O2169" s="135"/>
      <c r="P2169" s="135"/>
    </row>
    <row r="2170" spans="1:16" s="289" customFormat="1">
      <c r="A2170" s="136"/>
      <c r="B2170" s="137"/>
      <c r="C2170" s="288"/>
      <c r="D2170" s="176"/>
      <c r="E2170" s="156"/>
      <c r="F2170" s="156"/>
      <c r="G2170" s="135"/>
      <c r="H2170" s="135"/>
      <c r="I2170" s="135"/>
      <c r="J2170" s="135"/>
      <c r="K2170" s="135"/>
      <c r="L2170" s="135"/>
      <c r="M2170" s="135"/>
      <c r="N2170" s="135"/>
      <c r="O2170" s="135"/>
      <c r="P2170" s="135"/>
    </row>
    <row r="2171" spans="1:16" s="289" customFormat="1">
      <c r="A2171" s="136"/>
      <c r="B2171" s="137"/>
      <c r="C2171" s="288"/>
      <c r="D2171" s="176"/>
      <c r="E2171" s="156"/>
      <c r="F2171" s="156"/>
      <c r="G2171" s="135"/>
      <c r="H2171" s="135"/>
      <c r="I2171" s="135"/>
      <c r="J2171" s="135"/>
      <c r="K2171" s="135"/>
      <c r="L2171" s="135"/>
      <c r="M2171" s="135"/>
      <c r="N2171" s="135"/>
      <c r="O2171" s="135"/>
      <c r="P2171" s="135"/>
    </row>
    <row r="2172" spans="1:16" s="289" customFormat="1">
      <c r="A2172" s="136"/>
      <c r="B2172" s="137"/>
      <c r="C2172" s="288"/>
      <c r="D2172" s="176"/>
      <c r="E2172" s="156"/>
      <c r="F2172" s="156"/>
      <c r="G2172" s="135"/>
      <c r="H2172" s="135"/>
      <c r="I2172" s="135"/>
      <c r="J2172" s="135"/>
      <c r="K2172" s="135"/>
      <c r="L2172" s="135"/>
      <c r="M2172" s="135"/>
      <c r="N2172" s="135"/>
      <c r="O2172" s="135"/>
      <c r="P2172" s="135"/>
    </row>
    <row r="2173" spans="1:16" s="289" customFormat="1">
      <c r="A2173" s="136"/>
      <c r="B2173" s="137"/>
      <c r="C2173" s="288"/>
      <c r="D2173" s="176"/>
      <c r="E2173" s="156"/>
      <c r="F2173" s="156"/>
      <c r="G2173" s="135"/>
      <c r="H2173" s="135"/>
      <c r="I2173" s="135"/>
      <c r="J2173" s="135"/>
      <c r="K2173" s="135"/>
      <c r="L2173" s="135"/>
      <c r="M2173" s="135"/>
      <c r="N2173" s="135"/>
      <c r="O2173" s="135"/>
      <c r="P2173" s="135"/>
    </row>
    <row r="2174" spans="1:16" s="289" customFormat="1">
      <c r="A2174" s="136"/>
      <c r="B2174" s="137"/>
      <c r="C2174" s="288"/>
      <c r="D2174" s="176"/>
      <c r="E2174" s="156"/>
      <c r="F2174" s="156"/>
      <c r="G2174" s="135"/>
      <c r="H2174" s="135"/>
      <c r="I2174" s="135"/>
      <c r="J2174" s="135"/>
      <c r="K2174" s="135"/>
      <c r="L2174" s="135"/>
      <c r="M2174" s="135"/>
      <c r="N2174" s="135"/>
      <c r="O2174" s="135"/>
      <c r="P2174" s="135"/>
    </row>
    <row r="2175" spans="1:16" s="289" customFormat="1">
      <c r="A2175" s="136"/>
      <c r="B2175" s="137"/>
      <c r="C2175" s="288"/>
      <c r="D2175" s="176"/>
      <c r="E2175" s="156"/>
      <c r="F2175" s="156"/>
      <c r="G2175" s="135"/>
      <c r="H2175" s="135"/>
      <c r="I2175" s="135"/>
      <c r="J2175" s="135"/>
      <c r="K2175" s="135"/>
      <c r="L2175" s="135"/>
      <c r="M2175" s="135"/>
      <c r="N2175" s="135"/>
      <c r="O2175" s="135"/>
      <c r="P2175" s="135"/>
    </row>
    <row r="2176" spans="1:16" s="289" customFormat="1">
      <c r="A2176" s="136"/>
      <c r="B2176" s="137"/>
      <c r="C2176" s="288"/>
      <c r="D2176" s="176"/>
      <c r="E2176" s="156"/>
      <c r="F2176" s="156"/>
      <c r="G2176" s="135"/>
      <c r="H2176" s="135"/>
      <c r="I2176" s="135"/>
      <c r="J2176" s="135"/>
      <c r="K2176" s="135"/>
      <c r="L2176" s="135"/>
      <c r="M2176" s="135"/>
      <c r="N2176" s="135"/>
      <c r="O2176" s="135"/>
      <c r="P2176" s="135"/>
    </row>
    <row r="2177" spans="1:16" s="289" customFormat="1">
      <c r="A2177" s="136"/>
      <c r="B2177" s="137"/>
      <c r="C2177" s="288"/>
      <c r="D2177" s="176"/>
      <c r="E2177" s="156"/>
      <c r="F2177" s="156"/>
      <c r="G2177" s="135"/>
      <c r="H2177" s="135"/>
      <c r="I2177" s="135"/>
      <c r="J2177" s="135"/>
      <c r="K2177" s="135"/>
      <c r="L2177" s="135"/>
      <c r="M2177" s="135"/>
      <c r="N2177" s="135"/>
      <c r="O2177" s="135"/>
      <c r="P2177" s="135"/>
    </row>
    <row r="2178" spans="1:16" s="289" customFormat="1">
      <c r="A2178" s="136"/>
      <c r="B2178" s="137"/>
      <c r="C2178" s="288"/>
      <c r="D2178" s="176"/>
      <c r="E2178" s="156"/>
      <c r="F2178" s="156"/>
      <c r="G2178" s="135"/>
      <c r="H2178" s="135"/>
      <c r="I2178" s="135"/>
      <c r="J2178" s="135"/>
      <c r="K2178" s="135"/>
      <c r="L2178" s="135"/>
      <c r="M2178" s="135"/>
      <c r="N2178" s="135"/>
      <c r="O2178" s="135"/>
      <c r="P2178" s="135"/>
    </row>
    <row r="2179" spans="1:16" s="289" customFormat="1">
      <c r="A2179" s="136"/>
      <c r="B2179" s="137"/>
      <c r="C2179" s="288"/>
      <c r="D2179" s="176"/>
      <c r="E2179" s="156"/>
      <c r="F2179" s="156"/>
      <c r="G2179" s="135"/>
      <c r="H2179" s="135"/>
      <c r="I2179" s="135"/>
      <c r="J2179" s="135"/>
      <c r="K2179" s="135"/>
      <c r="L2179" s="135"/>
      <c r="M2179" s="135"/>
      <c r="N2179" s="135"/>
      <c r="O2179" s="135"/>
      <c r="P2179" s="135"/>
    </row>
    <row r="2180" spans="1:16" s="289" customFormat="1">
      <c r="A2180" s="136"/>
      <c r="B2180" s="137"/>
      <c r="C2180" s="288"/>
      <c r="D2180" s="176"/>
      <c r="E2180" s="156"/>
      <c r="F2180" s="156"/>
      <c r="G2180" s="135"/>
      <c r="H2180" s="135"/>
      <c r="I2180" s="135"/>
      <c r="J2180" s="135"/>
      <c r="K2180" s="135"/>
      <c r="L2180" s="135"/>
      <c r="M2180" s="135"/>
      <c r="N2180" s="135"/>
      <c r="O2180" s="135"/>
      <c r="P2180" s="135"/>
    </row>
    <row r="2181" spans="1:16" s="289" customFormat="1">
      <c r="A2181" s="136"/>
      <c r="B2181" s="137"/>
      <c r="C2181" s="288"/>
      <c r="D2181" s="176"/>
      <c r="E2181" s="156"/>
      <c r="F2181" s="156"/>
      <c r="G2181" s="135"/>
      <c r="H2181" s="135"/>
      <c r="I2181" s="135"/>
      <c r="J2181" s="135"/>
      <c r="K2181" s="135"/>
      <c r="L2181" s="135"/>
      <c r="M2181" s="135"/>
      <c r="N2181" s="135"/>
      <c r="O2181" s="135"/>
      <c r="P2181" s="135"/>
    </row>
    <row r="2182" spans="1:16" s="289" customFormat="1">
      <c r="A2182" s="136"/>
      <c r="B2182" s="137"/>
      <c r="C2182" s="288"/>
      <c r="D2182" s="176"/>
      <c r="E2182" s="156"/>
      <c r="F2182" s="156"/>
      <c r="G2182" s="135"/>
      <c r="H2182" s="135"/>
      <c r="I2182" s="135"/>
      <c r="J2182" s="135"/>
      <c r="K2182" s="135"/>
      <c r="L2182" s="135"/>
      <c r="M2182" s="135"/>
      <c r="N2182" s="135"/>
      <c r="O2182" s="135"/>
      <c r="P2182" s="135"/>
    </row>
    <row r="2183" spans="1:16" s="289" customFormat="1">
      <c r="A2183" s="136"/>
      <c r="B2183" s="137"/>
      <c r="C2183" s="288"/>
      <c r="D2183" s="176"/>
      <c r="E2183" s="156"/>
      <c r="F2183" s="156"/>
      <c r="G2183" s="135"/>
      <c r="H2183" s="135"/>
      <c r="I2183" s="135"/>
      <c r="J2183" s="135"/>
      <c r="K2183" s="135"/>
      <c r="L2183" s="135"/>
      <c r="M2183" s="135"/>
      <c r="N2183" s="135"/>
      <c r="O2183" s="135"/>
      <c r="P2183" s="135"/>
    </row>
    <row r="2184" spans="1:16" s="289" customFormat="1">
      <c r="A2184" s="136"/>
      <c r="B2184" s="137"/>
      <c r="C2184" s="288"/>
      <c r="D2184" s="176"/>
      <c r="E2184" s="156"/>
      <c r="F2184" s="156"/>
      <c r="G2184" s="135"/>
      <c r="H2184" s="135"/>
      <c r="I2184" s="135"/>
      <c r="J2184" s="135"/>
      <c r="K2184" s="135"/>
      <c r="L2184" s="135"/>
      <c r="M2184" s="135"/>
      <c r="N2184" s="135"/>
      <c r="O2184" s="135"/>
      <c r="P2184" s="135"/>
    </row>
    <row r="2185" spans="1:16" s="289" customFormat="1">
      <c r="A2185" s="136"/>
      <c r="B2185" s="137"/>
      <c r="C2185" s="288"/>
      <c r="D2185" s="176"/>
      <c r="E2185" s="156"/>
      <c r="F2185" s="156"/>
      <c r="G2185" s="135"/>
      <c r="H2185" s="135"/>
      <c r="I2185" s="135"/>
      <c r="J2185" s="135"/>
      <c r="K2185" s="135"/>
      <c r="L2185" s="135"/>
      <c r="M2185" s="135"/>
      <c r="N2185" s="135"/>
      <c r="O2185" s="135"/>
      <c r="P2185" s="135"/>
    </row>
    <row r="2186" spans="1:16" s="289" customFormat="1">
      <c r="A2186" s="136"/>
      <c r="B2186" s="137"/>
      <c r="C2186" s="288"/>
      <c r="D2186" s="176"/>
      <c r="E2186" s="156"/>
      <c r="F2186" s="156"/>
      <c r="G2186" s="135"/>
      <c r="H2186" s="135"/>
      <c r="I2186" s="135"/>
      <c r="J2186" s="135"/>
      <c r="K2186" s="135"/>
      <c r="L2186" s="135"/>
      <c r="M2186" s="135"/>
      <c r="N2186" s="135"/>
      <c r="O2186" s="135"/>
      <c r="P2186" s="135"/>
    </row>
    <row r="2187" spans="1:16" s="289" customFormat="1">
      <c r="A2187" s="136"/>
      <c r="B2187" s="137"/>
      <c r="C2187" s="288"/>
      <c r="D2187" s="176"/>
      <c r="E2187" s="156"/>
      <c r="F2187" s="156"/>
      <c r="G2187" s="135"/>
      <c r="H2187" s="135"/>
      <c r="I2187" s="135"/>
      <c r="J2187" s="135"/>
      <c r="K2187" s="135"/>
      <c r="L2187" s="135"/>
      <c r="M2187" s="135"/>
      <c r="N2187" s="135"/>
      <c r="O2187" s="135"/>
      <c r="P2187" s="135"/>
    </row>
    <row r="2188" spans="1:16" s="289" customFormat="1">
      <c r="A2188" s="136"/>
      <c r="B2188" s="137"/>
      <c r="C2188" s="288"/>
      <c r="D2188" s="176"/>
      <c r="E2188" s="156"/>
      <c r="F2188" s="156"/>
      <c r="G2188" s="135"/>
      <c r="H2188" s="135"/>
      <c r="I2188" s="135"/>
      <c r="J2188" s="135"/>
      <c r="K2188" s="135"/>
      <c r="L2188" s="135"/>
      <c r="M2188" s="135"/>
      <c r="N2188" s="135"/>
      <c r="O2188" s="135"/>
      <c r="P2188" s="135"/>
    </row>
    <row r="2189" spans="1:16" s="289" customFormat="1">
      <c r="A2189" s="136"/>
      <c r="B2189" s="137"/>
      <c r="C2189" s="288"/>
      <c r="D2189" s="176"/>
      <c r="E2189" s="156"/>
      <c r="F2189" s="156"/>
      <c r="G2189" s="135"/>
      <c r="H2189" s="135"/>
      <c r="I2189" s="135"/>
      <c r="J2189" s="135"/>
      <c r="K2189" s="135"/>
      <c r="L2189" s="135"/>
      <c r="M2189" s="135"/>
      <c r="N2189" s="135"/>
      <c r="O2189" s="135"/>
      <c r="P2189" s="135"/>
    </row>
    <row r="2190" spans="1:16" s="289" customFormat="1">
      <c r="A2190" s="136"/>
      <c r="B2190" s="137"/>
      <c r="C2190" s="288"/>
      <c r="D2190" s="176"/>
      <c r="E2190" s="156"/>
      <c r="F2190" s="156"/>
      <c r="G2190" s="135"/>
      <c r="H2190" s="135"/>
      <c r="I2190" s="135"/>
      <c r="J2190" s="135"/>
      <c r="K2190" s="135"/>
      <c r="L2190" s="135"/>
      <c r="M2190" s="135"/>
      <c r="N2190" s="135"/>
      <c r="O2190" s="135"/>
      <c r="P2190" s="135"/>
    </row>
    <row r="2191" spans="1:16" s="289" customFormat="1">
      <c r="A2191" s="136"/>
      <c r="B2191" s="137"/>
      <c r="C2191" s="288"/>
      <c r="D2191" s="176"/>
      <c r="E2191" s="156"/>
      <c r="F2191" s="156"/>
      <c r="G2191" s="135"/>
      <c r="H2191" s="135"/>
      <c r="I2191" s="135"/>
      <c r="J2191" s="135"/>
      <c r="K2191" s="135"/>
      <c r="L2191" s="135"/>
      <c r="M2191" s="135"/>
      <c r="N2191" s="135"/>
      <c r="O2191" s="135"/>
      <c r="P2191" s="135"/>
    </row>
    <row r="2192" spans="1:16" s="289" customFormat="1">
      <c r="A2192" s="136"/>
      <c r="B2192" s="137"/>
      <c r="C2192" s="288"/>
      <c r="D2192" s="176"/>
      <c r="E2192" s="156"/>
      <c r="F2192" s="156"/>
      <c r="G2192" s="135"/>
      <c r="H2192" s="135"/>
      <c r="I2192" s="135"/>
      <c r="J2192" s="135"/>
      <c r="K2192" s="135"/>
      <c r="L2192" s="135"/>
      <c r="M2192" s="135"/>
      <c r="N2192" s="135"/>
      <c r="O2192" s="135"/>
      <c r="P2192" s="135"/>
    </row>
    <row r="2193" spans="1:16" s="289" customFormat="1">
      <c r="A2193" s="136"/>
      <c r="B2193" s="137"/>
      <c r="C2193" s="288"/>
      <c r="D2193" s="176"/>
      <c r="E2193" s="156"/>
      <c r="F2193" s="156"/>
      <c r="G2193" s="135"/>
      <c r="H2193" s="135"/>
      <c r="I2193" s="135"/>
      <c r="J2193" s="135"/>
      <c r="K2193" s="135"/>
      <c r="L2193" s="135"/>
      <c r="M2193" s="135"/>
      <c r="N2193" s="135"/>
      <c r="O2193" s="135"/>
      <c r="P2193" s="135"/>
    </row>
    <row r="2194" spans="1:16" s="289" customFormat="1">
      <c r="A2194" s="136"/>
      <c r="B2194" s="137"/>
      <c r="C2194" s="288"/>
      <c r="D2194" s="176"/>
      <c r="E2194" s="156"/>
      <c r="F2194" s="156"/>
      <c r="G2194" s="135"/>
      <c r="H2194" s="135"/>
      <c r="I2194" s="135"/>
      <c r="J2194" s="135"/>
      <c r="K2194" s="135"/>
      <c r="L2194" s="135"/>
      <c r="M2194" s="135"/>
      <c r="N2194" s="135"/>
      <c r="O2194" s="135"/>
      <c r="P2194" s="135"/>
    </row>
    <row r="2195" spans="1:16" s="289" customFormat="1">
      <c r="A2195" s="136"/>
      <c r="B2195" s="137"/>
      <c r="C2195" s="288"/>
      <c r="D2195" s="176"/>
      <c r="E2195" s="156"/>
      <c r="F2195" s="156"/>
      <c r="G2195" s="135"/>
      <c r="H2195" s="135"/>
      <c r="I2195" s="135"/>
      <c r="J2195" s="135"/>
      <c r="K2195" s="135"/>
      <c r="L2195" s="135"/>
      <c r="M2195" s="135"/>
      <c r="N2195" s="135"/>
      <c r="O2195" s="135"/>
      <c r="P2195" s="135"/>
    </row>
    <row r="2196" spans="1:16" s="289" customFormat="1">
      <c r="A2196" s="136"/>
      <c r="B2196" s="137"/>
      <c r="C2196" s="288"/>
      <c r="D2196" s="176"/>
      <c r="E2196" s="156"/>
      <c r="F2196" s="156"/>
      <c r="G2196" s="135"/>
      <c r="H2196" s="135"/>
      <c r="I2196" s="135"/>
      <c r="J2196" s="135"/>
      <c r="K2196" s="135"/>
      <c r="L2196" s="135"/>
      <c r="M2196" s="135"/>
      <c r="N2196" s="135"/>
      <c r="O2196" s="135"/>
      <c r="P2196" s="135"/>
    </row>
    <row r="2197" spans="1:16" s="289" customFormat="1">
      <c r="A2197" s="136"/>
      <c r="B2197" s="137"/>
      <c r="C2197" s="288"/>
      <c r="D2197" s="176"/>
      <c r="E2197" s="156"/>
      <c r="F2197" s="156"/>
      <c r="G2197" s="135"/>
      <c r="H2197" s="135"/>
      <c r="I2197" s="135"/>
      <c r="J2197" s="135"/>
      <c r="K2197" s="135"/>
      <c r="L2197" s="135"/>
      <c r="M2197" s="135"/>
      <c r="N2197" s="135"/>
      <c r="O2197" s="135"/>
      <c r="P2197" s="135"/>
    </row>
    <row r="2198" spans="1:16" s="289" customFormat="1">
      <c r="A2198" s="136"/>
      <c r="B2198" s="137"/>
      <c r="C2198" s="288"/>
      <c r="D2198" s="176"/>
      <c r="E2198" s="156"/>
      <c r="F2198" s="156"/>
      <c r="G2198" s="135"/>
      <c r="H2198" s="135"/>
      <c r="I2198" s="135"/>
      <c r="J2198" s="135"/>
      <c r="K2198" s="135"/>
      <c r="L2198" s="135"/>
      <c r="M2198" s="135"/>
      <c r="N2198" s="135"/>
      <c r="O2198" s="135"/>
      <c r="P2198" s="135"/>
    </row>
    <row r="2199" spans="1:16" s="289" customFormat="1">
      <c r="A2199" s="136"/>
      <c r="B2199" s="137"/>
      <c r="C2199" s="288"/>
      <c r="D2199" s="176"/>
      <c r="E2199" s="156"/>
      <c r="F2199" s="156"/>
      <c r="G2199" s="135"/>
      <c r="H2199" s="135"/>
      <c r="I2199" s="135"/>
      <c r="J2199" s="135"/>
      <c r="K2199" s="135"/>
      <c r="L2199" s="135"/>
      <c r="M2199" s="135"/>
      <c r="N2199" s="135"/>
      <c r="O2199" s="135"/>
      <c r="P2199" s="135"/>
    </row>
    <row r="2200" spans="1:16" s="289" customFormat="1">
      <c r="A2200" s="136"/>
      <c r="B2200" s="137"/>
      <c r="C2200" s="288"/>
      <c r="D2200" s="176"/>
      <c r="E2200" s="156"/>
      <c r="F2200" s="156"/>
      <c r="G2200" s="135"/>
      <c r="H2200" s="135"/>
      <c r="I2200" s="135"/>
      <c r="J2200" s="135"/>
      <c r="K2200" s="135"/>
      <c r="L2200" s="135"/>
      <c r="M2200" s="135"/>
      <c r="N2200" s="135"/>
      <c r="O2200" s="135"/>
      <c r="P2200" s="135"/>
    </row>
    <row r="2201" spans="1:16" s="289" customFormat="1">
      <c r="A2201" s="136"/>
      <c r="B2201" s="137"/>
      <c r="C2201" s="288"/>
      <c r="D2201" s="176"/>
      <c r="E2201" s="156"/>
      <c r="F2201" s="156"/>
      <c r="G2201" s="135"/>
      <c r="H2201" s="135"/>
      <c r="I2201" s="135"/>
      <c r="J2201" s="135"/>
      <c r="K2201" s="135"/>
      <c r="L2201" s="135"/>
      <c r="M2201" s="135"/>
      <c r="N2201" s="135"/>
      <c r="O2201" s="135"/>
      <c r="P2201" s="135"/>
    </row>
    <row r="2202" spans="1:16" s="289" customFormat="1">
      <c r="A2202" s="136"/>
      <c r="B2202" s="137"/>
      <c r="C2202" s="288"/>
      <c r="D2202" s="176"/>
      <c r="E2202" s="156"/>
      <c r="F2202" s="156"/>
      <c r="G2202" s="135"/>
      <c r="H2202" s="135"/>
      <c r="I2202" s="135"/>
      <c r="J2202" s="135"/>
      <c r="K2202" s="135"/>
      <c r="L2202" s="135"/>
      <c r="M2202" s="135"/>
      <c r="N2202" s="135"/>
      <c r="O2202" s="135"/>
      <c r="P2202" s="135"/>
    </row>
    <row r="2203" spans="1:16" s="289" customFormat="1">
      <c r="A2203" s="136"/>
      <c r="B2203" s="137"/>
      <c r="C2203" s="288"/>
      <c r="D2203" s="176"/>
      <c r="E2203" s="156"/>
      <c r="F2203" s="156"/>
      <c r="G2203" s="135"/>
      <c r="H2203" s="135"/>
      <c r="I2203" s="135"/>
      <c r="J2203" s="135"/>
      <c r="K2203" s="135"/>
      <c r="L2203" s="135"/>
      <c r="M2203" s="135"/>
      <c r="N2203" s="135"/>
      <c r="O2203" s="135"/>
      <c r="P2203" s="135"/>
    </row>
    <row r="2204" spans="1:16" s="289" customFormat="1">
      <c r="A2204" s="136"/>
      <c r="B2204" s="137"/>
      <c r="C2204" s="288"/>
      <c r="D2204" s="176"/>
      <c r="E2204" s="156"/>
      <c r="F2204" s="156"/>
      <c r="G2204" s="135"/>
      <c r="H2204" s="135"/>
      <c r="I2204" s="135"/>
      <c r="J2204" s="135"/>
      <c r="K2204" s="135"/>
      <c r="L2204" s="135"/>
      <c r="M2204" s="135"/>
      <c r="N2204" s="135"/>
      <c r="O2204" s="135"/>
      <c r="P2204" s="135"/>
    </row>
    <row r="2205" spans="1:16" s="289" customFormat="1">
      <c r="A2205" s="136"/>
      <c r="B2205" s="137"/>
      <c r="C2205" s="288"/>
      <c r="D2205" s="176"/>
      <c r="E2205" s="156"/>
      <c r="F2205" s="156"/>
      <c r="G2205" s="135"/>
      <c r="H2205" s="135"/>
      <c r="I2205" s="135"/>
      <c r="J2205" s="135"/>
      <c r="K2205" s="135"/>
      <c r="L2205" s="135"/>
      <c r="M2205" s="135"/>
      <c r="N2205" s="135"/>
      <c r="O2205" s="135"/>
      <c r="P2205" s="135"/>
    </row>
    <row r="2206" spans="1:16" s="289" customFormat="1">
      <c r="A2206" s="136"/>
      <c r="B2206" s="137"/>
      <c r="C2206" s="288"/>
      <c r="D2206" s="176"/>
      <c r="E2206" s="156"/>
      <c r="F2206" s="156"/>
      <c r="G2206" s="135"/>
      <c r="H2206" s="135"/>
      <c r="I2206" s="135"/>
      <c r="J2206" s="135"/>
      <c r="K2206" s="135"/>
      <c r="L2206" s="135"/>
      <c r="M2206" s="135"/>
      <c r="N2206" s="135"/>
      <c r="O2206" s="135"/>
      <c r="P2206" s="135"/>
    </row>
    <row r="2207" spans="1:16" s="289" customFormat="1">
      <c r="A2207" s="136"/>
      <c r="B2207" s="137"/>
      <c r="C2207" s="288"/>
      <c r="D2207" s="176"/>
      <c r="E2207" s="156"/>
      <c r="F2207" s="156"/>
      <c r="G2207" s="135"/>
      <c r="H2207" s="135"/>
      <c r="I2207" s="135"/>
      <c r="J2207" s="135"/>
      <c r="K2207" s="135"/>
      <c r="L2207" s="135"/>
      <c r="M2207" s="135"/>
      <c r="N2207" s="135"/>
      <c r="O2207" s="135"/>
      <c r="P2207" s="135"/>
    </row>
    <row r="2208" spans="1:16" s="289" customFormat="1">
      <c r="A2208" s="136"/>
      <c r="B2208" s="137"/>
      <c r="C2208" s="288"/>
      <c r="D2208" s="176"/>
      <c r="E2208" s="156"/>
      <c r="F2208" s="156"/>
      <c r="G2208" s="135"/>
      <c r="H2208" s="135"/>
      <c r="I2208" s="135"/>
      <c r="J2208" s="135"/>
      <c r="K2208" s="135"/>
      <c r="L2208" s="135"/>
      <c r="M2208" s="135"/>
      <c r="N2208" s="135"/>
      <c r="O2208" s="135"/>
      <c r="P2208" s="135"/>
    </row>
    <row r="2209" spans="1:16" s="289" customFormat="1">
      <c r="A2209" s="136"/>
      <c r="B2209" s="137"/>
      <c r="C2209" s="288"/>
      <c r="D2209" s="176"/>
      <c r="E2209" s="156"/>
      <c r="F2209" s="156"/>
      <c r="G2209" s="135"/>
      <c r="H2209" s="135"/>
      <c r="I2209" s="135"/>
      <c r="J2209" s="135"/>
      <c r="K2209" s="135"/>
      <c r="L2209" s="135"/>
      <c r="M2209" s="135"/>
      <c r="N2209" s="135"/>
      <c r="O2209" s="135"/>
      <c r="P2209" s="135"/>
    </row>
    <row r="2210" spans="1:16" s="289" customFormat="1">
      <c r="A2210" s="136"/>
      <c r="B2210" s="137"/>
      <c r="C2210" s="288"/>
      <c r="D2210" s="176"/>
      <c r="E2210" s="156"/>
      <c r="F2210" s="156"/>
      <c r="G2210" s="135"/>
      <c r="H2210" s="135"/>
      <c r="I2210" s="135"/>
      <c r="J2210" s="135"/>
      <c r="K2210" s="135"/>
      <c r="L2210" s="135"/>
      <c r="M2210" s="135"/>
      <c r="N2210" s="135"/>
      <c r="O2210" s="135"/>
      <c r="P2210" s="135"/>
    </row>
    <row r="2211" spans="1:16" s="289" customFormat="1">
      <c r="A2211" s="136"/>
      <c r="B2211" s="137"/>
      <c r="C2211" s="288"/>
      <c r="D2211" s="176"/>
      <c r="E2211" s="156"/>
      <c r="F2211" s="156"/>
      <c r="G2211" s="135"/>
      <c r="H2211" s="135"/>
      <c r="I2211" s="135"/>
      <c r="J2211" s="135"/>
      <c r="K2211" s="135"/>
      <c r="L2211" s="135"/>
      <c r="M2211" s="135"/>
      <c r="N2211" s="135"/>
      <c r="O2211" s="135"/>
      <c r="P2211" s="135"/>
    </row>
    <row r="2212" spans="1:16" s="289" customFormat="1">
      <c r="A2212" s="136"/>
      <c r="B2212" s="137"/>
      <c r="C2212" s="288"/>
      <c r="D2212" s="176"/>
      <c r="E2212" s="156"/>
      <c r="F2212" s="156"/>
      <c r="G2212" s="135"/>
      <c r="H2212" s="135"/>
      <c r="I2212" s="135"/>
      <c r="J2212" s="135"/>
      <c r="K2212" s="135"/>
      <c r="L2212" s="135"/>
      <c r="M2212" s="135"/>
      <c r="N2212" s="135"/>
      <c r="O2212" s="135"/>
      <c r="P2212" s="135"/>
    </row>
    <row r="2213" spans="1:16" s="289" customFormat="1">
      <c r="A2213" s="136"/>
      <c r="B2213" s="137"/>
      <c r="C2213" s="288"/>
      <c r="D2213" s="176"/>
      <c r="E2213" s="156"/>
      <c r="F2213" s="156"/>
      <c r="G2213" s="135"/>
      <c r="H2213" s="135"/>
      <c r="I2213" s="135"/>
      <c r="J2213" s="135"/>
      <c r="K2213" s="135"/>
      <c r="L2213" s="135"/>
      <c r="M2213" s="135"/>
      <c r="N2213" s="135"/>
      <c r="O2213" s="135"/>
      <c r="P2213" s="135"/>
    </row>
    <row r="2214" spans="1:16" s="289" customFormat="1">
      <c r="A2214" s="136"/>
      <c r="B2214" s="137"/>
      <c r="C2214" s="288"/>
      <c r="D2214" s="176"/>
      <c r="E2214" s="156"/>
      <c r="F2214" s="156"/>
      <c r="G2214" s="135"/>
      <c r="H2214" s="135"/>
      <c r="I2214" s="135"/>
      <c r="J2214" s="135"/>
      <c r="K2214" s="135"/>
      <c r="L2214" s="135"/>
      <c r="M2214" s="135"/>
      <c r="N2214" s="135"/>
      <c r="O2214" s="135"/>
      <c r="P2214" s="135"/>
    </row>
    <row r="2215" spans="1:16" s="289" customFormat="1">
      <c r="A2215" s="136"/>
      <c r="B2215" s="137"/>
      <c r="C2215" s="288"/>
      <c r="D2215" s="176"/>
      <c r="E2215" s="156"/>
      <c r="F2215" s="156"/>
      <c r="G2215" s="135"/>
      <c r="H2215" s="135"/>
      <c r="I2215" s="135"/>
      <c r="J2215" s="135"/>
      <c r="K2215" s="135"/>
      <c r="L2215" s="135"/>
      <c r="M2215" s="135"/>
      <c r="N2215" s="135"/>
      <c r="O2215" s="135"/>
      <c r="P2215" s="135"/>
    </row>
    <row r="2216" spans="1:16" s="289" customFormat="1">
      <c r="A2216" s="136"/>
      <c r="B2216" s="137"/>
      <c r="C2216" s="288"/>
      <c r="D2216" s="176"/>
      <c r="E2216" s="156"/>
      <c r="F2216" s="156"/>
      <c r="G2216" s="135"/>
      <c r="H2216" s="135"/>
      <c r="I2216" s="135"/>
      <c r="J2216" s="135"/>
      <c r="K2216" s="135"/>
      <c r="L2216" s="135"/>
      <c r="M2216" s="135"/>
      <c r="N2216" s="135"/>
      <c r="O2216" s="135"/>
      <c r="P2216" s="135"/>
    </row>
    <row r="2217" spans="1:16" s="289" customFormat="1">
      <c r="A2217" s="136"/>
      <c r="B2217" s="137"/>
      <c r="C2217" s="288"/>
      <c r="D2217" s="176"/>
      <c r="E2217" s="156"/>
      <c r="F2217" s="156"/>
      <c r="G2217" s="135"/>
      <c r="H2217" s="135"/>
      <c r="I2217" s="135"/>
      <c r="J2217" s="135"/>
      <c r="K2217" s="135"/>
      <c r="L2217" s="135"/>
      <c r="M2217" s="135"/>
      <c r="N2217" s="135"/>
      <c r="O2217" s="135"/>
      <c r="P2217" s="135"/>
    </row>
    <row r="2218" spans="1:16" s="289" customFormat="1">
      <c r="A2218" s="136"/>
      <c r="B2218" s="137"/>
      <c r="C2218" s="288"/>
      <c r="D2218" s="176"/>
      <c r="E2218" s="156"/>
      <c r="F2218" s="156"/>
      <c r="G2218" s="135"/>
      <c r="H2218" s="135"/>
      <c r="I2218" s="135"/>
      <c r="J2218" s="135"/>
      <c r="K2218" s="135"/>
      <c r="L2218" s="135"/>
      <c r="M2218" s="135"/>
      <c r="N2218" s="135"/>
      <c r="O2218" s="135"/>
      <c r="P2218" s="135"/>
    </row>
    <row r="2219" spans="1:16" s="289" customFormat="1">
      <c r="A2219" s="136"/>
      <c r="B2219" s="137"/>
      <c r="C2219" s="288"/>
      <c r="D2219" s="176"/>
      <c r="E2219" s="156"/>
      <c r="F2219" s="156"/>
      <c r="G2219" s="135"/>
      <c r="H2219" s="135"/>
      <c r="I2219" s="135"/>
      <c r="J2219" s="135"/>
      <c r="K2219" s="135"/>
      <c r="L2219" s="135"/>
      <c r="M2219" s="135"/>
      <c r="N2219" s="135"/>
      <c r="O2219" s="135"/>
      <c r="P2219" s="135"/>
    </row>
    <row r="2220" spans="1:16" s="289" customFormat="1">
      <c r="A2220" s="136"/>
      <c r="B2220" s="137"/>
      <c r="C2220" s="288"/>
      <c r="D2220" s="176"/>
      <c r="E2220" s="156"/>
      <c r="F2220" s="156"/>
      <c r="G2220" s="135"/>
      <c r="H2220" s="135"/>
      <c r="I2220" s="135"/>
      <c r="J2220" s="135"/>
      <c r="K2220" s="135"/>
      <c r="L2220" s="135"/>
      <c r="M2220" s="135"/>
      <c r="N2220" s="135"/>
      <c r="O2220" s="135"/>
      <c r="P2220" s="135"/>
    </row>
    <row r="2221" spans="1:16" s="289" customFormat="1">
      <c r="A2221" s="136"/>
      <c r="B2221" s="137"/>
      <c r="C2221" s="288"/>
      <c r="D2221" s="176"/>
      <c r="E2221" s="156"/>
      <c r="F2221" s="156"/>
      <c r="G2221" s="135"/>
      <c r="H2221" s="135"/>
      <c r="I2221" s="135"/>
      <c r="J2221" s="135"/>
      <c r="K2221" s="135"/>
      <c r="L2221" s="135"/>
      <c r="M2221" s="135"/>
      <c r="N2221" s="135"/>
      <c r="O2221" s="135"/>
      <c r="P2221" s="135"/>
    </row>
    <row r="2222" spans="1:16" s="289" customFormat="1">
      <c r="A2222" s="136"/>
      <c r="B2222" s="137"/>
      <c r="C2222" s="288"/>
      <c r="D2222" s="176"/>
      <c r="E2222" s="156"/>
      <c r="F2222" s="156"/>
      <c r="G2222" s="135"/>
      <c r="H2222" s="135"/>
      <c r="I2222" s="135"/>
      <c r="J2222" s="135"/>
      <c r="K2222" s="135"/>
      <c r="L2222" s="135"/>
      <c r="M2222" s="135"/>
      <c r="N2222" s="135"/>
      <c r="O2222" s="135"/>
      <c r="P2222" s="135"/>
    </row>
    <row r="2223" spans="1:16" s="289" customFormat="1">
      <c r="A2223" s="136"/>
      <c r="B2223" s="137"/>
      <c r="C2223" s="288"/>
      <c r="D2223" s="176"/>
      <c r="E2223" s="156"/>
      <c r="F2223" s="156"/>
      <c r="G2223" s="135"/>
      <c r="H2223" s="135"/>
      <c r="I2223" s="135"/>
      <c r="J2223" s="135"/>
      <c r="K2223" s="135"/>
      <c r="L2223" s="135"/>
      <c r="M2223" s="135"/>
      <c r="N2223" s="135"/>
      <c r="O2223" s="135"/>
      <c r="P2223" s="135"/>
    </row>
    <row r="2224" spans="1:16" s="289" customFormat="1">
      <c r="A2224" s="136"/>
      <c r="B2224" s="137"/>
      <c r="C2224" s="288"/>
      <c r="D2224" s="176"/>
      <c r="E2224" s="156"/>
      <c r="F2224" s="156"/>
      <c r="G2224" s="135"/>
      <c r="H2224" s="135"/>
      <c r="I2224" s="135"/>
      <c r="J2224" s="135"/>
      <c r="K2224" s="135"/>
      <c r="L2224" s="135"/>
      <c r="M2224" s="135"/>
      <c r="N2224" s="135"/>
      <c r="O2224" s="135"/>
      <c r="P2224" s="135"/>
    </row>
    <row r="2225" spans="1:16" s="289" customFormat="1">
      <c r="A2225" s="136"/>
      <c r="B2225" s="137"/>
      <c r="C2225" s="288"/>
      <c r="D2225" s="176"/>
      <c r="E2225" s="156"/>
      <c r="F2225" s="156"/>
      <c r="G2225" s="135"/>
      <c r="H2225" s="135"/>
      <c r="I2225" s="135"/>
      <c r="J2225" s="135"/>
      <c r="K2225" s="135"/>
      <c r="L2225" s="135"/>
      <c r="M2225" s="135"/>
      <c r="N2225" s="135"/>
      <c r="O2225" s="135"/>
      <c r="P2225" s="135"/>
    </row>
    <row r="2226" spans="1:16" s="289" customFormat="1">
      <c r="A2226" s="136"/>
      <c r="B2226" s="137"/>
      <c r="C2226" s="288"/>
      <c r="D2226" s="176"/>
      <c r="E2226" s="156"/>
      <c r="F2226" s="156"/>
      <c r="G2226" s="135"/>
      <c r="H2226" s="135"/>
      <c r="I2226" s="135"/>
      <c r="J2226" s="135"/>
      <c r="K2226" s="135"/>
      <c r="L2226" s="135"/>
      <c r="M2226" s="135"/>
      <c r="N2226" s="135"/>
      <c r="O2226" s="135"/>
      <c r="P2226" s="135"/>
    </row>
    <row r="2227" spans="1:16" s="289" customFormat="1">
      <c r="A2227" s="136"/>
      <c r="B2227" s="137"/>
      <c r="C2227" s="288"/>
      <c r="D2227" s="176"/>
      <c r="E2227" s="156"/>
      <c r="F2227" s="156"/>
      <c r="G2227" s="135"/>
      <c r="H2227" s="135"/>
      <c r="I2227" s="135"/>
      <c r="J2227" s="135"/>
      <c r="K2227" s="135"/>
      <c r="L2227" s="135"/>
      <c r="M2227" s="135"/>
      <c r="N2227" s="135"/>
      <c r="O2227" s="135"/>
      <c r="P2227" s="135"/>
    </row>
    <row r="2228" spans="1:16" s="289" customFormat="1">
      <c r="A2228" s="136"/>
      <c r="B2228" s="137"/>
      <c r="C2228" s="288"/>
      <c r="D2228" s="176"/>
      <c r="E2228" s="156"/>
      <c r="F2228" s="156"/>
      <c r="G2228" s="135"/>
      <c r="H2228" s="135"/>
      <c r="I2228" s="135"/>
      <c r="J2228" s="135"/>
      <c r="K2228" s="135"/>
      <c r="L2228" s="135"/>
      <c r="M2228" s="135"/>
      <c r="N2228" s="135"/>
      <c r="O2228" s="135"/>
      <c r="P2228" s="135"/>
    </row>
    <row r="2229" spans="1:16" s="289" customFormat="1">
      <c r="A2229" s="136"/>
      <c r="B2229" s="137"/>
      <c r="C2229" s="288"/>
      <c r="D2229" s="176"/>
      <c r="E2229" s="156"/>
      <c r="F2229" s="156"/>
      <c r="G2229" s="135"/>
      <c r="H2229" s="135"/>
      <c r="I2229" s="135"/>
      <c r="J2229" s="135"/>
      <c r="K2229" s="135"/>
      <c r="L2229" s="135"/>
      <c r="M2229" s="135"/>
      <c r="N2229" s="135"/>
      <c r="O2229" s="135"/>
      <c r="P2229" s="135"/>
    </row>
    <row r="2230" spans="1:16" s="289" customFormat="1">
      <c r="A2230" s="136"/>
      <c r="B2230" s="137"/>
      <c r="C2230" s="288"/>
      <c r="D2230" s="176"/>
      <c r="E2230" s="156"/>
      <c r="F2230" s="156"/>
      <c r="G2230" s="135"/>
      <c r="H2230" s="135"/>
      <c r="I2230" s="135"/>
      <c r="J2230" s="135"/>
      <c r="K2230" s="135"/>
      <c r="L2230" s="135"/>
      <c r="M2230" s="135"/>
      <c r="N2230" s="135"/>
      <c r="O2230" s="135"/>
      <c r="P2230" s="135"/>
    </row>
    <row r="2231" spans="1:16" s="289" customFormat="1">
      <c r="A2231" s="136"/>
      <c r="B2231" s="137"/>
      <c r="C2231" s="288"/>
      <c r="D2231" s="176"/>
      <c r="E2231" s="156"/>
      <c r="F2231" s="156"/>
      <c r="G2231" s="135"/>
      <c r="H2231" s="135"/>
      <c r="I2231" s="135"/>
      <c r="J2231" s="135"/>
      <c r="K2231" s="135"/>
      <c r="L2231" s="135"/>
      <c r="M2231" s="135"/>
      <c r="N2231" s="135"/>
      <c r="O2231" s="135"/>
      <c r="P2231" s="135"/>
    </row>
    <row r="2232" spans="1:16" s="289" customFormat="1">
      <c r="A2232" s="136"/>
      <c r="B2232" s="137"/>
      <c r="C2232" s="288"/>
      <c r="D2232" s="176"/>
      <c r="E2232" s="156"/>
      <c r="F2232" s="156"/>
      <c r="G2232" s="135"/>
      <c r="H2232" s="135"/>
      <c r="I2232" s="135"/>
      <c r="J2232" s="135"/>
      <c r="K2232" s="135"/>
      <c r="L2232" s="135"/>
      <c r="M2232" s="135"/>
      <c r="N2232" s="135"/>
      <c r="O2232" s="135"/>
      <c r="P2232" s="135"/>
    </row>
    <row r="2233" spans="1:16" s="289" customFormat="1">
      <c r="A2233" s="136"/>
      <c r="B2233" s="137"/>
      <c r="C2233" s="288"/>
      <c r="D2233" s="176"/>
      <c r="E2233" s="156"/>
      <c r="F2233" s="156"/>
      <c r="G2233" s="135"/>
      <c r="H2233" s="135"/>
      <c r="I2233" s="135"/>
      <c r="J2233" s="135"/>
      <c r="K2233" s="135"/>
      <c r="L2233" s="135"/>
      <c r="M2233" s="135"/>
      <c r="N2233" s="135"/>
      <c r="O2233" s="135"/>
      <c r="P2233" s="135"/>
    </row>
    <row r="2234" spans="1:16" s="289" customFormat="1">
      <c r="A2234" s="136"/>
      <c r="B2234" s="137"/>
      <c r="C2234" s="288"/>
      <c r="D2234" s="176"/>
      <c r="E2234" s="156"/>
      <c r="F2234" s="156"/>
      <c r="G2234" s="135"/>
      <c r="H2234" s="135"/>
      <c r="I2234" s="135"/>
      <c r="J2234" s="135"/>
      <c r="K2234" s="135"/>
      <c r="L2234" s="135"/>
      <c r="M2234" s="135"/>
      <c r="N2234" s="135"/>
      <c r="O2234" s="135"/>
      <c r="P2234" s="135"/>
    </row>
    <row r="2235" spans="1:16" s="289" customFormat="1">
      <c r="A2235" s="136"/>
      <c r="B2235" s="137"/>
      <c r="C2235" s="288"/>
      <c r="D2235" s="176"/>
      <c r="E2235" s="156"/>
      <c r="F2235" s="156"/>
      <c r="G2235" s="135"/>
      <c r="H2235" s="135"/>
      <c r="I2235" s="135"/>
      <c r="J2235" s="135"/>
      <c r="K2235" s="135"/>
      <c r="L2235" s="135"/>
      <c r="M2235" s="135"/>
      <c r="N2235" s="135"/>
      <c r="O2235" s="135"/>
      <c r="P2235" s="135"/>
    </row>
    <row r="2236" spans="1:16" s="289" customFormat="1">
      <c r="A2236" s="136"/>
      <c r="B2236" s="137"/>
      <c r="C2236" s="288"/>
      <c r="D2236" s="176"/>
      <c r="E2236" s="156"/>
      <c r="F2236" s="156"/>
      <c r="G2236" s="135"/>
      <c r="H2236" s="135"/>
      <c r="I2236" s="135"/>
      <c r="J2236" s="135"/>
      <c r="K2236" s="135"/>
      <c r="L2236" s="135"/>
      <c r="M2236" s="135"/>
      <c r="N2236" s="135"/>
      <c r="O2236" s="135"/>
      <c r="P2236" s="135"/>
    </row>
    <row r="2237" spans="1:16" s="289" customFormat="1">
      <c r="A2237" s="136"/>
      <c r="B2237" s="137"/>
      <c r="C2237" s="288"/>
      <c r="D2237" s="176"/>
      <c r="E2237" s="156"/>
      <c r="F2237" s="156"/>
      <c r="G2237" s="135"/>
      <c r="H2237" s="135"/>
      <c r="I2237" s="135"/>
      <c r="J2237" s="135"/>
      <c r="K2237" s="135"/>
      <c r="L2237" s="135"/>
      <c r="M2237" s="135"/>
      <c r="N2237" s="135"/>
      <c r="O2237" s="135"/>
      <c r="P2237" s="135"/>
    </row>
    <row r="2238" spans="1:16" s="289" customFormat="1">
      <c r="A2238" s="136"/>
      <c r="B2238" s="137"/>
      <c r="C2238" s="288"/>
      <c r="D2238" s="176"/>
      <c r="E2238" s="156"/>
      <c r="F2238" s="156"/>
      <c r="G2238" s="135"/>
      <c r="H2238" s="135"/>
      <c r="I2238" s="135"/>
      <c r="J2238" s="135"/>
      <c r="K2238" s="135"/>
      <c r="L2238" s="135"/>
      <c r="M2238" s="135"/>
      <c r="N2238" s="135"/>
      <c r="O2238" s="135"/>
      <c r="P2238" s="135"/>
    </row>
    <row r="2239" spans="1:16" s="289" customFormat="1">
      <c r="A2239" s="136"/>
      <c r="B2239" s="137"/>
      <c r="C2239" s="288"/>
      <c r="D2239" s="176"/>
      <c r="E2239" s="156"/>
      <c r="F2239" s="156"/>
      <c r="G2239" s="135"/>
      <c r="H2239" s="135"/>
      <c r="I2239" s="135"/>
      <c r="J2239" s="135"/>
      <c r="K2239" s="135"/>
      <c r="L2239" s="135"/>
      <c r="M2239" s="135"/>
      <c r="N2239" s="135"/>
      <c r="O2239" s="135"/>
      <c r="P2239" s="135"/>
    </row>
    <row r="2240" spans="1:16" s="289" customFormat="1">
      <c r="A2240" s="136"/>
      <c r="B2240" s="137"/>
      <c r="C2240" s="288"/>
      <c r="D2240" s="176"/>
      <c r="E2240" s="156"/>
      <c r="F2240" s="156"/>
      <c r="G2240" s="135"/>
      <c r="H2240" s="135"/>
      <c r="I2240" s="135"/>
      <c r="J2240" s="135"/>
      <c r="K2240" s="135"/>
      <c r="L2240" s="135"/>
      <c r="M2240" s="135"/>
      <c r="N2240" s="135"/>
      <c r="O2240" s="135"/>
      <c r="P2240" s="135"/>
    </row>
    <row r="2241" spans="1:16" s="289" customFormat="1">
      <c r="A2241" s="136"/>
      <c r="B2241" s="137"/>
      <c r="C2241" s="288"/>
      <c r="D2241" s="176"/>
      <c r="E2241" s="156"/>
      <c r="F2241" s="156"/>
      <c r="G2241" s="135"/>
      <c r="H2241" s="135"/>
      <c r="I2241" s="135"/>
      <c r="J2241" s="135"/>
      <c r="K2241" s="135"/>
      <c r="L2241" s="135"/>
      <c r="M2241" s="135"/>
      <c r="N2241" s="135"/>
      <c r="O2241" s="135"/>
      <c r="P2241" s="135"/>
    </row>
    <row r="2242" spans="1:16" s="289" customFormat="1">
      <c r="A2242" s="136"/>
      <c r="B2242" s="137"/>
      <c r="C2242" s="288"/>
      <c r="D2242" s="176"/>
      <c r="E2242" s="156"/>
      <c r="F2242" s="156"/>
      <c r="G2242" s="135"/>
      <c r="H2242" s="135"/>
      <c r="I2242" s="135"/>
      <c r="J2242" s="135"/>
      <c r="K2242" s="135"/>
      <c r="L2242" s="135"/>
      <c r="M2242" s="135"/>
      <c r="N2242" s="135"/>
      <c r="O2242" s="135"/>
      <c r="P2242" s="135"/>
    </row>
    <row r="2243" spans="1:16" s="289" customFormat="1">
      <c r="A2243" s="136"/>
      <c r="B2243" s="137"/>
      <c r="C2243" s="288"/>
      <c r="D2243" s="176"/>
      <c r="E2243" s="156"/>
      <c r="F2243" s="156"/>
      <c r="G2243" s="135"/>
      <c r="H2243" s="135"/>
      <c r="I2243" s="135"/>
      <c r="J2243" s="135"/>
      <c r="K2243" s="135"/>
      <c r="L2243" s="135"/>
      <c r="M2243" s="135"/>
      <c r="N2243" s="135"/>
      <c r="O2243" s="135"/>
      <c r="P2243" s="135"/>
    </row>
    <row r="2244" spans="1:16" s="289" customFormat="1">
      <c r="A2244" s="136"/>
      <c r="B2244" s="137"/>
      <c r="C2244" s="288"/>
      <c r="D2244" s="176"/>
      <c r="E2244" s="156"/>
      <c r="F2244" s="156"/>
      <c r="G2244" s="135"/>
      <c r="H2244" s="135"/>
      <c r="I2244" s="135"/>
      <c r="J2244" s="135"/>
      <c r="K2244" s="135"/>
      <c r="L2244" s="135"/>
      <c r="M2244" s="135"/>
      <c r="N2244" s="135"/>
      <c r="O2244" s="135"/>
      <c r="P2244" s="135"/>
    </row>
    <row r="2245" spans="1:16" s="289" customFormat="1">
      <c r="A2245" s="136"/>
      <c r="B2245" s="137"/>
      <c r="C2245" s="288"/>
      <c r="D2245" s="176"/>
      <c r="E2245" s="156"/>
      <c r="F2245" s="156"/>
      <c r="G2245" s="135"/>
      <c r="H2245" s="135"/>
      <c r="I2245" s="135"/>
      <c r="J2245" s="135"/>
      <c r="K2245" s="135"/>
      <c r="L2245" s="135"/>
      <c r="M2245" s="135"/>
      <c r="N2245" s="135"/>
      <c r="O2245" s="135"/>
      <c r="P2245" s="135"/>
    </row>
    <row r="2246" spans="1:16" s="289" customFormat="1">
      <c r="A2246" s="136"/>
      <c r="B2246" s="137"/>
      <c r="C2246" s="288"/>
      <c r="D2246" s="176"/>
      <c r="E2246" s="156"/>
      <c r="F2246" s="156"/>
      <c r="G2246" s="135"/>
      <c r="H2246" s="135"/>
      <c r="I2246" s="135"/>
      <c r="J2246" s="135"/>
      <c r="K2246" s="135"/>
      <c r="L2246" s="135"/>
      <c r="M2246" s="135"/>
      <c r="N2246" s="135"/>
      <c r="O2246" s="135"/>
      <c r="P2246" s="135"/>
    </row>
    <row r="2247" spans="1:16" s="289" customFormat="1">
      <c r="A2247" s="136"/>
      <c r="B2247" s="137"/>
      <c r="C2247" s="288"/>
      <c r="D2247" s="176"/>
      <c r="E2247" s="156"/>
      <c r="F2247" s="156"/>
      <c r="G2247" s="135"/>
      <c r="H2247" s="135"/>
      <c r="I2247" s="135"/>
      <c r="J2247" s="135"/>
      <c r="K2247" s="135"/>
      <c r="L2247" s="135"/>
      <c r="M2247" s="135"/>
      <c r="N2247" s="135"/>
      <c r="O2247" s="135"/>
      <c r="P2247" s="135"/>
    </row>
    <row r="2248" spans="1:16" s="289" customFormat="1">
      <c r="A2248" s="136"/>
      <c r="B2248" s="137"/>
      <c r="C2248" s="288"/>
      <c r="D2248" s="176"/>
      <c r="E2248" s="156"/>
      <c r="F2248" s="156"/>
      <c r="G2248" s="135"/>
      <c r="H2248" s="135"/>
      <c r="I2248" s="135"/>
      <c r="J2248" s="135"/>
      <c r="K2248" s="135"/>
      <c r="L2248" s="135"/>
      <c r="M2248" s="135"/>
      <c r="N2248" s="135"/>
      <c r="O2248" s="135"/>
      <c r="P2248" s="135"/>
    </row>
    <row r="2249" spans="1:16" s="289" customFormat="1">
      <c r="A2249" s="136"/>
      <c r="B2249" s="137"/>
      <c r="C2249" s="288"/>
      <c r="D2249" s="176"/>
      <c r="E2249" s="156"/>
      <c r="F2249" s="156"/>
      <c r="G2249" s="135"/>
      <c r="H2249" s="135"/>
      <c r="I2249" s="135"/>
      <c r="J2249" s="135"/>
      <c r="K2249" s="135"/>
      <c r="L2249" s="135"/>
      <c r="M2249" s="135"/>
      <c r="N2249" s="135"/>
      <c r="O2249" s="135"/>
      <c r="P2249" s="135"/>
    </row>
    <row r="2250" spans="1:16" s="289" customFormat="1">
      <c r="A2250" s="136"/>
      <c r="B2250" s="137"/>
      <c r="C2250" s="288"/>
      <c r="D2250" s="176"/>
      <c r="E2250" s="156"/>
      <c r="F2250" s="156"/>
      <c r="G2250" s="135"/>
      <c r="H2250" s="135"/>
      <c r="I2250" s="135"/>
      <c r="J2250" s="135"/>
      <c r="K2250" s="135"/>
      <c r="L2250" s="135"/>
      <c r="M2250" s="135"/>
      <c r="N2250" s="135"/>
      <c r="O2250" s="135"/>
      <c r="P2250" s="135"/>
    </row>
    <row r="2251" spans="1:16" s="289" customFormat="1">
      <c r="A2251" s="136"/>
      <c r="B2251" s="137"/>
      <c r="C2251" s="288"/>
      <c r="D2251" s="176"/>
      <c r="E2251" s="156"/>
      <c r="F2251" s="156"/>
      <c r="G2251" s="135"/>
      <c r="H2251" s="135"/>
      <c r="I2251" s="135"/>
      <c r="J2251" s="135"/>
      <c r="K2251" s="135"/>
      <c r="L2251" s="135"/>
      <c r="M2251" s="135"/>
      <c r="N2251" s="135"/>
      <c r="O2251" s="135"/>
      <c r="P2251" s="135"/>
    </row>
    <row r="2252" spans="1:16" s="289" customFormat="1">
      <c r="A2252" s="136"/>
      <c r="B2252" s="137"/>
      <c r="C2252" s="288"/>
      <c r="D2252" s="176"/>
      <c r="E2252" s="156"/>
      <c r="F2252" s="156"/>
      <c r="G2252" s="135"/>
      <c r="H2252" s="135"/>
      <c r="I2252" s="135"/>
      <c r="J2252" s="135"/>
      <c r="K2252" s="135"/>
      <c r="L2252" s="135"/>
      <c r="M2252" s="135"/>
      <c r="N2252" s="135"/>
      <c r="O2252" s="135"/>
      <c r="P2252" s="135"/>
    </row>
    <row r="2253" spans="1:16" s="289" customFormat="1">
      <c r="A2253" s="136"/>
      <c r="B2253" s="137"/>
      <c r="C2253" s="288"/>
      <c r="D2253" s="176"/>
      <c r="E2253" s="156"/>
      <c r="F2253" s="156"/>
      <c r="G2253" s="135"/>
      <c r="H2253" s="135"/>
      <c r="I2253" s="135"/>
      <c r="J2253" s="135"/>
      <c r="K2253" s="135"/>
      <c r="L2253" s="135"/>
      <c r="M2253" s="135"/>
      <c r="N2253" s="135"/>
      <c r="O2253" s="135"/>
      <c r="P2253" s="135"/>
    </row>
    <row r="2254" spans="1:16" s="289" customFormat="1">
      <c r="A2254" s="136"/>
      <c r="B2254" s="137"/>
      <c r="C2254" s="288"/>
      <c r="D2254" s="176"/>
      <c r="E2254" s="156"/>
      <c r="F2254" s="156"/>
      <c r="G2254" s="135"/>
      <c r="H2254" s="135"/>
      <c r="I2254" s="135"/>
      <c r="J2254" s="135"/>
      <c r="K2254" s="135"/>
      <c r="L2254" s="135"/>
      <c r="M2254" s="135"/>
      <c r="N2254" s="135"/>
      <c r="O2254" s="135"/>
      <c r="P2254" s="135"/>
    </row>
    <row r="2255" spans="1:16" s="289" customFormat="1">
      <c r="A2255" s="136"/>
      <c r="B2255" s="137"/>
      <c r="C2255" s="288"/>
      <c r="D2255" s="176"/>
      <c r="E2255" s="156"/>
      <c r="F2255" s="156"/>
      <c r="G2255" s="135"/>
      <c r="H2255" s="135"/>
      <c r="I2255" s="135"/>
      <c r="J2255" s="135"/>
      <c r="K2255" s="135"/>
      <c r="L2255" s="135"/>
      <c r="M2255" s="135"/>
      <c r="N2255" s="135"/>
      <c r="O2255" s="135"/>
      <c r="P2255" s="135"/>
    </row>
    <row r="2256" spans="1:16" s="289" customFormat="1">
      <c r="A2256" s="136"/>
      <c r="B2256" s="137"/>
      <c r="C2256" s="288"/>
      <c r="D2256" s="176"/>
      <c r="E2256" s="156"/>
      <c r="F2256" s="156"/>
      <c r="G2256" s="135"/>
      <c r="H2256" s="135"/>
      <c r="I2256" s="135"/>
      <c r="J2256" s="135"/>
      <c r="K2256" s="135"/>
      <c r="L2256" s="135"/>
      <c r="M2256" s="135"/>
      <c r="N2256" s="135"/>
      <c r="O2256" s="135"/>
      <c r="P2256" s="135"/>
    </row>
    <row r="2257" spans="1:16" s="289" customFormat="1">
      <c r="A2257" s="136"/>
      <c r="B2257" s="137"/>
      <c r="C2257" s="288"/>
      <c r="D2257" s="176"/>
      <c r="E2257" s="156"/>
      <c r="F2257" s="156"/>
      <c r="G2257" s="135"/>
      <c r="H2257" s="135"/>
      <c r="I2257" s="135"/>
      <c r="J2257" s="135"/>
      <c r="K2257" s="135"/>
      <c r="L2257" s="135"/>
      <c r="M2257" s="135"/>
      <c r="N2257" s="135"/>
      <c r="O2257" s="135"/>
      <c r="P2257" s="135"/>
    </row>
    <row r="2258" spans="1:16" s="289" customFormat="1">
      <c r="A2258" s="136"/>
      <c r="B2258" s="137"/>
      <c r="C2258" s="288"/>
      <c r="D2258" s="176"/>
      <c r="E2258" s="156"/>
      <c r="F2258" s="156"/>
      <c r="G2258" s="135"/>
      <c r="H2258" s="135"/>
      <c r="I2258" s="135"/>
      <c r="J2258" s="135"/>
      <c r="K2258" s="135"/>
      <c r="L2258" s="135"/>
      <c r="M2258" s="135"/>
      <c r="N2258" s="135"/>
      <c r="O2258" s="135"/>
      <c r="P2258" s="135"/>
    </row>
    <row r="2259" spans="1:16" s="289" customFormat="1">
      <c r="A2259" s="136"/>
      <c r="B2259" s="137"/>
      <c r="C2259" s="288"/>
      <c r="D2259" s="176"/>
      <c r="E2259" s="156"/>
      <c r="F2259" s="156"/>
      <c r="G2259" s="135"/>
      <c r="H2259" s="135"/>
      <c r="I2259" s="135"/>
      <c r="J2259" s="135"/>
      <c r="K2259" s="135"/>
      <c r="L2259" s="135"/>
      <c r="M2259" s="135"/>
      <c r="N2259" s="135"/>
      <c r="O2259" s="135"/>
      <c r="P2259" s="135"/>
    </row>
    <row r="2260" spans="1:16" s="289" customFormat="1">
      <c r="A2260" s="136"/>
      <c r="B2260" s="137"/>
      <c r="C2260" s="288"/>
      <c r="D2260" s="176"/>
      <c r="E2260" s="156"/>
      <c r="F2260" s="156"/>
      <c r="G2260" s="135"/>
      <c r="H2260" s="135"/>
      <c r="I2260" s="135"/>
      <c r="J2260" s="135"/>
      <c r="K2260" s="135"/>
      <c r="L2260" s="135"/>
      <c r="M2260" s="135"/>
      <c r="N2260" s="135"/>
      <c r="O2260" s="135"/>
      <c r="P2260" s="135"/>
    </row>
    <row r="2261" spans="1:16" s="289" customFormat="1">
      <c r="A2261" s="136"/>
      <c r="B2261" s="137"/>
      <c r="C2261" s="288"/>
      <c r="D2261" s="176"/>
      <c r="E2261" s="156"/>
      <c r="F2261" s="156"/>
      <c r="G2261" s="135"/>
      <c r="H2261" s="135"/>
      <c r="I2261" s="135"/>
      <c r="J2261" s="135"/>
      <c r="K2261" s="135"/>
      <c r="L2261" s="135"/>
      <c r="M2261" s="135"/>
      <c r="N2261" s="135"/>
      <c r="O2261" s="135"/>
      <c r="P2261" s="135"/>
    </row>
    <row r="2262" spans="1:16" s="289" customFormat="1">
      <c r="A2262" s="136"/>
      <c r="B2262" s="137"/>
      <c r="C2262" s="288"/>
      <c r="D2262" s="176"/>
      <c r="E2262" s="156"/>
      <c r="F2262" s="156"/>
      <c r="G2262" s="135"/>
      <c r="H2262" s="135"/>
      <c r="I2262" s="135"/>
      <c r="J2262" s="135"/>
      <c r="K2262" s="135"/>
      <c r="L2262" s="135"/>
      <c r="M2262" s="135"/>
      <c r="N2262" s="135"/>
      <c r="O2262" s="135"/>
      <c r="P2262" s="135"/>
    </row>
    <row r="2263" spans="1:16" s="289" customFormat="1">
      <c r="A2263" s="136"/>
      <c r="B2263" s="137"/>
      <c r="C2263" s="288"/>
      <c r="D2263" s="176"/>
      <c r="E2263" s="156"/>
      <c r="F2263" s="156"/>
      <c r="G2263" s="135"/>
      <c r="H2263" s="135"/>
      <c r="I2263" s="135"/>
      <c r="J2263" s="135"/>
      <c r="K2263" s="135"/>
      <c r="L2263" s="135"/>
      <c r="M2263" s="135"/>
      <c r="N2263" s="135"/>
      <c r="O2263" s="135"/>
      <c r="P2263" s="135"/>
    </row>
    <row r="2264" spans="1:16" s="289" customFormat="1">
      <c r="A2264" s="136"/>
      <c r="B2264" s="137"/>
      <c r="C2264" s="288"/>
      <c r="D2264" s="176"/>
      <c r="E2264" s="156"/>
      <c r="F2264" s="156"/>
      <c r="G2264" s="135"/>
      <c r="H2264" s="135"/>
      <c r="I2264" s="135"/>
      <c r="J2264" s="135"/>
      <c r="K2264" s="135"/>
      <c r="L2264" s="135"/>
      <c r="M2264" s="135"/>
      <c r="N2264" s="135"/>
      <c r="O2264" s="135"/>
      <c r="P2264" s="135"/>
    </row>
    <row r="2265" spans="1:16" s="289" customFormat="1">
      <c r="A2265" s="136"/>
      <c r="B2265" s="137"/>
      <c r="C2265" s="288"/>
      <c r="D2265" s="176"/>
      <c r="E2265" s="156"/>
      <c r="F2265" s="156"/>
      <c r="G2265" s="135"/>
      <c r="H2265" s="135"/>
      <c r="I2265" s="135"/>
      <c r="J2265" s="135"/>
      <c r="K2265" s="135"/>
      <c r="L2265" s="135"/>
      <c r="M2265" s="135"/>
      <c r="N2265" s="135"/>
      <c r="O2265" s="135"/>
      <c r="P2265" s="135"/>
    </row>
    <row r="2266" spans="1:16" s="289" customFormat="1">
      <c r="A2266" s="136"/>
      <c r="B2266" s="137"/>
      <c r="C2266" s="288"/>
      <c r="D2266" s="176"/>
      <c r="E2266" s="156"/>
      <c r="F2266" s="156"/>
      <c r="G2266" s="135"/>
      <c r="H2266" s="135"/>
      <c r="I2266" s="135"/>
      <c r="J2266" s="135"/>
      <c r="K2266" s="135"/>
      <c r="L2266" s="135"/>
      <c r="M2266" s="135"/>
      <c r="N2266" s="135"/>
      <c r="O2266" s="135"/>
      <c r="P2266" s="135"/>
    </row>
    <row r="2267" spans="1:16" s="289" customFormat="1">
      <c r="A2267" s="136"/>
      <c r="B2267" s="137"/>
      <c r="C2267" s="288"/>
      <c r="D2267" s="176"/>
      <c r="E2267" s="156"/>
      <c r="F2267" s="156"/>
      <c r="G2267" s="135"/>
      <c r="H2267" s="135"/>
      <c r="I2267" s="135"/>
      <c r="J2267" s="135"/>
      <c r="K2267" s="135"/>
      <c r="L2267" s="135"/>
      <c r="M2267" s="135"/>
      <c r="N2267" s="135"/>
      <c r="O2267" s="135"/>
      <c r="P2267" s="135"/>
    </row>
    <row r="2268" spans="1:16" s="289" customFormat="1">
      <c r="A2268" s="136"/>
      <c r="B2268" s="137"/>
      <c r="C2268" s="288"/>
      <c r="D2268" s="176"/>
      <c r="E2268" s="156"/>
      <c r="F2268" s="156"/>
      <c r="G2268" s="135"/>
      <c r="H2268" s="135"/>
      <c r="I2268" s="135"/>
      <c r="J2268" s="135"/>
      <c r="K2268" s="135"/>
      <c r="L2268" s="135"/>
      <c r="M2268" s="135"/>
      <c r="N2268" s="135"/>
      <c r="O2268" s="135"/>
      <c r="P2268" s="135"/>
    </row>
    <row r="2269" spans="1:16" s="289" customFormat="1">
      <c r="A2269" s="136"/>
      <c r="B2269" s="137"/>
      <c r="C2269" s="288"/>
      <c r="D2269" s="176"/>
      <c r="E2269" s="156"/>
      <c r="F2269" s="156"/>
      <c r="G2269" s="135"/>
      <c r="H2269" s="135"/>
      <c r="I2269" s="135"/>
      <c r="J2269" s="135"/>
      <c r="K2269" s="135"/>
      <c r="L2269" s="135"/>
      <c r="M2269" s="135"/>
      <c r="N2269" s="135"/>
      <c r="O2269" s="135"/>
      <c r="P2269" s="135"/>
    </row>
    <row r="2270" spans="1:16" s="289" customFormat="1">
      <c r="A2270" s="136"/>
      <c r="B2270" s="137"/>
      <c r="C2270" s="288"/>
      <c r="D2270" s="176"/>
      <c r="E2270" s="156"/>
      <c r="F2270" s="156"/>
      <c r="G2270" s="135"/>
      <c r="H2270" s="135"/>
      <c r="I2270" s="135"/>
      <c r="J2270" s="135"/>
      <c r="K2270" s="135"/>
      <c r="L2270" s="135"/>
      <c r="M2270" s="135"/>
      <c r="N2270" s="135"/>
      <c r="O2270" s="135"/>
      <c r="P2270" s="135"/>
    </row>
    <row r="2271" spans="1:16" s="289" customFormat="1">
      <c r="A2271" s="136"/>
      <c r="B2271" s="137"/>
      <c r="C2271" s="288"/>
      <c r="D2271" s="176"/>
      <c r="E2271" s="156"/>
      <c r="F2271" s="156"/>
      <c r="G2271" s="135"/>
      <c r="H2271" s="135"/>
      <c r="I2271" s="135"/>
      <c r="J2271" s="135"/>
      <c r="K2271" s="135"/>
      <c r="L2271" s="135"/>
      <c r="M2271" s="135"/>
      <c r="N2271" s="135"/>
      <c r="O2271" s="135"/>
      <c r="P2271" s="135"/>
    </row>
    <row r="2272" spans="1:16" s="289" customFormat="1">
      <c r="A2272" s="136"/>
      <c r="B2272" s="137"/>
      <c r="C2272" s="288"/>
      <c r="D2272" s="176"/>
      <c r="E2272" s="156"/>
      <c r="F2272" s="156"/>
      <c r="G2272" s="135"/>
      <c r="H2272" s="135"/>
      <c r="I2272" s="135"/>
      <c r="J2272" s="135"/>
      <c r="K2272" s="135"/>
      <c r="L2272" s="135"/>
      <c r="M2272" s="135"/>
      <c r="N2272" s="135"/>
      <c r="O2272" s="135"/>
      <c r="P2272" s="135"/>
    </row>
    <row r="2273" spans="1:16" s="289" customFormat="1">
      <c r="A2273" s="136"/>
      <c r="B2273" s="137"/>
      <c r="C2273" s="288"/>
      <c r="D2273" s="176"/>
      <c r="E2273" s="156"/>
      <c r="F2273" s="156"/>
      <c r="G2273" s="135"/>
      <c r="H2273" s="135"/>
      <c r="I2273" s="135"/>
      <c r="J2273" s="135"/>
      <c r="K2273" s="135"/>
      <c r="L2273" s="135"/>
      <c r="M2273" s="135"/>
      <c r="N2273" s="135"/>
      <c r="O2273" s="135"/>
      <c r="P2273" s="135"/>
    </row>
    <row r="2274" spans="1:16" s="289" customFormat="1">
      <c r="A2274" s="136"/>
      <c r="B2274" s="137"/>
      <c r="C2274" s="288"/>
      <c r="D2274" s="176"/>
      <c r="E2274" s="156"/>
      <c r="F2274" s="156"/>
      <c r="G2274" s="135"/>
      <c r="H2274" s="135"/>
      <c r="I2274" s="135"/>
      <c r="J2274" s="135"/>
      <c r="K2274" s="135"/>
      <c r="L2274" s="135"/>
      <c r="M2274" s="135"/>
      <c r="N2274" s="135"/>
      <c r="O2274" s="135"/>
      <c r="P2274" s="135"/>
    </row>
    <row r="2275" spans="1:16" s="289" customFormat="1">
      <c r="A2275" s="136"/>
      <c r="B2275" s="137"/>
      <c r="C2275" s="288"/>
      <c r="D2275" s="176"/>
      <c r="E2275" s="156"/>
      <c r="F2275" s="156"/>
      <c r="G2275" s="135"/>
      <c r="H2275" s="135"/>
      <c r="I2275" s="135"/>
      <c r="J2275" s="135"/>
      <c r="K2275" s="135"/>
      <c r="L2275" s="135"/>
      <c r="M2275" s="135"/>
      <c r="N2275" s="135"/>
      <c r="O2275" s="135"/>
      <c r="P2275" s="135"/>
    </row>
    <row r="2276" spans="1:16" s="289" customFormat="1">
      <c r="A2276" s="136"/>
      <c r="B2276" s="137"/>
      <c r="C2276" s="288"/>
      <c r="D2276" s="176"/>
      <c r="E2276" s="156"/>
      <c r="F2276" s="156"/>
      <c r="G2276" s="135"/>
      <c r="H2276" s="135"/>
      <c r="I2276" s="135"/>
      <c r="J2276" s="135"/>
      <c r="K2276" s="135"/>
      <c r="L2276" s="135"/>
      <c r="M2276" s="135"/>
      <c r="N2276" s="135"/>
      <c r="O2276" s="135"/>
      <c r="P2276" s="135"/>
    </row>
    <row r="2277" spans="1:16" s="289" customFormat="1">
      <c r="A2277" s="136"/>
      <c r="B2277" s="137"/>
      <c r="C2277" s="288"/>
      <c r="D2277" s="176"/>
      <c r="E2277" s="156"/>
      <c r="F2277" s="156"/>
      <c r="G2277" s="135"/>
      <c r="H2277" s="135"/>
      <c r="I2277" s="135"/>
      <c r="J2277" s="135"/>
      <c r="K2277" s="135"/>
      <c r="L2277" s="135"/>
      <c r="M2277" s="135"/>
      <c r="N2277" s="135"/>
      <c r="O2277" s="135"/>
      <c r="P2277" s="135"/>
    </row>
    <row r="2278" spans="1:16" s="289" customFormat="1">
      <c r="A2278" s="136"/>
      <c r="B2278" s="137"/>
      <c r="C2278" s="288"/>
      <c r="D2278" s="176"/>
      <c r="E2278" s="156"/>
      <c r="F2278" s="156"/>
      <c r="G2278" s="135"/>
      <c r="H2278" s="135"/>
      <c r="I2278" s="135"/>
      <c r="J2278" s="135"/>
      <c r="K2278" s="135"/>
      <c r="L2278" s="135"/>
      <c r="M2278" s="135"/>
      <c r="N2278" s="135"/>
      <c r="O2278" s="135"/>
      <c r="P2278" s="135"/>
    </row>
    <row r="2279" spans="1:16" s="289" customFormat="1">
      <c r="A2279" s="136"/>
      <c r="B2279" s="137"/>
      <c r="C2279" s="288"/>
      <c r="D2279" s="176"/>
      <c r="E2279" s="156"/>
      <c r="F2279" s="156"/>
      <c r="G2279" s="135"/>
      <c r="H2279" s="135"/>
      <c r="I2279" s="135"/>
      <c r="J2279" s="135"/>
      <c r="K2279" s="135"/>
      <c r="L2279" s="135"/>
      <c r="M2279" s="135"/>
      <c r="N2279" s="135"/>
      <c r="O2279" s="135"/>
      <c r="P2279" s="135"/>
    </row>
    <row r="2280" spans="1:16" s="289" customFormat="1">
      <c r="A2280" s="136"/>
      <c r="B2280" s="137"/>
      <c r="C2280" s="288"/>
      <c r="D2280" s="176"/>
      <c r="E2280" s="156"/>
      <c r="F2280" s="156"/>
      <c r="G2280" s="135"/>
      <c r="H2280" s="135"/>
      <c r="I2280" s="135"/>
      <c r="J2280" s="135"/>
      <c r="K2280" s="135"/>
      <c r="L2280" s="135"/>
      <c r="M2280" s="135"/>
      <c r="N2280" s="135"/>
      <c r="O2280" s="135"/>
      <c r="P2280" s="135"/>
    </row>
    <row r="2281" spans="1:16" s="289" customFormat="1">
      <c r="A2281" s="136"/>
      <c r="B2281" s="137"/>
      <c r="C2281" s="288"/>
      <c r="D2281" s="176"/>
      <c r="E2281" s="156"/>
      <c r="F2281" s="156"/>
      <c r="G2281" s="135"/>
      <c r="H2281" s="135"/>
      <c r="I2281" s="135"/>
      <c r="J2281" s="135"/>
      <c r="K2281" s="135"/>
      <c r="L2281" s="135"/>
      <c r="M2281" s="135"/>
      <c r="N2281" s="135"/>
      <c r="O2281" s="135"/>
      <c r="P2281" s="135"/>
    </row>
    <row r="2282" spans="1:16" s="289" customFormat="1">
      <c r="A2282" s="136"/>
      <c r="B2282" s="137"/>
      <c r="C2282" s="288"/>
      <c r="D2282" s="176"/>
      <c r="E2282" s="156"/>
      <c r="F2282" s="156"/>
      <c r="G2282" s="135"/>
      <c r="H2282" s="135"/>
      <c r="I2282" s="135"/>
      <c r="J2282" s="135"/>
      <c r="K2282" s="135"/>
      <c r="L2282" s="135"/>
      <c r="M2282" s="135"/>
      <c r="N2282" s="135"/>
      <c r="O2282" s="135"/>
      <c r="P2282" s="135"/>
    </row>
    <row r="2283" spans="1:16" s="289" customFormat="1">
      <c r="A2283" s="136"/>
      <c r="B2283" s="137"/>
      <c r="C2283" s="288"/>
      <c r="D2283" s="176"/>
      <c r="E2283" s="156"/>
      <c r="F2283" s="156"/>
      <c r="G2283" s="135"/>
      <c r="H2283" s="135"/>
      <c r="I2283" s="135"/>
      <c r="J2283" s="135"/>
      <c r="K2283" s="135"/>
      <c r="L2283" s="135"/>
      <c r="M2283" s="135"/>
      <c r="N2283" s="135"/>
      <c r="O2283" s="135"/>
      <c r="P2283" s="135"/>
    </row>
    <row r="2284" spans="1:16" s="289" customFormat="1">
      <c r="A2284" s="136"/>
      <c r="B2284" s="137"/>
      <c r="C2284" s="288"/>
      <c r="D2284" s="176"/>
      <c r="E2284" s="156"/>
      <c r="F2284" s="156"/>
      <c r="G2284" s="135"/>
      <c r="H2284" s="135"/>
      <c r="I2284" s="135"/>
      <c r="J2284" s="135"/>
      <c r="K2284" s="135"/>
      <c r="L2284" s="135"/>
      <c r="M2284" s="135"/>
      <c r="N2284" s="135"/>
      <c r="O2284" s="135"/>
      <c r="P2284" s="135"/>
    </row>
    <row r="2285" spans="1:16" s="289" customFormat="1">
      <c r="A2285" s="136"/>
      <c r="B2285" s="137"/>
      <c r="C2285" s="288"/>
      <c r="D2285" s="176"/>
      <c r="E2285" s="156"/>
      <c r="F2285" s="156"/>
      <c r="G2285" s="135"/>
      <c r="H2285" s="135"/>
      <c r="I2285" s="135"/>
      <c r="J2285" s="135"/>
      <c r="K2285" s="135"/>
      <c r="L2285" s="135"/>
      <c r="M2285" s="135"/>
      <c r="N2285" s="135"/>
      <c r="O2285" s="135"/>
      <c r="P2285" s="135"/>
    </row>
    <row r="2286" spans="1:16" s="289" customFormat="1">
      <c r="A2286" s="136"/>
      <c r="B2286" s="137"/>
      <c r="C2286" s="288"/>
      <c r="D2286" s="176"/>
      <c r="E2286" s="156"/>
      <c r="F2286" s="156"/>
      <c r="G2286" s="135"/>
      <c r="H2286" s="135"/>
      <c r="I2286" s="135"/>
      <c r="J2286" s="135"/>
      <c r="K2286" s="135"/>
      <c r="L2286" s="135"/>
      <c r="M2286" s="135"/>
      <c r="N2286" s="135"/>
      <c r="O2286" s="135"/>
      <c r="P2286" s="135"/>
    </row>
    <row r="2287" spans="1:16" s="289" customFormat="1">
      <c r="A2287" s="136"/>
      <c r="B2287" s="137"/>
      <c r="C2287" s="288"/>
      <c r="D2287" s="176"/>
      <c r="E2287" s="156"/>
      <c r="F2287" s="156"/>
      <c r="G2287" s="135"/>
      <c r="H2287" s="135"/>
      <c r="I2287" s="135"/>
      <c r="J2287" s="135"/>
      <c r="K2287" s="135"/>
      <c r="L2287" s="135"/>
      <c r="M2287" s="135"/>
      <c r="N2287" s="135"/>
      <c r="O2287" s="135"/>
      <c r="P2287" s="135"/>
    </row>
    <row r="2288" spans="1:16" s="289" customFormat="1">
      <c r="A2288" s="136"/>
      <c r="B2288" s="137"/>
      <c r="C2288" s="288"/>
      <c r="D2288" s="176"/>
      <c r="E2288" s="156"/>
      <c r="F2288" s="156"/>
      <c r="G2288" s="135"/>
      <c r="H2288" s="135"/>
      <c r="I2288" s="135"/>
      <c r="J2288" s="135"/>
      <c r="K2288" s="135"/>
      <c r="L2288" s="135"/>
      <c r="M2288" s="135"/>
      <c r="N2288" s="135"/>
      <c r="O2288" s="135"/>
      <c r="P2288" s="135"/>
    </row>
    <row r="2289" spans="1:16" s="289" customFormat="1">
      <c r="A2289" s="136"/>
      <c r="B2289" s="137"/>
      <c r="C2289" s="288"/>
      <c r="D2289" s="176"/>
      <c r="E2289" s="156"/>
      <c r="F2289" s="156"/>
      <c r="G2289" s="135"/>
      <c r="H2289" s="135"/>
      <c r="I2289" s="135"/>
      <c r="J2289" s="135"/>
      <c r="K2289" s="135"/>
      <c r="L2289" s="135"/>
      <c r="M2289" s="135"/>
      <c r="N2289" s="135"/>
      <c r="O2289" s="135"/>
      <c r="P2289" s="135"/>
    </row>
    <row r="2290" spans="1:16" s="289" customFormat="1">
      <c r="A2290" s="136"/>
      <c r="B2290" s="137"/>
      <c r="C2290" s="288"/>
      <c r="D2290" s="176"/>
      <c r="E2290" s="156"/>
      <c r="F2290" s="156"/>
      <c r="G2290" s="135"/>
      <c r="H2290" s="135"/>
      <c r="I2290" s="135"/>
      <c r="J2290" s="135"/>
      <c r="K2290" s="135"/>
      <c r="L2290" s="135"/>
      <c r="M2290" s="135"/>
      <c r="N2290" s="135"/>
      <c r="O2290" s="135"/>
      <c r="P2290" s="135"/>
    </row>
    <row r="2291" spans="1:16" s="289" customFormat="1">
      <c r="A2291" s="136"/>
      <c r="B2291" s="137"/>
      <c r="C2291" s="288"/>
      <c r="D2291" s="176"/>
      <c r="E2291" s="156"/>
      <c r="F2291" s="156"/>
      <c r="G2291" s="135"/>
      <c r="H2291" s="135"/>
      <c r="I2291" s="135"/>
      <c r="J2291" s="135"/>
      <c r="K2291" s="135"/>
      <c r="L2291" s="135"/>
      <c r="M2291" s="135"/>
      <c r="N2291" s="135"/>
      <c r="O2291" s="135"/>
      <c r="P2291" s="135"/>
    </row>
    <row r="2292" spans="1:16" s="289" customFormat="1">
      <c r="A2292" s="136"/>
      <c r="B2292" s="137"/>
      <c r="C2292" s="288"/>
      <c r="D2292" s="176"/>
      <c r="E2292" s="156"/>
      <c r="F2292" s="156"/>
      <c r="G2292" s="135"/>
      <c r="H2292" s="135"/>
      <c r="I2292" s="135"/>
      <c r="J2292" s="135"/>
      <c r="K2292" s="135"/>
      <c r="L2292" s="135"/>
      <c r="M2292" s="135"/>
      <c r="N2292" s="135"/>
      <c r="O2292" s="135"/>
      <c r="P2292" s="135"/>
    </row>
    <row r="2293" spans="1:16" s="289" customFormat="1">
      <c r="A2293" s="136"/>
      <c r="B2293" s="137"/>
      <c r="C2293" s="288"/>
      <c r="D2293" s="176"/>
      <c r="E2293" s="156"/>
      <c r="F2293" s="156"/>
      <c r="G2293" s="135"/>
      <c r="H2293" s="135"/>
      <c r="I2293" s="135"/>
      <c r="J2293" s="135"/>
      <c r="K2293" s="135"/>
      <c r="L2293" s="135"/>
      <c r="M2293" s="135"/>
      <c r="N2293" s="135"/>
      <c r="O2293" s="135"/>
      <c r="P2293" s="135"/>
    </row>
    <row r="2294" spans="1:16" s="289" customFormat="1">
      <c r="A2294" s="136"/>
      <c r="B2294" s="137"/>
      <c r="C2294" s="288"/>
      <c r="D2294" s="176"/>
      <c r="E2294" s="156"/>
      <c r="F2294" s="156"/>
      <c r="G2294" s="135"/>
      <c r="H2294" s="135"/>
      <c r="I2294" s="135"/>
      <c r="J2294" s="135"/>
      <c r="K2294" s="135"/>
      <c r="L2294" s="135"/>
      <c r="M2294" s="135"/>
      <c r="N2294" s="135"/>
      <c r="O2294" s="135"/>
      <c r="P2294" s="135"/>
    </row>
    <row r="2295" spans="1:16" s="289" customFormat="1">
      <c r="A2295" s="136"/>
      <c r="B2295" s="137"/>
      <c r="C2295" s="288"/>
      <c r="D2295" s="176"/>
      <c r="E2295" s="156"/>
      <c r="F2295" s="156"/>
      <c r="G2295" s="135"/>
      <c r="H2295" s="135"/>
      <c r="I2295" s="135"/>
      <c r="J2295" s="135"/>
      <c r="K2295" s="135"/>
      <c r="L2295" s="135"/>
      <c r="M2295" s="135"/>
      <c r="N2295" s="135"/>
      <c r="O2295" s="135"/>
      <c r="P2295" s="135"/>
    </row>
    <row r="2296" spans="1:16" s="289" customFormat="1">
      <c r="A2296" s="136"/>
      <c r="B2296" s="137"/>
      <c r="C2296" s="288"/>
      <c r="D2296" s="176"/>
      <c r="E2296" s="156"/>
      <c r="F2296" s="156"/>
      <c r="G2296" s="135"/>
      <c r="H2296" s="135"/>
      <c r="I2296" s="135"/>
      <c r="J2296" s="135"/>
      <c r="K2296" s="135"/>
      <c r="L2296" s="135"/>
      <c r="M2296" s="135"/>
      <c r="N2296" s="135"/>
      <c r="O2296" s="135"/>
      <c r="P2296" s="135"/>
    </row>
    <row r="2297" spans="1:16" s="289" customFormat="1">
      <c r="A2297" s="136"/>
      <c r="B2297" s="137"/>
      <c r="C2297" s="288"/>
      <c r="D2297" s="176"/>
      <c r="E2297" s="156"/>
      <c r="F2297" s="156"/>
      <c r="G2297" s="135"/>
      <c r="H2297" s="135"/>
      <c r="I2297" s="135"/>
      <c r="J2297" s="135"/>
      <c r="K2297" s="135"/>
      <c r="L2297" s="135"/>
      <c r="M2297" s="135"/>
      <c r="N2297" s="135"/>
      <c r="O2297" s="135"/>
      <c r="P2297" s="135"/>
    </row>
    <row r="2298" spans="1:16" s="289" customFormat="1">
      <c r="A2298" s="136"/>
      <c r="B2298" s="137"/>
      <c r="C2298" s="288"/>
      <c r="D2298" s="176"/>
      <c r="E2298" s="156"/>
      <c r="F2298" s="156"/>
      <c r="G2298" s="135"/>
      <c r="H2298" s="135"/>
      <c r="I2298" s="135"/>
      <c r="J2298" s="135"/>
      <c r="K2298" s="135"/>
      <c r="L2298" s="135"/>
      <c r="M2298" s="135"/>
      <c r="N2298" s="135"/>
      <c r="O2298" s="135"/>
      <c r="P2298" s="135"/>
    </row>
    <row r="2299" spans="1:16" s="289" customFormat="1">
      <c r="A2299" s="136"/>
      <c r="B2299" s="137"/>
      <c r="C2299" s="288"/>
      <c r="D2299" s="176"/>
      <c r="E2299" s="156"/>
      <c r="F2299" s="156"/>
      <c r="G2299" s="135"/>
      <c r="H2299" s="135"/>
      <c r="I2299" s="135"/>
      <c r="J2299" s="135"/>
      <c r="K2299" s="135"/>
      <c r="L2299" s="135"/>
      <c r="M2299" s="135"/>
      <c r="N2299" s="135"/>
      <c r="O2299" s="135"/>
      <c r="P2299" s="135"/>
    </row>
    <row r="2300" spans="1:16" s="289" customFormat="1">
      <c r="A2300" s="136"/>
      <c r="B2300" s="137"/>
      <c r="C2300" s="288"/>
      <c r="D2300" s="176"/>
      <c r="E2300" s="156"/>
      <c r="F2300" s="156"/>
      <c r="G2300" s="135"/>
      <c r="H2300" s="135"/>
      <c r="I2300" s="135"/>
      <c r="J2300" s="135"/>
      <c r="K2300" s="135"/>
      <c r="L2300" s="135"/>
      <c r="M2300" s="135"/>
      <c r="N2300" s="135"/>
      <c r="O2300" s="135"/>
      <c r="P2300" s="135"/>
    </row>
    <row r="2301" spans="1:16" s="289" customFormat="1">
      <c r="A2301" s="136"/>
      <c r="B2301" s="137"/>
      <c r="C2301" s="288"/>
      <c r="D2301" s="176"/>
      <c r="E2301" s="156"/>
      <c r="F2301" s="156"/>
      <c r="G2301" s="135"/>
      <c r="H2301" s="135"/>
      <c r="I2301" s="135"/>
      <c r="J2301" s="135"/>
      <c r="K2301" s="135"/>
      <c r="L2301" s="135"/>
      <c r="M2301" s="135"/>
      <c r="N2301" s="135"/>
      <c r="O2301" s="135"/>
      <c r="P2301" s="135"/>
    </row>
    <row r="2302" spans="1:16" s="289" customFormat="1">
      <c r="A2302" s="136"/>
      <c r="B2302" s="137"/>
      <c r="C2302" s="288"/>
      <c r="D2302" s="176"/>
      <c r="E2302" s="156"/>
      <c r="F2302" s="156"/>
      <c r="G2302" s="135"/>
      <c r="H2302" s="135"/>
      <c r="I2302" s="135"/>
      <c r="J2302" s="135"/>
      <c r="K2302" s="135"/>
      <c r="L2302" s="135"/>
      <c r="M2302" s="135"/>
      <c r="N2302" s="135"/>
      <c r="O2302" s="135"/>
      <c r="P2302" s="135"/>
    </row>
    <row r="2303" spans="1:16" s="289" customFormat="1">
      <c r="A2303" s="136"/>
      <c r="B2303" s="137"/>
      <c r="C2303" s="288"/>
      <c r="D2303" s="176"/>
      <c r="E2303" s="156"/>
      <c r="F2303" s="156"/>
      <c r="G2303" s="135"/>
      <c r="H2303" s="135"/>
      <c r="I2303" s="135"/>
      <c r="J2303" s="135"/>
      <c r="K2303" s="135"/>
      <c r="L2303" s="135"/>
      <c r="M2303" s="135"/>
      <c r="N2303" s="135"/>
      <c r="O2303" s="135"/>
      <c r="P2303" s="135"/>
    </row>
    <row r="2304" spans="1:16" s="289" customFormat="1">
      <c r="A2304" s="136"/>
      <c r="B2304" s="137"/>
      <c r="C2304" s="288"/>
      <c r="D2304" s="176"/>
      <c r="E2304" s="156"/>
      <c r="F2304" s="156"/>
      <c r="G2304" s="135"/>
      <c r="H2304" s="135"/>
      <c r="I2304" s="135"/>
      <c r="J2304" s="135"/>
      <c r="K2304" s="135"/>
      <c r="L2304" s="135"/>
      <c r="M2304" s="135"/>
      <c r="N2304" s="135"/>
      <c r="O2304" s="135"/>
      <c r="P2304" s="135"/>
    </row>
    <row r="2305" spans="1:16" s="289" customFormat="1">
      <c r="A2305" s="136"/>
      <c r="B2305" s="137"/>
      <c r="C2305" s="288"/>
      <c r="D2305" s="176"/>
      <c r="E2305" s="156"/>
      <c r="F2305" s="156"/>
      <c r="G2305" s="135"/>
      <c r="H2305" s="135"/>
      <c r="I2305" s="135"/>
      <c r="J2305" s="135"/>
      <c r="K2305" s="135"/>
      <c r="L2305" s="135"/>
      <c r="M2305" s="135"/>
      <c r="N2305" s="135"/>
      <c r="O2305" s="135"/>
      <c r="P2305" s="135"/>
    </row>
    <row r="2306" spans="1:16" s="289" customFormat="1">
      <c r="A2306" s="136"/>
      <c r="B2306" s="137"/>
      <c r="C2306" s="288"/>
      <c r="D2306" s="176"/>
      <c r="E2306" s="156"/>
      <c r="F2306" s="156"/>
      <c r="G2306" s="135"/>
      <c r="H2306" s="135"/>
      <c r="I2306" s="135"/>
      <c r="J2306" s="135"/>
      <c r="K2306" s="135"/>
      <c r="L2306" s="135"/>
      <c r="M2306" s="135"/>
      <c r="N2306" s="135"/>
      <c r="O2306" s="135"/>
      <c r="P2306" s="135"/>
    </row>
    <row r="2307" spans="1:16" s="289" customFormat="1">
      <c r="A2307" s="136"/>
      <c r="B2307" s="137"/>
      <c r="C2307" s="288"/>
      <c r="D2307" s="176"/>
      <c r="E2307" s="156"/>
      <c r="F2307" s="156"/>
      <c r="G2307" s="135"/>
      <c r="H2307" s="135"/>
      <c r="I2307" s="135"/>
      <c r="J2307" s="135"/>
      <c r="K2307" s="135"/>
      <c r="L2307" s="135"/>
      <c r="M2307" s="135"/>
      <c r="N2307" s="135"/>
      <c r="O2307" s="135"/>
      <c r="P2307" s="135"/>
    </row>
    <row r="2308" spans="1:16" s="289" customFormat="1">
      <c r="A2308" s="136"/>
      <c r="B2308" s="137"/>
      <c r="C2308" s="288"/>
      <c r="D2308" s="176"/>
      <c r="E2308" s="156"/>
      <c r="F2308" s="156"/>
      <c r="G2308" s="135"/>
      <c r="H2308" s="135"/>
      <c r="I2308" s="135"/>
      <c r="J2308" s="135"/>
      <c r="K2308" s="135"/>
      <c r="L2308" s="135"/>
      <c r="M2308" s="135"/>
      <c r="N2308" s="135"/>
      <c r="O2308" s="135"/>
      <c r="P2308" s="135"/>
    </row>
    <row r="2309" spans="1:16" s="289" customFormat="1">
      <c r="A2309" s="136"/>
      <c r="B2309" s="137"/>
      <c r="C2309" s="288"/>
      <c r="D2309" s="176"/>
      <c r="E2309" s="156"/>
      <c r="F2309" s="156"/>
      <c r="G2309" s="135"/>
      <c r="H2309" s="135"/>
      <c r="I2309" s="135"/>
      <c r="J2309" s="135"/>
      <c r="K2309" s="135"/>
      <c r="L2309" s="135"/>
      <c r="M2309" s="135"/>
      <c r="N2309" s="135"/>
      <c r="O2309" s="135"/>
      <c r="P2309" s="135"/>
    </row>
    <row r="2310" spans="1:16" s="289" customFormat="1">
      <c r="A2310" s="136"/>
      <c r="B2310" s="137"/>
      <c r="C2310" s="288"/>
      <c r="D2310" s="176"/>
      <c r="E2310" s="156"/>
      <c r="F2310" s="156"/>
      <c r="G2310" s="135"/>
      <c r="H2310" s="135"/>
      <c r="I2310" s="135"/>
      <c r="J2310" s="135"/>
      <c r="K2310" s="135"/>
      <c r="L2310" s="135"/>
      <c r="M2310" s="135"/>
      <c r="N2310" s="135"/>
      <c r="O2310" s="135"/>
      <c r="P2310" s="135"/>
    </row>
    <row r="2311" spans="1:16" s="289" customFormat="1">
      <c r="A2311" s="136"/>
      <c r="B2311" s="137"/>
      <c r="C2311" s="288"/>
      <c r="D2311" s="176"/>
      <c r="E2311" s="156"/>
      <c r="F2311" s="156"/>
      <c r="G2311" s="135"/>
      <c r="H2311" s="135"/>
      <c r="I2311" s="135"/>
      <c r="J2311" s="135"/>
      <c r="K2311" s="135"/>
      <c r="L2311" s="135"/>
      <c r="M2311" s="135"/>
      <c r="N2311" s="135"/>
      <c r="O2311" s="135"/>
      <c r="P2311" s="135"/>
    </row>
    <row r="2312" spans="1:16" s="289" customFormat="1">
      <c r="A2312" s="136"/>
      <c r="B2312" s="137"/>
      <c r="C2312" s="288"/>
      <c r="D2312" s="176"/>
      <c r="E2312" s="156"/>
      <c r="F2312" s="156"/>
      <c r="G2312" s="135"/>
      <c r="H2312" s="135"/>
      <c r="I2312" s="135"/>
      <c r="J2312" s="135"/>
      <c r="K2312" s="135"/>
      <c r="L2312" s="135"/>
      <c r="M2312" s="135"/>
      <c r="N2312" s="135"/>
      <c r="O2312" s="135"/>
      <c r="P2312" s="135"/>
    </row>
    <row r="2313" spans="1:16" s="289" customFormat="1">
      <c r="A2313" s="136"/>
      <c r="B2313" s="137"/>
      <c r="C2313" s="288"/>
      <c r="D2313" s="176"/>
      <c r="E2313" s="156"/>
      <c r="F2313" s="156"/>
      <c r="G2313" s="135"/>
      <c r="H2313" s="135"/>
      <c r="I2313" s="135"/>
      <c r="J2313" s="135"/>
      <c r="K2313" s="135"/>
      <c r="L2313" s="135"/>
      <c r="M2313" s="135"/>
      <c r="N2313" s="135"/>
      <c r="O2313" s="135"/>
      <c r="P2313" s="135"/>
    </row>
    <row r="2314" spans="1:16" s="289" customFormat="1">
      <c r="A2314" s="136"/>
      <c r="B2314" s="137"/>
      <c r="C2314" s="288"/>
      <c r="D2314" s="176"/>
      <c r="E2314" s="156"/>
      <c r="F2314" s="156"/>
      <c r="G2314" s="135"/>
      <c r="H2314" s="135"/>
      <c r="I2314" s="135"/>
      <c r="J2314" s="135"/>
      <c r="K2314" s="135"/>
      <c r="L2314" s="135"/>
      <c r="M2314" s="135"/>
      <c r="N2314" s="135"/>
      <c r="O2314" s="135"/>
      <c r="P2314" s="135"/>
    </row>
    <row r="2315" spans="1:16" s="289" customFormat="1">
      <c r="A2315" s="136"/>
      <c r="B2315" s="137"/>
      <c r="C2315" s="288"/>
      <c r="D2315" s="176"/>
      <c r="E2315" s="156"/>
      <c r="F2315" s="156"/>
      <c r="G2315" s="135"/>
      <c r="H2315" s="135"/>
      <c r="I2315" s="135"/>
      <c r="J2315" s="135"/>
      <c r="K2315" s="135"/>
      <c r="L2315" s="135"/>
      <c r="M2315" s="135"/>
      <c r="N2315" s="135"/>
      <c r="O2315" s="135"/>
      <c r="P2315" s="135"/>
    </row>
    <row r="2316" spans="1:16" s="289" customFormat="1">
      <c r="A2316" s="136"/>
      <c r="B2316" s="137"/>
      <c r="C2316" s="288"/>
      <c r="D2316" s="176"/>
      <c r="E2316" s="156"/>
      <c r="F2316" s="156"/>
      <c r="G2316" s="135"/>
      <c r="H2316" s="135"/>
      <c r="I2316" s="135"/>
      <c r="J2316" s="135"/>
      <c r="K2316" s="135"/>
      <c r="L2316" s="135"/>
      <c r="M2316" s="135"/>
      <c r="N2316" s="135"/>
      <c r="O2316" s="135"/>
      <c r="P2316" s="135"/>
    </row>
    <row r="2317" spans="1:16" s="289" customFormat="1">
      <c r="A2317" s="136"/>
      <c r="B2317" s="137"/>
      <c r="C2317" s="288"/>
      <c r="D2317" s="176"/>
      <c r="E2317" s="156"/>
      <c r="F2317" s="156"/>
      <c r="G2317" s="135"/>
      <c r="H2317" s="135"/>
      <c r="I2317" s="135"/>
      <c r="J2317" s="135"/>
      <c r="K2317" s="135"/>
      <c r="L2317" s="135"/>
      <c r="M2317" s="135"/>
      <c r="N2317" s="135"/>
      <c r="O2317" s="135"/>
      <c r="P2317" s="135"/>
    </row>
    <row r="2318" spans="1:16" s="289" customFormat="1">
      <c r="A2318" s="136"/>
      <c r="B2318" s="137"/>
      <c r="C2318" s="288"/>
      <c r="D2318" s="176"/>
      <c r="E2318" s="156"/>
      <c r="F2318" s="156"/>
      <c r="G2318" s="135"/>
      <c r="H2318" s="135"/>
      <c r="I2318" s="135"/>
      <c r="J2318" s="135"/>
      <c r="K2318" s="135"/>
      <c r="L2318" s="135"/>
      <c r="M2318" s="135"/>
      <c r="N2318" s="135"/>
      <c r="O2318" s="135"/>
      <c r="P2318" s="135"/>
    </row>
    <row r="2319" spans="1:16" s="289" customFormat="1">
      <c r="A2319" s="136"/>
      <c r="B2319" s="137"/>
      <c r="C2319" s="288"/>
      <c r="D2319" s="176"/>
      <c r="E2319" s="156"/>
      <c r="F2319" s="156"/>
      <c r="G2319" s="135"/>
      <c r="H2319" s="135"/>
      <c r="I2319" s="135"/>
      <c r="J2319" s="135"/>
      <c r="K2319" s="135"/>
      <c r="L2319" s="135"/>
      <c r="M2319" s="135"/>
      <c r="N2319" s="135"/>
      <c r="O2319" s="135"/>
      <c r="P2319" s="135"/>
    </row>
    <row r="2320" spans="1:16" s="289" customFormat="1">
      <c r="A2320" s="136"/>
      <c r="B2320" s="137"/>
      <c r="C2320" s="288"/>
      <c r="D2320" s="176"/>
      <c r="E2320" s="156"/>
      <c r="F2320" s="156"/>
      <c r="G2320" s="135"/>
      <c r="H2320" s="135"/>
      <c r="I2320" s="135"/>
      <c r="J2320" s="135"/>
      <c r="K2320" s="135"/>
      <c r="L2320" s="135"/>
      <c r="M2320" s="135"/>
      <c r="N2320" s="135"/>
      <c r="O2320" s="135"/>
      <c r="P2320" s="135"/>
    </row>
    <row r="2321" spans="1:16" s="289" customFormat="1">
      <c r="A2321" s="136"/>
      <c r="B2321" s="137"/>
      <c r="C2321" s="288"/>
      <c r="D2321" s="176"/>
      <c r="E2321" s="156"/>
      <c r="F2321" s="156"/>
      <c r="G2321" s="135"/>
      <c r="H2321" s="135"/>
      <c r="I2321" s="135"/>
      <c r="J2321" s="135"/>
      <c r="K2321" s="135"/>
      <c r="L2321" s="135"/>
      <c r="M2321" s="135"/>
      <c r="N2321" s="135"/>
      <c r="O2321" s="135"/>
      <c r="P2321" s="135"/>
    </row>
    <row r="2322" spans="1:16" s="289" customFormat="1">
      <c r="A2322" s="136"/>
      <c r="B2322" s="137"/>
      <c r="C2322" s="288"/>
      <c r="D2322" s="176"/>
      <c r="E2322" s="156"/>
      <c r="F2322" s="156"/>
      <c r="G2322" s="135"/>
      <c r="H2322" s="135"/>
      <c r="I2322" s="135"/>
      <c r="J2322" s="135"/>
      <c r="K2322" s="135"/>
      <c r="L2322" s="135"/>
      <c r="M2322" s="135"/>
      <c r="N2322" s="135"/>
      <c r="O2322" s="135"/>
      <c r="P2322" s="135"/>
    </row>
    <row r="2323" spans="1:16" s="289" customFormat="1">
      <c r="A2323" s="136"/>
      <c r="B2323" s="137"/>
      <c r="C2323" s="288"/>
      <c r="D2323" s="176"/>
      <c r="E2323" s="156"/>
      <c r="F2323" s="156"/>
      <c r="G2323" s="135"/>
      <c r="H2323" s="135"/>
      <c r="I2323" s="135"/>
      <c r="J2323" s="135"/>
      <c r="K2323" s="135"/>
      <c r="L2323" s="135"/>
      <c r="M2323" s="135"/>
      <c r="N2323" s="135"/>
      <c r="O2323" s="135"/>
      <c r="P2323" s="135"/>
    </row>
    <row r="2324" spans="1:16" s="289" customFormat="1">
      <c r="A2324" s="136"/>
      <c r="B2324" s="137"/>
      <c r="C2324" s="288"/>
      <c r="D2324" s="176"/>
      <c r="E2324" s="156"/>
      <c r="F2324" s="156"/>
      <c r="G2324" s="135"/>
      <c r="H2324" s="135"/>
      <c r="I2324" s="135"/>
      <c r="J2324" s="135"/>
      <c r="K2324" s="135"/>
      <c r="L2324" s="135"/>
      <c r="M2324" s="135"/>
      <c r="N2324" s="135"/>
      <c r="O2324" s="135"/>
      <c r="P2324" s="135"/>
    </row>
    <row r="2325" spans="1:16" s="289" customFormat="1">
      <c r="A2325" s="136"/>
      <c r="B2325" s="137"/>
      <c r="C2325" s="288"/>
      <c r="D2325" s="176"/>
      <c r="E2325" s="156"/>
      <c r="F2325" s="156"/>
      <c r="G2325" s="135"/>
      <c r="H2325" s="135"/>
      <c r="I2325" s="135"/>
      <c r="J2325" s="135"/>
      <c r="K2325" s="135"/>
      <c r="L2325" s="135"/>
      <c r="M2325" s="135"/>
      <c r="N2325" s="135"/>
      <c r="O2325" s="135"/>
      <c r="P2325" s="135"/>
    </row>
    <row r="2326" spans="1:16" s="289" customFormat="1">
      <c r="A2326" s="136"/>
      <c r="B2326" s="137"/>
      <c r="C2326" s="288"/>
      <c r="D2326" s="176"/>
      <c r="E2326" s="156"/>
      <c r="F2326" s="156"/>
      <c r="G2326" s="135"/>
      <c r="H2326" s="135"/>
      <c r="I2326" s="135"/>
      <c r="J2326" s="135"/>
      <c r="K2326" s="135"/>
      <c r="L2326" s="135"/>
      <c r="M2326" s="135"/>
      <c r="N2326" s="135"/>
      <c r="O2326" s="135"/>
      <c r="P2326" s="135"/>
    </row>
    <row r="2327" spans="1:16" s="289" customFormat="1">
      <c r="A2327" s="136"/>
      <c r="B2327" s="137"/>
      <c r="C2327" s="288"/>
      <c r="D2327" s="176"/>
      <c r="E2327" s="156"/>
      <c r="F2327" s="156"/>
      <c r="G2327" s="135"/>
      <c r="H2327" s="135"/>
      <c r="I2327" s="135"/>
      <c r="J2327" s="135"/>
      <c r="K2327" s="135"/>
      <c r="L2327" s="135"/>
      <c r="M2327" s="135"/>
      <c r="N2327" s="135"/>
      <c r="O2327" s="135"/>
      <c r="P2327" s="135"/>
    </row>
    <row r="2328" spans="1:16" s="289" customFormat="1">
      <c r="A2328" s="136"/>
      <c r="B2328" s="137"/>
      <c r="C2328" s="288"/>
      <c r="D2328" s="176"/>
      <c r="E2328" s="156"/>
      <c r="F2328" s="156"/>
      <c r="G2328" s="135"/>
      <c r="H2328" s="135"/>
      <c r="I2328" s="135"/>
      <c r="J2328" s="135"/>
      <c r="K2328" s="135"/>
      <c r="L2328" s="135"/>
      <c r="M2328" s="135"/>
      <c r="N2328" s="135"/>
      <c r="O2328" s="135"/>
      <c r="P2328" s="135"/>
    </row>
    <row r="2329" spans="1:16" s="289" customFormat="1">
      <c r="A2329" s="136"/>
      <c r="B2329" s="137"/>
      <c r="C2329" s="288"/>
      <c r="D2329" s="176"/>
      <c r="E2329" s="156"/>
      <c r="F2329" s="156"/>
      <c r="G2329" s="135"/>
      <c r="H2329" s="135"/>
      <c r="I2329" s="135"/>
      <c r="J2329" s="135"/>
      <c r="K2329" s="135"/>
      <c r="L2329" s="135"/>
      <c r="M2329" s="135"/>
      <c r="N2329" s="135"/>
      <c r="O2329" s="135"/>
      <c r="P2329" s="135"/>
    </row>
    <row r="2330" spans="1:16" s="289" customFormat="1">
      <c r="A2330" s="136"/>
      <c r="B2330" s="137"/>
      <c r="C2330" s="288"/>
      <c r="D2330" s="176"/>
      <c r="E2330" s="156"/>
      <c r="F2330" s="156"/>
      <c r="G2330" s="135"/>
      <c r="H2330" s="135"/>
      <c r="I2330" s="135"/>
      <c r="J2330" s="135"/>
      <c r="K2330" s="135"/>
      <c r="L2330" s="135"/>
      <c r="M2330" s="135"/>
      <c r="N2330" s="135"/>
      <c r="O2330" s="135"/>
      <c r="P2330" s="135"/>
    </row>
    <row r="2331" spans="1:16" s="289" customFormat="1">
      <c r="A2331" s="136"/>
      <c r="B2331" s="137"/>
      <c r="C2331" s="288"/>
      <c r="D2331" s="176"/>
      <c r="E2331" s="156"/>
      <c r="F2331" s="156"/>
      <c r="G2331" s="135"/>
      <c r="H2331" s="135"/>
      <c r="I2331" s="135"/>
      <c r="J2331" s="135"/>
      <c r="K2331" s="135"/>
      <c r="L2331" s="135"/>
      <c r="M2331" s="135"/>
      <c r="N2331" s="135"/>
      <c r="O2331" s="135"/>
      <c r="P2331" s="135"/>
    </row>
    <row r="2332" spans="1:16" s="289" customFormat="1">
      <c r="A2332" s="136"/>
      <c r="B2332" s="137"/>
      <c r="C2332" s="288"/>
      <c r="D2332" s="176"/>
      <c r="E2332" s="156"/>
      <c r="F2332" s="156"/>
      <c r="G2332" s="135"/>
      <c r="H2332" s="135"/>
      <c r="I2332" s="135"/>
      <c r="J2332" s="135"/>
      <c r="K2332" s="135"/>
      <c r="L2332" s="135"/>
      <c r="M2332" s="135"/>
      <c r="N2332" s="135"/>
      <c r="O2332" s="135"/>
      <c r="P2332" s="135"/>
    </row>
    <row r="2333" spans="1:16" s="289" customFormat="1">
      <c r="A2333" s="136"/>
      <c r="B2333" s="137"/>
      <c r="C2333" s="288"/>
      <c r="D2333" s="176"/>
      <c r="E2333" s="156"/>
      <c r="F2333" s="156"/>
      <c r="G2333" s="135"/>
      <c r="H2333" s="135"/>
      <c r="I2333" s="135"/>
      <c r="J2333" s="135"/>
      <c r="K2333" s="135"/>
      <c r="L2333" s="135"/>
      <c r="M2333" s="135"/>
      <c r="N2333" s="135"/>
      <c r="O2333" s="135"/>
      <c r="P2333" s="135"/>
    </row>
    <row r="2334" spans="1:16" s="289" customFormat="1">
      <c r="A2334" s="136"/>
      <c r="B2334" s="137"/>
      <c r="C2334" s="288"/>
      <c r="D2334" s="176"/>
      <c r="E2334" s="156"/>
      <c r="F2334" s="156"/>
      <c r="G2334" s="135"/>
      <c r="H2334" s="135"/>
      <c r="I2334" s="135"/>
      <c r="J2334" s="135"/>
      <c r="K2334" s="135"/>
      <c r="L2334" s="135"/>
      <c r="M2334" s="135"/>
      <c r="N2334" s="135"/>
      <c r="O2334" s="135"/>
      <c r="P2334" s="135"/>
    </row>
    <row r="2335" spans="1:16" s="289" customFormat="1">
      <c r="A2335" s="136"/>
      <c r="B2335" s="137"/>
      <c r="C2335" s="288"/>
      <c r="D2335" s="176"/>
      <c r="E2335" s="156"/>
      <c r="F2335" s="156"/>
      <c r="G2335" s="135"/>
      <c r="H2335" s="135"/>
      <c r="I2335" s="135"/>
      <c r="J2335" s="135"/>
      <c r="K2335" s="135"/>
      <c r="L2335" s="135"/>
      <c r="M2335" s="135"/>
      <c r="N2335" s="135"/>
      <c r="O2335" s="135"/>
      <c r="P2335" s="135"/>
    </row>
    <row r="2336" spans="1:16" s="289" customFormat="1">
      <c r="A2336" s="136"/>
      <c r="B2336" s="137"/>
      <c r="C2336" s="288"/>
      <c r="D2336" s="176"/>
      <c r="E2336" s="156"/>
      <c r="F2336" s="156"/>
      <c r="G2336" s="135"/>
      <c r="H2336" s="135"/>
      <c r="I2336" s="135"/>
      <c r="J2336" s="135"/>
      <c r="K2336" s="135"/>
      <c r="L2336" s="135"/>
      <c r="M2336" s="135"/>
      <c r="N2336" s="135"/>
      <c r="O2336" s="135"/>
      <c r="P2336" s="135"/>
    </row>
    <row r="2337" spans="1:16" s="289" customFormat="1">
      <c r="A2337" s="136"/>
      <c r="B2337" s="137"/>
      <c r="C2337" s="288"/>
      <c r="D2337" s="176"/>
      <c r="E2337" s="156"/>
      <c r="F2337" s="156"/>
      <c r="G2337" s="135"/>
      <c r="H2337" s="135"/>
      <c r="I2337" s="135"/>
      <c r="J2337" s="135"/>
      <c r="K2337" s="135"/>
      <c r="L2337" s="135"/>
      <c r="M2337" s="135"/>
      <c r="N2337" s="135"/>
      <c r="O2337" s="135"/>
      <c r="P2337" s="135"/>
    </row>
    <row r="2338" spans="1:16" s="289" customFormat="1">
      <c r="A2338" s="136"/>
      <c r="B2338" s="137"/>
      <c r="C2338" s="288"/>
      <c r="D2338" s="176"/>
      <c r="E2338" s="156"/>
      <c r="F2338" s="156"/>
      <c r="G2338" s="135"/>
      <c r="H2338" s="135"/>
      <c r="I2338" s="135"/>
      <c r="J2338" s="135"/>
      <c r="K2338" s="135"/>
      <c r="L2338" s="135"/>
      <c r="M2338" s="135"/>
      <c r="N2338" s="135"/>
      <c r="O2338" s="135"/>
      <c r="P2338" s="135"/>
    </row>
    <row r="2339" spans="1:16" s="289" customFormat="1">
      <c r="A2339" s="136"/>
      <c r="B2339" s="137"/>
      <c r="C2339" s="288"/>
      <c r="D2339" s="176"/>
      <c r="E2339" s="156"/>
      <c r="F2339" s="156"/>
      <c r="G2339" s="135"/>
      <c r="H2339" s="135"/>
      <c r="I2339" s="135"/>
      <c r="J2339" s="135"/>
      <c r="K2339" s="135"/>
      <c r="L2339" s="135"/>
      <c r="M2339" s="135"/>
      <c r="N2339" s="135"/>
      <c r="O2339" s="135"/>
      <c r="P2339" s="135"/>
    </row>
    <row r="2340" spans="1:16" s="289" customFormat="1">
      <c r="A2340" s="136"/>
      <c r="B2340" s="137"/>
      <c r="C2340" s="288"/>
      <c r="D2340" s="176"/>
      <c r="E2340" s="156"/>
      <c r="F2340" s="156"/>
      <c r="G2340" s="135"/>
      <c r="H2340" s="135"/>
      <c r="I2340" s="135"/>
      <c r="J2340" s="135"/>
      <c r="K2340" s="135"/>
      <c r="L2340" s="135"/>
      <c r="M2340" s="135"/>
      <c r="N2340" s="135"/>
      <c r="O2340" s="135"/>
      <c r="P2340" s="135"/>
    </row>
    <row r="2341" spans="1:16" s="289" customFormat="1">
      <c r="A2341" s="136"/>
      <c r="B2341" s="137"/>
      <c r="C2341" s="288"/>
      <c r="D2341" s="176"/>
      <c r="E2341" s="156"/>
      <c r="F2341" s="156"/>
      <c r="G2341" s="135"/>
      <c r="H2341" s="135"/>
      <c r="I2341" s="135"/>
      <c r="J2341" s="135"/>
      <c r="K2341" s="135"/>
      <c r="L2341" s="135"/>
      <c r="M2341" s="135"/>
      <c r="N2341" s="135"/>
      <c r="O2341" s="135"/>
      <c r="P2341" s="135"/>
    </row>
    <row r="2342" spans="1:16" s="289" customFormat="1">
      <c r="A2342" s="136"/>
      <c r="B2342" s="137"/>
      <c r="C2342" s="288"/>
      <c r="D2342" s="176"/>
      <c r="E2342" s="156"/>
      <c r="F2342" s="156"/>
      <c r="G2342" s="135"/>
      <c r="H2342" s="135"/>
      <c r="I2342" s="135"/>
      <c r="J2342" s="135"/>
      <c r="K2342" s="135"/>
      <c r="L2342" s="135"/>
      <c r="M2342" s="135"/>
      <c r="N2342" s="135"/>
      <c r="O2342" s="135"/>
      <c r="P2342" s="135"/>
    </row>
    <row r="2343" spans="1:16" s="289" customFormat="1">
      <c r="A2343" s="136"/>
      <c r="B2343" s="137"/>
      <c r="C2343" s="288"/>
      <c r="D2343" s="176"/>
      <c r="E2343" s="156"/>
      <c r="F2343" s="156"/>
      <c r="G2343" s="135"/>
      <c r="H2343" s="135"/>
      <c r="I2343" s="135"/>
      <c r="J2343" s="135"/>
      <c r="K2343" s="135"/>
      <c r="L2343" s="135"/>
      <c r="M2343" s="135"/>
      <c r="N2343" s="135"/>
      <c r="O2343" s="135"/>
      <c r="P2343" s="135"/>
    </row>
    <row r="2344" spans="1:16" s="289" customFormat="1">
      <c r="A2344" s="136"/>
      <c r="B2344" s="137"/>
      <c r="C2344" s="288"/>
      <c r="D2344" s="176"/>
      <c r="E2344" s="156"/>
      <c r="F2344" s="156"/>
      <c r="G2344" s="135"/>
      <c r="H2344" s="135"/>
      <c r="I2344" s="135"/>
      <c r="J2344" s="135"/>
      <c r="K2344" s="135"/>
      <c r="L2344" s="135"/>
      <c r="M2344" s="135"/>
      <c r="N2344" s="135"/>
      <c r="O2344" s="135"/>
      <c r="P2344" s="135"/>
    </row>
    <row r="2345" spans="1:16" s="289" customFormat="1">
      <c r="A2345" s="136"/>
      <c r="B2345" s="137"/>
      <c r="C2345" s="288"/>
      <c r="D2345" s="176"/>
      <c r="E2345" s="156"/>
      <c r="F2345" s="156"/>
      <c r="G2345" s="135"/>
      <c r="H2345" s="135"/>
      <c r="I2345" s="135"/>
      <c r="J2345" s="135"/>
      <c r="K2345" s="135"/>
      <c r="L2345" s="135"/>
      <c r="M2345" s="135"/>
      <c r="N2345" s="135"/>
      <c r="O2345" s="135"/>
      <c r="P2345" s="135"/>
    </row>
    <row r="2346" spans="1:16" s="289" customFormat="1">
      <c r="A2346" s="136"/>
      <c r="B2346" s="137"/>
      <c r="C2346" s="288"/>
      <c r="D2346" s="176"/>
      <c r="E2346" s="156"/>
      <c r="F2346" s="156"/>
      <c r="G2346" s="135"/>
      <c r="H2346" s="135"/>
      <c r="I2346" s="135"/>
      <c r="J2346" s="135"/>
      <c r="K2346" s="135"/>
      <c r="L2346" s="135"/>
      <c r="M2346" s="135"/>
      <c r="N2346" s="135"/>
      <c r="O2346" s="135"/>
      <c r="P2346" s="135"/>
    </row>
    <row r="2347" spans="1:16" s="289" customFormat="1">
      <c r="A2347" s="136"/>
      <c r="B2347" s="137"/>
      <c r="C2347" s="288"/>
      <c r="D2347" s="176"/>
      <c r="E2347" s="156"/>
      <c r="F2347" s="156"/>
      <c r="G2347" s="135"/>
      <c r="H2347" s="135"/>
      <c r="I2347" s="135"/>
      <c r="J2347" s="135"/>
      <c r="K2347" s="135"/>
      <c r="L2347" s="135"/>
      <c r="M2347" s="135"/>
      <c r="N2347" s="135"/>
      <c r="O2347" s="135"/>
      <c r="P2347" s="135"/>
    </row>
    <row r="2348" spans="1:16" s="289" customFormat="1">
      <c r="A2348" s="136"/>
      <c r="B2348" s="137"/>
      <c r="C2348" s="288"/>
      <c r="D2348" s="176"/>
      <c r="E2348" s="156"/>
      <c r="F2348" s="156"/>
      <c r="G2348" s="135"/>
      <c r="H2348" s="135"/>
      <c r="I2348" s="135"/>
      <c r="J2348" s="135"/>
      <c r="K2348" s="135"/>
      <c r="L2348" s="135"/>
      <c r="M2348" s="135"/>
      <c r="N2348" s="135"/>
      <c r="O2348" s="135"/>
      <c r="P2348" s="135"/>
    </row>
    <row r="2349" spans="1:16" s="289" customFormat="1">
      <c r="A2349" s="136"/>
      <c r="B2349" s="137"/>
      <c r="C2349" s="288"/>
      <c r="D2349" s="176"/>
      <c r="E2349" s="156"/>
      <c r="F2349" s="156"/>
      <c r="G2349" s="135"/>
      <c r="H2349" s="135"/>
      <c r="I2349" s="135"/>
      <c r="J2349" s="135"/>
      <c r="K2349" s="135"/>
      <c r="L2349" s="135"/>
      <c r="M2349" s="135"/>
      <c r="N2349" s="135"/>
      <c r="O2349" s="135"/>
      <c r="P2349" s="135"/>
    </row>
    <row r="2350" spans="1:16" s="289" customFormat="1">
      <c r="A2350" s="136"/>
      <c r="B2350" s="137"/>
      <c r="C2350" s="288"/>
      <c r="D2350" s="176"/>
      <c r="E2350" s="156"/>
      <c r="F2350" s="156"/>
      <c r="G2350" s="135"/>
      <c r="H2350" s="135"/>
      <c r="I2350" s="135"/>
      <c r="J2350" s="135"/>
      <c r="K2350" s="135"/>
      <c r="L2350" s="135"/>
      <c r="M2350" s="135"/>
      <c r="N2350" s="135"/>
      <c r="O2350" s="135"/>
      <c r="P2350" s="135"/>
    </row>
    <row r="2351" spans="1:16" s="289" customFormat="1">
      <c r="A2351" s="136"/>
      <c r="B2351" s="137"/>
      <c r="C2351" s="288"/>
      <c r="D2351" s="176"/>
      <c r="E2351" s="156"/>
      <c r="F2351" s="156"/>
      <c r="G2351" s="135"/>
      <c r="H2351" s="135"/>
      <c r="I2351" s="135"/>
      <c r="J2351" s="135"/>
      <c r="K2351" s="135"/>
      <c r="L2351" s="135"/>
      <c r="M2351" s="135"/>
      <c r="N2351" s="135"/>
      <c r="O2351" s="135"/>
      <c r="P2351" s="135"/>
    </row>
    <row r="2352" spans="1:16" s="289" customFormat="1">
      <c r="A2352" s="136"/>
      <c r="B2352" s="137"/>
      <c r="C2352" s="288"/>
      <c r="D2352" s="176"/>
      <c r="E2352" s="156"/>
      <c r="F2352" s="156"/>
      <c r="G2352" s="135"/>
      <c r="H2352" s="135"/>
      <c r="I2352" s="135"/>
      <c r="J2352" s="135"/>
      <c r="K2352" s="135"/>
      <c r="L2352" s="135"/>
      <c r="M2352" s="135"/>
      <c r="N2352" s="135"/>
      <c r="O2352" s="135"/>
      <c r="P2352" s="135"/>
    </row>
    <row r="2353" spans="1:16" s="289" customFormat="1">
      <c r="A2353" s="136"/>
      <c r="B2353" s="137"/>
      <c r="C2353" s="288"/>
      <c r="D2353" s="176"/>
      <c r="E2353" s="156"/>
      <c r="F2353" s="156"/>
      <c r="G2353" s="135"/>
      <c r="H2353" s="135"/>
      <c r="I2353" s="135"/>
      <c r="J2353" s="135"/>
      <c r="K2353" s="135"/>
      <c r="L2353" s="135"/>
      <c r="M2353" s="135"/>
      <c r="N2353" s="135"/>
      <c r="O2353" s="135"/>
      <c r="P2353" s="135"/>
    </row>
    <row r="2354" spans="1:16" s="289" customFormat="1">
      <c r="A2354" s="136"/>
      <c r="B2354" s="137"/>
      <c r="C2354" s="288"/>
      <c r="D2354" s="176"/>
      <c r="E2354" s="156"/>
      <c r="F2354" s="156"/>
      <c r="G2354" s="135"/>
      <c r="H2354" s="135"/>
      <c r="I2354" s="135"/>
      <c r="J2354" s="135"/>
      <c r="K2354" s="135"/>
      <c r="L2354" s="135"/>
      <c r="M2354" s="135"/>
      <c r="N2354" s="135"/>
      <c r="O2354" s="135"/>
      <c r="P2354" s="135"/>
    </row>
    <row r="2355" spans="1:16" s="289" customFormat="1">
      <c r="A2355" s="136"/>
      <c r="B2355" s="137"/>
      <c r="C2355" s="288"/>
      <c r="D2355" s="176"/>
      <c r="E2355" s="156"/>
      <c r="F2355" s="156"/>
      <c r="G2355" s="135"/>
      <c r="H2355" s="135"/>
      <c r="I2355" s="135"/>
      <c r="J2355" s="135"/>
      <c r="K2355" s="135"/>
      <c r="L2355" s="135"/>
      <c r="M2355" s="135"/>
      <c r="N2355" s="135"/>
      <c r="O2355" s="135"/>
      <c r="P2355" s="135"/>
    </row>
    <row r="2356" spans="1:16" s="289" customFormat="1">
      <c r="A2356" s="136"/>
      <c r="B2356" s="137"/>
      <c r="C2356" s="288"/>
      <c r="D2356" s="176"/>
      <c r="E2356" s="156"/>
      <c r="F2356" s="156"/>
      <c r="G2356" s="135"/>
      <c r="H2356" s="135"/>
      <c r="I2356" s="135"/>
      <c r="J2356" s="135"/>
      <c r="K2356" s="135"/>
      <c r="L2356" s="135"/>
      <c r="M2356" s="135"/>
      <c r="N2356" s="135"/>
      <c r="O2356" s="135"/>
      <c r="P2356" s="135"/>
    </row>
    <row r="2357" spans="1:16" s="289" customFormat="1">
      <c r="A2357" s="136"/>
      <c r="B2357" s="137"/>
      <c r="C2357" s="288"/>
      <c r="D2357" s="176"/>
      <c r="E2357" s="156"/>
      <c r="F2357" s="156"/>
      <c r="G2357" s="135"/>
      <c r="H2357" s="135"/>
      <c r="I2357" s="135"/>
      <c r="J2357" s="135"/>
      <c r="K2357" s="135"/>
      <c r="L2357" s="135"/>
      <c r="M2357" s="135"/>
      <c r="N2357" s="135"/>
      <c r="O2357" s="135"/>
      <c r="P2357" s="135"/>
    </row>
    <row r="2358" spans="1:16" s="289" customFormat="1">
      <c r="A2358" s="136"/>
      <c r="B2358" s="137"/>
      <c r="C2358" s="288"/>
      <c r="D2358" s="176"/>
      <c r="E2358" s="156"/>
      <c r="F2358" s="156"/>
      <c r="G2358" s="135"/>
      <c r="H2358" s="135"/>
      <c r="I2358" s="135"/>
      <c r="J2358" s="135"/>
      <c r="K2358" s="135"/>
      <c r="L2358" s="135"/>
      <c r="M2358" s="135"/>
      <c r="N2358" s="135"/>
      <c r="O2358" s="135"/>
      <c r="P2358" s="135"/>
    </row>
    <row r="2359" spans="1:16" s="289" customFormat="1">
      <c r="A2359" s="136"/>
      <c r="B2359" s="137"/>
      <c r="C2359" s="288"/>
      <c r="D2359" s="176"/>
      <c r="E2359" s="156"/>
      <c r="F2359" s="156"/>
      <c r="G2359" s="135"/>
      <c r="H2359" s="135"/>
      <c r="I2359" s="135"/>
      <c r="J2359" s="135"/>
      <c r="K2359" s="135"/>
      <c r="L2359" s="135"/>
      <c r="M2359" s="135"/>
      <c r="N2359" s="135"/>
      <c r="O2359" s="135"/>
      <c r="P2359" s="135"/>
    </row>
    <row r="2360" spans="1:16" s="289" customFormat="1">
      <c r="A2360" s="136"/>
      <c r="B2360" s="137"/>
      <c r="C2360" s="288"/>
      <c r="D2360" s="176"/>
      <c r="E2360" s="156"/>
      <c r="F2360" s="156"/>
      <c r="G2360" s="135"/>
      <c r="H2360" s="135"/>
      <c r="I2360" s="135"/>
      <c r="J2360" s="135"/>
      <c r="K2360" s="135"/>
      <c r="L2360" s="135"/>
      <c r="M2360" s="135"/>
      <c r="N2360" s="135"/>
      <c r="O2360" s="135"/>
      <c r="P2360" s="135"/>
    </row>
    <row r="2361" spans="1:16" s="289" customFormat="1">
      <c r="A2361" s="136"/>
      <c r="B2361" s="137"/>
      <c r="C2361" s="288"/>
      <c r="D2361" s="176"/>
      <c r="E2361" s="156"/>
      <c r="F2361" s="156"/>
      <c r="G2361" s="135"/>
      <c r="H2361" s="135"/>
      <c r="I2361" s="135"/>
      <c r="J2361" s="135"/>
      <c r="K2361" s="135"/>
      <c r="L2361" s="135"/>
      <c r="M2361" s="135"/>
      <c r="N2361" s="135"/>
      <c r="O2361" s="135"/>
      <c r="P2361" s="135"/>
    </row>
    <row r="2362" spans="1:16" s="289" customFormat="1">
      <c r="A2362" s="136"/>
      <c r="B2362" s="137"/>
      <c r="C2362" s="288"/>
      <c r="D2362" s="176"/>
      <c r="E2362" s="156"/>
      <c r="F2362" s="156"/>
      <c r="G2362" s="135"/>
      <c r="H2362" s="135"/>
      <c r="I2362" s="135"/>
      <c r="J2362" s="135"/>
      <c r="K2362" s="135"/>
      <c r="L2362" s="135"/>
      <c r="M2362" s="135"/>
      <c r="N2362" s="135"/>
      <c r="O2362" s="135"/>
      <c r="P2362" s="135"/>
    </row>
    <row r="2363" spans="1:16" s="289" customFormat="1">
      <c r="A2363" s="136"/>
      <c r="B2363" s="137"/>
      <c r="C2363" s="288"/>
      <c r="D2363" s="176"/>
      <c r="E2363" s="156"/>
      <c r="F2363" s="156"/>
      <c r="G2363" s="135"/>
      <c r="H2363" s="135"/>
      <c r="I2363" s="135"/>
      <c r="J2363" s="135"/>
      <c r="K2363" s="135"/>
      <c r="L2363" s="135"/>
      <c r="M2363" s="135"/>
      <c r="N2363" s="135"/>
      <c r="O2363" s="135"/>
      <c r="P2363" s="135"/>
    </row>
    <row r="2364" spans="1:16" s="289" customFormat="1">
      <c r="A2364" s="136"/>
      <c r="B2364" s="137"/>
      <c r="C2364" s="288"/>
      <c r="D2364" s="176"/>
      <c r="E2364" s="156"/>
      <c r="F2364" s="156"/>
      <c r="G2364" s="135"/>
      <c r="H2364" s="135"/>
      <c r="I2364" s="135"/>
      <c r="J2364" s="135"/>
      <c r="K2364" s="135"/>
      <c r="L2364" s="135"/>
      <c r="M2364" s="135"/>
      <c r="N2364" s="135"/>
      <c r="O2364" s="135"/>
      <c r="P2364" s="135"/>
    </row>
    <row r="2365" spans="1:16" s="289" customFormat="1">
      <c r="A2365" s="136"/>
      <c r="B2365" s="137"/>
      <c r="C2365" s="288"/>
      <c r="D2365" s="176"/>
      <c r="E2365" s="156"/>
      <c r="F2365" s="156"/>
      <c r="G2365" s="135"/>
      <c r="H2365" s="135"/>
      <c r="I2365" s="135"/>
      <c r="J2365" s="135"/>
      <c r="K2365" s="135"/>
      <c r="L2365" s="135"/>
      <c r="M2365" s="135"/>
      <c r="N2365" s="135"/>
      <c r="O2365" s="135"/>
      <c r="P2365" s="135"/>
    </row>
    <row r="2366" spans="1:16" s="289" customFormat="1">
      <c r="A2366" s="136"/>
      <c r="B2366" s="137"/>
      <c r="C2366" s="288"/>
      <c r="D2366" s="176"/>
      <c r="E2366" s="156"/>
      <c r="F2366" s="156"/>
      <c r="G2366" s="135"/>
      <c r="H2366" s="135"/>
      <c r="I2366" s="135"/>
      <c r="J2366" s="135"/>
      <c r="K2366" s="135"/>
      <c r="L2366" s="135"/>
      <c r="M2366" s="135"/>
      <c r="N2366" s="135"/>
      <c r="O2366" s="135"/>
      <c r="P2366" s="135"/>
    </row>
    <row r="2367" spans="1:16" s="289" customFormat="1">
      <c r="A2367" s="136"/>
      <c r="B2367" s="137"/>
      <c r="C2367" s="288"/>
      <c r="D2367" s="176"/>
      <c r="E2367" s="156"/>
      <c r="F2367" s="156"/>
      <c r="G2367" s="135"/>
      <c r="H2367" s="135"/>
      <c r="I2367" s="135"/>
      <c r="J2367" s="135"/>
      <c r="K2367" s="135"/>
      <c r="L2367" s="135"/>
      <c r="M2367" s="135"/>
      <c r="N2367" s="135"/>
      <c r="O2367" s="135"/>
      <c r="P2367" s="135"/>
    </row>
    <row r="2368" spans="1:16" s="289" customFormat="1">
      <c r="A2368" s="136"/>
      <c r="B2368" s="137"/>
      <c r="C2368" s="288"/>
      <c r="D2368" s="176"/>
      <c r="E2368" s="156"/>
      <c r="F2368" s="156"/>
      <c r="G2368" s="135"/>
      <c r="H2368" s="135"/>
      <c r="I2368" s="135"/>
      <c r="J2368" s="135"/>
      <c r="K2368" s="135"/>
      <c r="L2368" s="135"/>
      <c r="M2368" s="135"/>
      <c r="N2368" s="135"/>
      <c r="O2368" s="135"/>
      <c r="P2368" s="135"/>
    </row>
    <row r="2369" spans="1:16" s="289" customFormat="1">
      <c r="A2369" s="136"/>
      <c r="B2369" s="137"/>
      <c r="C2369" s="288"/>
      <c r="D2369" s="176"/>
      <c r="E2369" s="156"/>
      <c r="F2369" s="156"/>
      <c r="G2369" s="135"/>
      <c r="H2369" s="135"/>
      <c r="I2369" s="135"/>
      <c r="J2369" s="135"/>
      <c r="K2369" s="135"/>
      <c r="L2369" s="135"/>
      <c r="M2369" s="135"/>
      <c r="N2369" s="135"/>
      <c r="O2369" s="135"/>
      <c r="P2369" s="135"/>
    </row>
    <row r="2370" spans="1:16" s="289" customFormat="1">
      <c r="A2370" s="136"/>
      <c r="B2370" s="137"/>
      <c r="C2370" s="288"/>
      <c r="D2370" s="176"/>
      <c r="E2370" s="156"/>
      <c r="F2370" s="156"/>
      <c r="G2370" s="135"/>
      <c r="H2370" s="135"/>
      <c r="I2370" s="135"/>
      <c r="J2370" s="135"/>
      <c r="K2370" s="135"/>
      <c r="L2370" s="135"/>
      <c r="M2370" s="135"/>
      <c r="N2370" s="135"/>
      <c r="O2370" s="135"/>
      <c r="P2370" s="135"/>
    </row>
    <row r="2371" spans="1:16" s="289" customFormat="1">
      <c r="A2371" s="136"/>
      <c r="B2371" s="137"/>
      <c r="C2371" s="288"/>
      <c r="D2371" s="176"/>
      <c r="E2371" s="156"/>
      <c r="F2371" s="156"/>
      <c r="G2371" s="135"/>
      <c r="H2371" s="135"/>
      <c r="I2371" s="135"/>
      <c r="J2371" s="135"/>
      <c r="K2371" s="135"/>
      <c r="L2371" s="135"/>
      <c r="M2371" s="135"/>
      <c r="N2371" s="135"/>
      <c r="O2371" s="135"/>
      <c r="P2371" s="135"/>
    </row>
    <row r="2372" spans="1:16" s="289" customFormat="1">
      <c r="A2372" s="136"/>
      <c r="B2372" s="137"/>
      <c r="C2372" s="288"/>
      <c r="D2372" s="176"/>
      <c r="E2372" s="156"/>
      <c r="F2372" s="156"/>
      <c r="G2372" s="135"/>
      <c r="H2372" s="135"/>
      <c r="I2372" s="135"/>
      <c r="J2372" s="135"/>
      <c r="K2372" s="135"/>
      <c r="L2372" s="135"/>
      <c r="M2372" s="135"/>
      <c r="N2372" s="135"/>
      <c r="O2372" s="135"/>
      <c r="P2372" s="135"/>
    </row>
    <row r="2373" spans="1:16" s="289" customFormat="1">
      <c r="A2373" s="136"/>
      <c r="B2373" s="137"/>
      <c r="C2373" s="288"/>
      <c r="D2373" s="176"/>
      <c r="E2373" s="156"/>
      <c r="F2373" s="156"/>
      <c r="G2373" s="135"/>
      <c r="H2373" s="135"/>
      <c r="I2373" s="135"/>
      <c r="J2373" s="135"/>
      <c r="K2373" s="135"/>
      <c r="L2373" s="135"/>
      <c r="M2373" s="135"/>
      <c r="N2373" s="135"/>
      <c r="O2373" s="135"/>
      <c r="P2373" s="135"/>
    </row>
    <row r="2374" spans="1:16" s="289" customFormat="1">
      <c r="A2374" s="136"/>
      <c r="B2374" s="137"/>
      <c r="C2374" s="288"/>
      <c r="D2374" s="176"/>
      <c r="E2374" s="156"/>
      <c r="F2374" s="156"/>
      <c r="G2374" s="135"/>
      <c r="H2374" s="135"/>
      <c r="I2374" s="135"/>
      <c r="J2374" s="135"/>
      <c r="K2374" s="135"/>
      <c r="L2374" s="135"/>
      <c r="M2374" s="135"/>
      <c r="N2374" s="135"/>
      <c r="O2374" s="135"/>
      <c r="P2374" s="135"/>
    </row>
    <row r="2375" spans="1:16" s="289" customFormat="1">
      <c r="A2375" s="136"/>
      <c r="B2375" s="137"/>
      <c r="C2375" s="288"/>
      <c r="D2375" s="176"/>
      <c r="E2375" s="156"/>
      <c r="F2375" s="156"/>
      <c r="G2375" s="135"/>
      <c r="H2375" s="135"/>
      <c r="I2375" s="135"/>
      <c r="J2375" s="135"/>
      <c r="K2375" s="135"/>
      <c r="L2375" s="135"/>
      <c r="M2375" s="135"/>
      <c r="N2375" s="135"/>
      <c r="O2375" s="135"/>
      <c r="P2375" s="135"/>
    </row>
    <row r="2376" spans="1:16" s="289" customFormat="1">
      <c r="A2376" s="136"/>
      <c r="B2376" s="137"/>
      <c r="C2376" s="288"/>
      <c r="D2376" s="176"/>
      <c r="E2376" s="156"/>
      <c r="F2376" s="156"/>
      <c r="G2376" s="135"/>
      <c r="H2376" s="135"/>
      <c r="I2376" s="135"/>
      <c r="J2376" s="135"/>
      <c r="K2376" s="135"/>
      <c r="L2376" s="135"/>
      <c r="M2376" s="135"/>
      <c r="N2376" s="135"/>
      <c r="O2376" s="135"/>
      <c r="P2376" s="135"/>
    </row>
    <row r="2377" spans="1:16" s="289" customFormat="1">
      <c r="A2377" s="136"/>
      <c r="B2377" s="137"/>
      <c r="C2377" s="288"/>
      <c r="D2377" s="176"/>
      <c r="E2377" s="156"/>
      <c r="F2377" s="156"/>
      <c r="G2377" s="135"/>
      <c r="H2377" s="135"/>
      <c r="I2377" s="135"/>
      <c r="J2377" s="135"/>
      <c r="K2377" s="135"/>
      <c r="L2377" s="135"/>
      <c r="M2377" s="135"/>
      <c r="N2377" s="135"/>
      <c r="O2377" s="135"/>
      <c r="P2377" s="135"/>
    </row>
    <row r="2378" spans="1:16" s="289" customFormat="1">
      <c r="A2378" s="136"/>
      <c r="B2378" s="137"/>
      <c r="C2378" s="288"/>
      <c r="D2378" s="176"/>
      <c r="E2378" s="156"/>
      <c r="F2378" s="156"/>
      <c r="G2378" s="135"/>
      <c r="H2378" s="135"/>
      <c r="I2378" s="135"/>
      <c r="J2378" s="135"/>
      <c r="K2378" s="135"/>
      <c r="L2378" s="135"/>
      <c r="M2378" s="135"/>
      <c r="N2378" s="135"/>
      <c r="O2378" s="135"/>
      <c r="P2378" s="135"/>
    </row>
    <row r="2379" spans="1:16" s="289" customFormat="1">
      <c r="A2379" s="136"/>
      <c r="B2379" s="137"/>
      <c r="C2379" s="288"/>
      <c r="D2379" s="176"/>
      <c r="E2379" s="156"/>
      <c r="F2379" s="156"/>
      <c r="G2379" s="135"/>
      <c r="H2379" s="135"/>
      <c r="I2379" s="135"/>
      <c r="J2379" s="135"/>
      <c r="K2379" s="135"/>
      <c r="L2379" s="135"/>
      <c r="M2379" s="135"/>
      <c r="N2379" s="135"/>
      <c r="O2379" s="135"/>
      <c r="P2379" s="135"/>
    </row>
    <row r="2380" spans="1:16" s="289" customFormat="1">
      <c r="A2380" s="136"/>
      <c r="B2380" s="137"/>
      <c r="C2380" s="288"/>
      <c r="D2380" s="176"/>
      <c r="E2380" s="156"/>
      <c r="F2380" s="156"/>
      <c r="G2380" s="135"/>
      <c r="H2380" s="135"/>
      <c r="I2380" s="135"/>
      <c r="J2380" s="135"/>
      <c r="K2380" s="135"/>
      <c r="L2380" s="135"/>
      <c r="M2380" s="135"/>
      <c r="N2380" s="135"/>
      <c r="O2380" s="135"/>
      <c r="P2380" s="135"/>
    </row>
    <row r="2381" spans="1:16" s="289" customFormat="1">
      <c r="A2381" s="136"/>
      <c r="B2381" s="137"/>
      <c r="C2381" s="288"/>
      <c r="D2381" s="176"/>
      <c r="E2381" s="156"/>
      <c r="F2381" s="156"/>
      <c r="G2381" s="135"/>
      <c r="H2381" s="135"/>
      <c r="I2381" s="135"/>
      <c r="J2381" s="135"/>
      <c r="K2381" s="135"/>
      <c r="L2381" s="135"/>
      <c r="M2381" s="135"/>
      <c r="N2381" s="135"/>
      <c r="O2381" s="135"/>
      <c r="P2381" s="135"/>
    </row>
    <row r="2382" spans="1:16" s="289" customFormat="1">
      <c r="A2382" s="136"/>
      <c r="B2382" s="137"/>
      <c r="C2382" s="288"/>
      <c r="D2382" s="176"/>
      <c r="E2382" s="156"/>
      <c r="F2382" s="156"/>
      <c r="G2382" s="135"/>
      <c r="H2382" s="135"/>
      <c r="I2382" s="135"/>
      <c r="J2382" s="135"/>
      <c r="K2382" s="135"/>
      <c r="L2382" s="135"/>
      <c r="M2382" s="135"/>
      <c r="N2382" s="135"/>
      <c r="O2382" s="135"/>
      <c r="P2382" s="135"/>
    </row>
    <row r="2383" spans="1:16" s="289" customFormat="1">
      <c r="A2383" s="136"/>
      <c r="B2383" s="137"/>
      <c r="C2383" s="288"/>
      <c r="D2383" s="176"/>
      <c r="E2383" s="156"/>
      <c r="F2383" s="156"/>
      <c r="G2383" s="135"/>
      <c r="H2383" s="135"/>
      <c r="I2383" s="135"/>
      <c r="J2383" s="135"/>
      <c r="K2383" s="135"/>
      <c r="L2383" s="135"/>
      <c r="M2383" s="135"/>
      <c r="N2383" s="135"/>
      <c r="O2383" s="135"/>
      <c r="P2383" s="135"/>
    </row>
    <row r="2384" spans="1:16" s="289" customFormat="1">
      <c r="A2384" s="136"/>
      <c r="B2384" s="137"/>
      <c r="C2384" s="288"/>
      <c r="D2384" s="176"/>
      <c r="E2384" s="156"/>
      <c r="F2384" s="156"/>
      <c r="G2384" s="135"/>
      <c r="H2384" s="135"/>
      <c r="I2384" s="135"/>
      <c r="J2384" s="135"/>
      <c r="K2384" s="135"/>
      <c r="L2384" s="135"/>
      <c r="M2384" s="135"/>
      <c r="N2384" s="135"/>
      <c r="O2384" s="135"/>
      <c r="P2384" s="135"/>
    </row>
    <row r="2385" spans="1:16" s="289" customFormat="1">
      <c r="A2385" s="136"/>
      <c r="B2385" s="137"/>
      <c r="C2385" s="288"/>
      <c r="D2385" s="176"/>
      <c r="E2385" s="156"/>
      <c r="F2385" s="156"/>
      <c r="G2385" s="135"/>
      <c r="H2385" s="135"/>
      <c r="I2385" s="135"/>
      <c r="J2385" s="135"/>
      <c r="K2385" s="135"/>
      <c r="L2385" s="135"/>
      <c r="M2385" s="135"/>
      <c r="N2385" s="135"/>
      <c r="O2385" s="135"/>
      <c r="P2385" s="135"/>
    </row>
    <row r="2386" spans="1:16" s="289" customFormat="1">
      <c r="A2386" s="136"/>
      <c r="B2386" s="137"/>
      <c r="C2386" s="288"/>
      <c r="D2386" s="176"/>
      <c r="E2386" s="156"/>
      <c r="F2386" s="156"/>
      <c r="G2386" s="135"/>
      <c r="H2386" s="135"/>
      <c r="I2386" s="135"/>
      <c r="J2386" s="135"/>
      <c r="K2386" s="135"/>
      <c r="L2386" s="135"/>
      <c r="M2386" s="135"/>
      <c r="N2386" s="135"/>
      <c r="O2386" s="135"/>
      <c r="P2386" s="135"/>
    </row>
    <row r="2387" spans="1:16" s="289" customFormat="1">
      <c r="A2387" s="136"/>
      <c r="B2387" s="137"/>
      <c r="C2387" s="288"/>
      <c r="D2387" s="176"/>
      <c r="E2387" s="156"/>
      <c r="F2387" s="156"/>
      <c r="G2387" s="135"/>
      <c r="H2387" s="135"/>
      <c r="I2387" s="135"/>
      <c r="J2387" s="135"/>
      <c r="K2387" s="135"/>
      <c r="L2387" s="135"/>
      <c r="M2387" s="135"/>
      <c r="N2387" s="135"/>
      <c r="O2387" s="135"/>
      <c r="P2387" s="135"/>
    </row>
    <row r="2388" spans="1:16" s="289" customFormat="1">
      <c r="A2388" s="136"/>
      <c r="B2388" s="137"/>
      <c r="C2388" s="288"/>
      <c r="D2388" s="176"/>
      <c r="E2388" s="156"/>
      <c r="F2388" s="156"/>
      <c r="G2388" s="135"/>
      <c r="H2388" s="135"/>
      <c r="I2388" s="135"/>
      <c r="J2388" s="135"/>
      <c r="K2388" s="135"/>
      <c r="L2388" s="135"/>
      <c r="M2388" s="135"/>
      <c r="N2388" s="135"/>
      <c r="O2388" s="135"/>
      <c r="P2388" s="135"/>
    </row>
    <row r="2389" spans="1:16" s="289" customFormat="1">
      <c r="A2389" s="136"/>
      <c r="B2389" s="137"/>
      <c r="C2389" s="288"/>
      <c r="D2389" s="176"/>
      <c r="E2389" s="156"/>
      <c r="F2389" s="156"/>
      <c r="G2389" s="135"/>
      <c r="H2389" s="135"/>
      <c r="I2389" s="135"/>
      <c r="J2389" s="135"/>
      <c r="K2389" s="135"/>
      <c r="L2389" s="135"/>
      <c r="M2389" s="135"/>
      <c r="N2389" s="135"/>
      <c r="O2389" s="135"/>
      <c r="P2389" s="135"/>
    </row>
    <row r="2390" spans="1:16" s="289" customFormat="1">
      <c r="A2390" s="136"/>
      <c r="B2390" s="137"/>
      <c r="C2390" s="288"/>
      <c r="D2390" s="176"/>
      <c r="E2390" s="156"/>
      <c r="F2390" s="156"/>
      <c r="G2390" s="135"/>
      <c r="H2390" s="135"/>
      <c r="I2390" s="135"/>
      <c r="J2390" s="135"/>
      <c r="K2390" s="135"/>
      <c r="L2390" s="135"/>
      <c r="M2390" s="135"/>
      <c r="N2390" s="135"/>
      <c r="O2390" s="135"/>
      <c r="P2390" s="135"/>
    </row>
    <row r="2391" spans="1:16" s="289" customFormat="1">
      <c r="A2391" s="136"/>
      <c r="B2391" s="137"/>
      <c r="C2391" s="288"/>
      <c r="D2391" s="176"/>
      <c r="E2391" s="156"/>
      <c r="F2391" s="156"/>
      <c r="G2391" s="135"/>
      <c r="H2391" s="135"/>
      <c r="I2391" s="135"/>
      <c r="J2391" s="135"/>
      <c r="K2391" s="135"/>
      <c r="L2391" s="135"/>
      <c r="M2391" s="135"/>
      <c r="N2391" s="135"/>
      <c r="O2391" s="135"/>
      <c r="P2391" s="135"/>
    </row>
    <row r="2392" spans="1:16" s="289" customFormat="1">
      <c r="A2392" s="136"/>
      <c r="B2392" s="137"/>
      <c r="C2392" s="288"/>
      <c r="D2392" s="176"/>
      <c r="E2392" s="156"/>
      <c r="F2392" s="156"/>
      <c r="G2392" s="135"/>
      <c r="H2392" s="135"/>
      <c r="I2392" s="135"/>
      <c r="J2392" s="135"/>
      <c r="K2392" s="135"/>
      <c r="L2392" s="135"/>
      <c r="M2392" s="135"/>
      <c r="N2392" s="135"/>
      <c r="O2392" s="135"/>
      <c r="P2392" s="135"/>
    </row>
    <row r="2393" spans="1:16" s="289" customFormat="1">
      <c r="A2393" s="136"/>
      <c r="B2393" s="137"/>
      <c r="C2393" s="288"/>
      <c r="D2393" s="176"/>
      <c r="E2393" s="156"/>
      <c r="F2393" s="156"/>
      <c r="G2393" s="135"/>
      <c r="H2393" s="135"/>
      <c r="I2393" s="135"/>
      <c r="J2393" s="135"/>
      <c r="K2393" s="135"/>
      <c r="L2393" s="135"/>
      <c r="M2393" s="135"/>
      <c r="N2393" s="135"/>
      <c r="O2393" s="135"/>
      <c r="P2393" s="135"/>
    </row>
    <row r="2394" spans="1:16" s="289" customFormat="1">
      <c r="A2394" s="136"/>
      <c r="B2394" s="137"/>
      <c r="C2394" s="288"/>
      <c r="D2394" s="176"/>
      <c r="E2394" s="156"/>
      <c r="F2394" s="156"/>
      <c r="G2394" s="135"/>
      <c r="H2394" s="135"/>
      <c r="I2394" s="135"/>
      <c r="J2394" s="135"/>
      <c r="K2394" s="135"/>
      <c r="L2394" s="135"/>
      <c r="M2394" s="135"/>
      <c r="N2394" s="135"/>
      <c r="O2394" s="135"/>
      <c r="P2394" s="135"/>
    </row>
    <row r="2395" spans="1:16" s="289" customFormat="1">
      <c r="A2395" s="136"/>
      <c r="B2395" s="137"/>
      <c r="C2395" s="288"/>
      <c r="D2395" s="176"/>
      <c r="E2395" s="156"/>
      <c r="F2395" s="156"/>
      <c r="G2395" s="135"/>
      <c r="H2395" s="135"/>
      <c r="I2395" s="135"/>
      <c r="J2395" s="135"/>
      <c r="K2395" s="135"/>
      <c r="L2395" s="135"/>
      <c r="M2395" s="135"/>
      <c r="N2395" s="135"/>
      <c r="O2395" s="135"/>
      <c r="P2395" s="135"/>
    </row>
    <row r="2396" spans="1:16" s="289" customFormat="1">
      <c r="A2396" s="136"/>
      <c r="B2396" s="137"/>
      <c r="C2396" s="288"/>
      <c r="D2396" s="176"/>
      <c r="E2396" s="156"/>
      <c r="F2396" s="156"/>
      <c r="G2396" s="135"/>
      <c r="H2396" s="135"/>
      <c r="I2396" s="135"/>
      <c r="J2396" s="135"/>
      <c r="K2396" s="135"/>
      <c r="L2396" s="135"/>
      <c r="M2396" s="135"/>
      <c r="N2396" s="135"/>
      <c r="O2396" s="135"/>
      <c r="P2396" s="135"/>
    </row>
    <row r="2397" spans="1:16" s="289" customFormat="1">
      <c r="A2397" s="136"/>
      <c r="B2397" s="137"/>
      <c r="C2397" s="288"/>
      <c r="D2397" s="176"/>
      <c r="E2397" s="156"/>
      <c r="F2397" s="156"/>
      <c r="G2397" s="135"/>
      <c r="H2397" s="135"/>
      <c r="I2397" s="135"/>
      <c r="J2397" s="135"/>
      <c r="K2397" s="135"/>
      <c r="L2397" s="135"/>
      <c r="M2397" s="135"/>
      <c r="N2397" s="135"/>
      <c r="O2397" s="135"/>
      <c r="P2397" s="135"/>
    </row>
    <row r="2398" spans="1:16" s="289" customFormat="1">
      <c r="A2398" s="136"/>
      <c r="B2398" s="137"/>
      <c r="C2398" s="288"/>
      <c r="D2398" s="176"/>
      <c r="E2398" s="156"/>
      <c r="F2398" s="156"/>
      <c r="G2398" s="135"/>
      <c r="H2398" s="135"/>
      <c r="I2398" s="135"/>
      <c r="J2398" s="135"/>
      <c r="K2398" s="135"/>
      <c r="L2398" s="135"/>
      <c r="M2398" s="135"/>
      <c r="N2398" s="135"/>
      <c r="O2398" s="135"/>
      <c r="P2398" s="135"/>
    </row>
    <row r="2399" spans="1:16" s="289" customFormat="1">
      <c r="A2399" s="136"/>
      <c r="B2399" s="137"/>
      <c r="C2399" s="288"/>
      <c r="D2399" s="176"/>
      <c r="E2399" s="156"/>
      <c r="F2399" s="156"/>
      <c r="G2399" s="135"/>
      <c r="H2399" s="135"/>
      <c r="I2399" s="135"/>
      <c r="J2399" s="135"/>
      <c r="K2399" s="135"/>
      <c r="L2399" s="135"/>
      <c r="M2399" s="135"/>
      <c r="N2399" s="135"/>
      <c r="O2399" s="135"/>
      <c r="P2399" s="135"/>
    </row>
    <row r="2400" spans="1:16" s="289" customFormat="1">
      <c r="A2400" s="136"/>
      <c r="B2400" s="137"/>
      <c r="C2400" s="288"/>
      <c r="D2400" s="176"/>
      <c r="E2400" s="156"/>
      <c r="F2400" s="156"/>
      <c r="G2400" s="135"/>
      <c r="H2400" s="135"/>
      <c r="I2400" s="135"/>
      <c r="J2400" s="135"/>
      <c r="K2400" s="135"/>
      <c r="L2400" s="135"/>
      <c r="M2400" s="135"/>
      <c r="N2400" s="135"/>
      <c r="O2400" s="135"/>
      <c r="P2400" s="135"/>
    </row>
    <row r="2401" spans="1:16" s="289" customFormat="1">
      <c r="A2401" s="136"/>
      <c r="B2401" s="137"/>
      <c r="C2401" s="288"/>
      <c r="D2401" s="176"/>
      <c r="E2401" s="156"/>
      <c r="F2401" s="156"/>
      <c r="G2401" s="135"/>
      <c r="H2401" s="135"/>
      <c r="I2401" s="135"/>
      <c r="J2401" s="135"/>
      <c r="K2401" s="135"/>
      <c r="L2401" s="135"/>
      <c r="M2401" s="135"/>
      <c r="N2401" s="135"/>
      <c r="O2401" s="135"/>
      <c r="P2401" s="135"/>
    </row>
    <row r="2402" spans="1:16" s="289" customFormat="1">
      <c r="A2402" s="136"/>
      <c r="B2402" s="137"/>
      <c r="C2402" s="288"/>
      <c r="D2402" s="176"/>
      <c r="E2402" s="156"/>
      <c r="F2402" s="156"/>
      <c r="G2402" s="135"/>
      <c r="H2402" s="135"/>
      <c r="I2402" s="135"/>
      <c r="J2402" s="135"/>
      <c r="K2402" s="135"/>
      <c r="L2402" s="135"/>
      <c r="M2402" s="135"/>
      <c r="N2402" s="135"/>
      <c r="O2402" s="135"/>
      <c r="P2402" s="135"/>
    </row>
    <row r="2403" spans="1:16" s="289" customFormat="1">
      <c r="A2403" s="136"/>
      <c r="B2403" s="137"/>
      <c r="C2403" s="288"/>
      <c r="D2403" s="176"/>
      <c r="E2403" s="156"/>
      <c r="F2403" s="156"/>
      <c r="G2403" s="135"/>
      <c r="H2403" s="135"/>
      <c r="I2403" s="135"/>
      <c r="J2403" s="135"/>
      <c r="K2403" s="135"/>
      <c r="L2403" s="135"/>
      <c r="M2403" s="135"/>
      <c r="N2403" s="135"/>
      <c r="O2403" s="135"/>
      <c r="P2403" s="135"/>
    </row>
    <row r="2404" spans="1:16" s="289" customFormat="1">
      <c r="A2404" s="136"/>
      <c r="B2404" s="137"/>
      <c r="C2404" s="288"/>
      <c r="D2404" s="176"/>
      <c r="E2404" s="156"/>
      <c r="F2404" s="156"/>
      <c r="G2404" s="135"/>
      <c r="H2404" s="135"/>
      <c r="I2404" s="135"/>
      <c r="J2404" s="135"/>
      <c r="K2404" s="135"/>
      <c r="L2404" s="135"/>
      <c r="M2404" s="135"/>
      <c r="N2404" s="135"/>
      <c r="O2404" s="135"/>
      <c r="P2404" s="135"/>
    </row>
    <row r="2405" spans="1:16" s="289" customFormat="1">
      <c r="A2405" s="136"/>
      <c r="B2405" s="137"/>
      <c r="C2405" s="288"/>
      <c r="D2405" s="176"/>
      <c r="E2405" s="156"/>
      <c r="F2405" s="156"/>
      <c r="G2405" s="135"/>
      <c r="H2405" s="135"/>
      <c r="I2405" s="135"/>
      <c r="J2405" s="135"/>
      <c r="K2405" s="135"/>
      <c r="L2405" s="135"/>
      <c r="M2405" s="135"/>
      <c r="N2405" s="135"/>
      <c r="O2405" s="135"/>
      <c r="P2405" s="135"/>
    </row>
    <row r="2406" spans="1:16" s="289" customFormat="1">
      <c r="A2406" s="136"/>
      <c r="B2406" s="137"/>
      <c r="C2406" s="288"/>
      <c r="D2406" s="176"/>
      <c r="E2406" s="156"/>
      <c r="F2406" s="156"/>
      <c r="G2406" s="135"/>
      <c r="H2406" s="135"/>
      <c r="I2406" s="135"/>
      <c r="J2406" s="135"/>
      <c r="K2406" s="135"/>
      <c r="L2406" s="135"/>
      <c r="M2406" s="135"/>
      <c r="N2406" s="135"/>
      <c r="O2406" s="135"/>
      <c r="P2406" s="135"/>
    </row>
    <row r="2407" spans="1:16" s="289" customFormat="1">
      <c r="A2407" s="136"/>
      <c r="B2407" s="137"/>
      <c r="C2407" s="288"/>
      <c r="D2407" s="176"/>
      <c r="E2407" s="156"/>
      <c r="F2407" s="156"/>
      <c r="G2407" s="135"/>
      <c r="H2407" s="135"/>
      <c r="I2407" s="135"/>
      <c r="J2407" s="135"/>
      <c r="K2407" s="135"/>
      <c r="L2407" s="135"/>
      <c r="M2407" s="135"/>
      <c r="N2407" s="135"/>
      <c r="O2407" s="135"/>
      <c r="P2407" s="135"/>
    </row>
    <row r="2408" spans="1:16" s="289" customFormat="1">
      <c r="A2408" s="136"/>
      <c r="B2408" s="137"/>
      <c r="C2408" s="288"/>
      <c r="D2408" s="176"/>
      <c r="E2408" s="156"/>
      <c r="F2408" s="156"/>
      <c r="G2408" s="135"/>
      <c r="H2408" s="135"/>
      <c r="I2408" s="135"/>
      <c r="J2408" s="135"/>
      <c r="K2408" s="135"/>
      <c r="L2408" s="135"/>
      <c r="M2408" s="135"/>
      <c r="N2408" s="135"/>
      <c r="O2408" s="135"/>
      <c r="P2408" s="135"/>
    </row>
    <row r="2409" spans="1:16" s="289" customFormat="1">
      <c r="A2409" s="136"/>
      <c r="B2409" s="137"/>
      <c r="C2409" s="288"/>
      <c r="D2409" s="176"/>
      <c r="E2409" s="156"/>
      <c r="F2409" s="156"/>
      <c r="G2409" s="135"/>
      <c r="H2409" s="135"/>
      <c r="I2409" s="135"/>
      <c r="J2409" s="135"/>
      <c r="K2409" s="135"/>
      <c r="L2409" s="135"/>
      <c r="M2409" s="135"/>
      <c r="N2409" s="135"/>
      <c r="O2409" s="135"/>
      <c r="P2409" s="135"/>
    </row>
    <row r="2410" spans="1:16" s="289" customFormat="1">
      <c r="A2410" s="136"/>
      <c r="B2410" s="137"/>
      <c r="C2410" s="288"/>
      <c r="D2410" s="176"/>
      <c r="E2410" s="156"/>
      <c r="F2410" s="156"/>
      <c r="G2410" s="135"/>
      <c r="H2410" s="135"/>
      <c r="I2410" s="135"/>
      <c r="J2410" s="135"/>
      <c r="K2410" s="135"/>
      <c r="L2410" s="135"/>
      <c r="M2410" s="135"/>
      <c r="N2410" s="135"/>
      <c r="O2410" s="135"/>
      <c r="P2410" s="135"/>
    </row>
    <row r="2411" spans="1:16" s="289" customFormat="1">
      <c r="A2411" s="136"/>
      <c r="B2411" s="137"/>
      <c r="C2411" s="288"/>
      <c r="D2411" s="176"/>
      <c r="E2411" s="156"/>
      <c r="F2411" s="156"/>
      <c r="G2411" s="135"/>
      <c r="H2411" s="135"/>
      <c r="I2411" s="135"/>
      <c r="J2411" s="135"/>
      <c r="K2411" s="135"/>
      <c r="L2411" s="135"/>
      <c r="M2411" s="135"/>
      <c r="N2411" s="135"/>
      <c r="O2411" s="135"/>
      <c r="P2411" s="135"/>
    </row>
    <row r="2412" spans="1:16" s="289" customFormat="1">
      <c r="A2412" s="136"/>
      <c r="B2412" s="137"/>
      <c r="C2412" s="288"/>
      <c r="D2412" s="176"/>
      <c r="E2412" s="156"/>
      <c r="F2412" s="156"/>
      <c r="G2412" s="135"/>
      <c r="H2412" s="135"/>
      <c r="I2412" s="135"/>
      <c r="J2412" s="135"/>
      <c r="K2412" s="135"/>
      <c r="L2412" s="135"/>
      <c r="M2412" s="135"/>
      <c r="N2412" s="135"/>
      <c r="O2412" s="135"/>
      <c r="P2412" s="135"/>
    </row>
    <row r="2413" spans="1:16" s="289" customFormat="1">
      <c r="A2413" s="136"/>
      <c r="B2413" s="137"/>
      <c r="C2413" s="288"/>
      <c r="D2413" s="176"/>
      <c r="E2413" s="156"/>
      <c r="F2413" s="156"/>
      <c r="G2413" s="135"/>
      <c r="H2413" s="135"/>
      <c r="I2413" s="135"/>
      <c r="J2413" s="135"/>
      <c r="K2413" s="135"/>
      <c r="L2413" s="135"/>
      <c r="M2413" s="135"/>
      <c r="N2413" s="135"/>
      <c r="O2413" s="135"/>
      <c r="P2413" s="135"/>
    </row>
    <row r="2414" spans="1:16" s="289" customFormat="1">
      <c r="A2414" s="136"/>
      <c r="B2414" s="137"/>
      <c r="C2414" s="288"/>
      <c r="D2414" s="176"/>
      <c r="E2414" s="156"/>
      <c r="F2414" s="156"/>
      <c r="G2414" s="135"/>
      <c r="H2414" s="135"/>
      <c r="I2414" s="135"/>
      <c r="J2414" s="135"/>
      <c r="K2414" s="135"/>
      <c r="L2414" s="135"/>
      <c r="M2414" s="135"/>
      <c r="N2414" s="135"/>
      <c r="O2414" s="135"/>
      <c r="P2414" s="135"/>
    </row>
    <row r="2415" spans="1:16" s="289" customFormat="1">
      <c r="A2415" s="136"/>
      <c r="B2415" s="137"/>
      <c r="C2415" s="288"/>
      <c r="D2415" s="176"/>
      <c r="E2415" s="156"/>
      <c r="F2415" s="156"/>
      <c r="G2415" s="135"/>
      <c r="H2415" s="135"/>
      <c r="I2415" s="135"/>
      <c r="J2415" s="135"/>
      <c r="K2415" s="135"/>
      <c r="L2415" s="135"/>
      <c r="M2415" s="135"/>
      <c r="N2415" s="135"/>
      <c r="O2415" s="135"/>
      <c r="P2415" s="135"/>
    </row>
    <row r="2416" spans="1:16" s="289" customFormat="1">
      <c r="A2416" s="136"/>
      <c r="B2416" s="137"/>
      <c r="C2416" s="288"/>
      <c r="D2416" s="176"/>
      <c r="E2416" s="156"/>
      <c r="F2416" s="156"/>
      <c r="G2416" s="135"/>
      <c r="H2416" s="135"/>
      <c r="I2416" s="135"/>
      <c r="J2416" s="135"/>
      <c r="K2416" s="135"/>
      <c r="L2416" s="135"/>
      <c r="M2416" s="135"/>
      <c r="N2416" s="135"/>
      <c r="O2416" s="135"/>
      <c r="P2416" s="135"/>
    </row>
    <row r="2417" spans="1:16" s="289" customFormat="1">
      <c r="A2417" s="136"/>
      <c r="B2417" s="137"/>
      <c r="C2417" s="288"/>
      <c r="D2417" s="176"/>
      <c r="E2417" s="156"/>
      <c r="F2417" s="156"/>
      <c r="G2417" s="135"/>
      <c r="H2417" s="135"/>
      <c r="I2417" s="135"/>
      <c r="J2417" s="135"/>
      <c r="K2417" s="135"/>
      <c r="L2417" s="135"/>
      <c r="M2417" s="135"/>
      <c r="N2417" s="135"/>
      <c r="O2417" s="135"/>
      <c r="P2417" s="135"/>
    </row>
    <row r="2418" spans="1:16" s="289" customFormat="1">
      <c r="A2418" s="136"/>
      <c r="B2418" s="137"/>
      <c r="C2418" s="288"/>
      <c r="D2418" s="176"/>
      <c r="E2418" s="156"/>
      <c r="F2418" s="156"/>
      <c r="G2418" s="135"/>
      <c r="H2418" s="135"/>
      <c r="I2418" s="135"/>
      <c r="J2418" s="135"/>
      <c r="K2418" s="135"/>
      <c r="L2418" s="135"/>
      <c r="M2418" s="135"/>
      <c r="N2418" s="135"/>
      <c r="O2418" s="135"/>
      <c r="P2418" s="135"/>
    </row>
    <row r="2419" spans="1:16" s="289" customFormat="1">
      <c r="A2419" s="136"/>
      <c r="B2419" s="137"/>
      <c r="C2419" s="288"/>
      <c r="D2419" s="176"/>
      <c r="E2419" s="156"/>
      <c r="F2419" s="156"/>
      <c r="G2419" s="135"/>
      <c r="H2419" s="135"/>
      <c r="I2419" s="135"/>
      <c r="J2419" s="135"/>
      <c r="K2419" s="135"/>
      <c r="L2419" s="135"/>
      <c r="M2419" s="135"/>
      <c r="N2419" s="135"/>
      <c r="O2419" s="135"/>
      <c r="P2419" s="135"/>
    </row>
    <row r="2420" spans="1:16" s="289" customFormat="1">
      <c r="A2420" s="136"/>
      <c r="B2420" s="137"/>
      <c r="C2420" s="288"/>
      <c r="D2420" s="176"/>
      <c r="E2420" s="156"/>
      <c r="F2420" s="156"/>
      <c r="G2420" s="135"/>
      <c r="H2420" s="135"/>
      <c r="I2420" s="135"/>
      <c r="J2420" s="135"/>
      <c r="K2420" s="135"/>
      <c r="L2420" s="135"/>
      <c r="M2420" s="135"/>
      <c r="N2420" s="135"/>
      <c r="O2420" s="135"/>
      <c r="P2420" s="135"/>
    </row>
    <row r="2421" spans="1:16" s="289" customFormat="1">
      <c r="A2421" s="136"/>
      <c r="B2421" s="137"/>
      <c r="C2421" s="288"/>
      <c r="D2421" s="176"/>
      <c r="E2421" s="156"/>
      <c r="F2421" s="156"/>
      <c r="G2421" s="135"/>
      <c r="H2421" s="135"/>
      <c r="I2421" s="135"/>
      <c r="J2421" s="135"/>
      <c r="K2421" s="135"/>
      <c r="L2421" s="135"/>
      <c r="M2421" s="135"/>
      <c r="N2421" s="135"/>
      <c r="O2421" s="135"/>
      <c r="P2421" s="135"/>
    </row>
    <row r="2422" spans="1:16" s="289" customFormat="1">
      <c r="A2422" s="136"/>
      <c r="B2422" s="137"/>
      <c r="C2422" s="288"/>
      <c r="D2422" s="176"/>
      <c r="E2422" s="156"/>
      <c r="F2422" s="156"/>
      <c r="G2422" s="135"/>
      <c r="H2422" s="135"/>
      <c r="I2422" s="135"/>
      <c r="J2422" s="135"/>
      <c r="K2422" s="135"/>
      <c r="L2422" s="135"/>
      <c r="M2422" s="135"/>
      <c r="N2422" s="135"/>
      <c r="O2422" s="135"/>
      <c r="P2422" s="135"/>
    </row>
    <row r="2423" spans="1:16" s="289" customFormat="1">
      <c r="A2423" s="136"/>
      <c r="B2423" s="137"/>
      <c r="C2423" s="288"/>
      <c r="D2423" s="176"/>
      <c r="E2423" s="156"/>
      <c r="F2423" s="156"/>
      <c r="G2423" s="135"/>
      <c r="H2423" s="135"/>
      <c r="I2423" s="135"/>
      <c r="J2423" s="135"/>
      <c r="K2423" s="135"/>
      <c r="L2423" s="135"/>
      <c r="M2423" s="135"/>
      <c r="N2423" s="135"/>
      <c r="O2423" s="135"/>
      <c r="P2423" s="135"/>
    </row>
    <row r="2424" spans="1:16" s="289" customFormat="1">
      <c r="A2424" s="136"/>
      <c r="B2424" s="137"/>
      <c r="C2424" s="288"/>
      <c r="D2424" s="176"/>
      <c r="E2424" s="156"/>
      <c r="F2424" s="156"/>
      <c r="G2424" s="135"/>
      <c r="H2424" s="135"/>
      <c r="I2424" s="135"/>
      <c r="J2424" s="135"/>
      <c r="K2424" s="135"/>
      <c r="L2424" s="135"/>
      <c r="M2424" s="135"/>
      <c r="N2424" s="135"/>
      <c r="O2424" s="135"/>
      <c r="P2424" s="135"/>
    </row>
    <row r="2425" spans="1:16" s="289" customFormat="1">
      <c r="A2425" s="136"/>
      <c r="B2425" s="137"/>
      <c r="C2425" s="288"/>
      <c r="D2425" s="176"/>
      <c r="E2425" s="156"/>
      <c r="F2425" s="156"/>
      <c r="G2425" s="135"/>
      <c r="H2425" s="135"/>
      <c r="I2425" s="135"/>
      <c r="J2425" s="135"/>
      <c r="K2425" s="135"/>
      <c r="L2425" s="135"/>
      <c r="M2425" s="135"/>
      <c r="N2425" s="135"/>
      <c r="O2425" s="135"/>
      <c r="P2425" s="135"/>
    </row>
    <row r="2426" spans="1:16" s="289" customFormat="1">
      <c r="A2426" s="136"/>
      <c r="B2426" s="137"/>
      <c r="C2426" s="288"/>
      <c r="D2426" s="176"/>
      <c r="E2426" s="156"/>
      <c r="F2426" s="156"/>
      <c r="G2426" s="135"/>
      <c r="H2426" s="135"/>
      <c r="I2426" s="135"/>
      <c r="J2426" s="135"/>
      <c r="K2426" s="135"/>
      <c r="L2426" s="135"/>
      <c r="M2426" s="135"/>
      <c r="N2426" s="135"/>
      <c r="O2426" s="135"/>
      <c r="P2426" s="135"/>
    </row>
    <row r="2427" spans="1:16" s="289" customFormat="1">
      <c r="A2427" s="136"/>
      <c r="B2427" s="137"/>
      <c r="C2427" s="288"/>
      <c r="D2427" s="176"/>
      <c r="E2427" s="156"/>
      <c r="F2427" s="156"/>
      <c r="G2427" s="135"/>
      <c r="H2427" s="135"/>
      <c r="I2427" s="135"/>
      <c r="J2427" s="135"/>
      <c r="K2427" s="135"/>
      <c r="L2427" s="135"/>
      <c r="M2427" s="135"/>
      <c r="N2427" s="135"/>
      <c r="O2427" s="135"/>
      <c r="P2427" s="135"/>
    </row>
    <row r="2428" spans="1:16" s="289" customFormat="1">
      <c r="A2428" s="136"/>
      <c r="B2428" s="137"/>
      <c r="C2428" s="288"/>
      <c r="D2428" s="176"/>
      <c r="E2428" s="156"/>
      <c r="F2428" s="156"/>
      <c r="G2428" s="135"/>
      <c r="H2428" s="135"/>
      <c r="I2428" s="135"/>
      <c r="J2428" s="135"/>
      <c r="K2428" s="135"/>
      <c r="L2428" s="135"/>
      <c r="M2428" s="135"/>
      <c r="N2428" s="135"/>
      <c r="O2428" s="135"/>
      <c r="P2428" s="135"/>
    </row>
    <row r="2429" spans="1:16" s="289" customFormat="1">
      <c r="A2429" s="136"/>
      <c r="B2429" s="137"/>
      <c r="C2429" s="288"/>
      <c r="D2429" s="176"/>
      <c r="E2429" s="156"/>
      <c r="F2429" s="156"/>
      <c r="G2429" s="135"/>
      <c r="H2429" s="135"/>
      <c r="I2429" s="135"/>
      <c r="J2429" s="135"/>
      <c r="K2429" s="135"/>
      <c r="L2429" s="135"/>
      <c r="M2429" s="135"/>
      <c r="N2429" s="135"/>
      <c r="O2429" s="135"/>
      <c r="P2429" s="135"/>
    </row>
    <row r="2430" spans="1:16" s="289" customFormat="1">
      <c r="A2430" s="136"/>
      <c r="B2430" s="137"/>
      <c r="C2430" s="288"/>
      <c r="D2430" s="176"/>
      <c r="E2430" s="156"/>
      <c r="F2430" s="156"/>
      <c r="G2430" s="135"/>
      <c r="H2430" s="135"/>
      <c r="I2430" s="135"/>
      <c r="J2430" s="135"/>
      <c r="K2430" s="135"/>
      <c r="L2430" s="135"/>
      <c r="M2430" s="135"/>
      <c r="N2430" s="135"/>
      <c r="O2430" s="135"/>
      <c r="P2430" s="135"/>
    </row>
    <row r="2431" spans="1:16" s="289" customFormat="1">
      <c r="A2431" s="136"/>
      <c r="B2431" s="137"/>
      <c r="C2431" s="288"/>
      <c r="D2431" s="176"/>
      <c r="E2431" s="156"/>
      <c r="F2431" s="156"/>
      <c r="G2431" s="135"/>
      <c r="H2431" s="135"/>
      <c r="I2431" s="135"/>
      <c r="J2431" s="135"/>
      <c r="K2431" s="135"/>
      <c r="L2431" s="135"/>
      <c r="M2431" s="135"/>
      <c r="N2431" s="135"/>
      <c r="O2431" s="135"/>
      <c r="P2431" s="135"/>
    </row>
    <row r="2432" spans="1:16" s="289" customFormat="1">
      <c r="A2432" s="136"/>
      <c r="B2432" s="137"/>
      <c r="C2432" s="288"/>
      <c r="D2432" s="176"/>
      <c r="E2432" s="156"/>
      <c r="F2432" s="156"/>
      <c r="G2432" s="135"/>
      <c r="H2432" s="135"/>
      <c r="I2432" s="135"/>
      <c r="J2432" s="135"/>
      <c r="K2432" s="135"/>
      <c r="L2432" s="135"/>
      <c r="M2432" s="135"/>
      <c r="N2432" s="135"/>
      <c r="O2432" s="135"/>
      <c r="P2432" s="135"/>
    </row>
    <row r="2433" spans="1:16" s="289" customFormat="1">
      <c r="A2433" s="136"/>
      <c r="B2433" s="137"/>
      <c r="C2433" s="288"/>
      <c r="D2433" s="176"/>
      <c r="E2433" s="156"/>
      <c r="F2433" s="156"/>
      <c r="G2433" s="135"/>
      <c r="H2433" s="135"/>
      <c r="I2433" s="135"/>
      <c r="J2433" s="135"/>
      <c r="K2433" s="135"/>
      <c r="L2433" s="135"/>
      <c r="M2433" s="135"/>
      <c r="N2433" s="135"/>
      <c r="O2433" s="135"/>
      <c r="P2433" s="135"/>
    </row>
    <row r="2434" spans="1:16" s="289" customFormat="1">
      <c r="A2434" s="136"/>
      <c r="B2434" s="137"/>
      <c r="C2434" s="288"/>
      <c r="D2434" s="176"/>
      <c r="E2434" s="156"/>
      <c r="F2434" s="156"/>
      <c r="G2434" s="135"/>
      <c r="H2434" s="135"/>
      <c r="I2434" s="135"/>
      <c r="J2434" s="135"/>
      <c r="K2434" s="135"/>
      <c r="L2434" s="135"/>
      <c r="M2434" s="135"/>
      <c r="N2434" s="135"/>
      <c r="O2434" s="135"/>
      <c r="P2434" s="135"/>
    </row>
    <row r="2435" spans="1:16" s="289" customFormat="1">
      <c r="A2435" s="136"/>
      <c r="B2435" s="137"/>
      <c r="C2435" s="288"/>
      <c r="D2435" s="176"/>
      <c r="E2435" s="156"/>
      <c r="F2435" s="156"/>
      <c r="G2435" s="135"/>
      <c r="H2435" s="135"/>
      <c r="I2435" s="135"/>
      <c r="J2435" s="135"/>
      <c r="K2435" s="135"/>
      <c r="L2435" s="135"/>
      <c r="M2435" s="135"/>
      <c r="N2435" s="135"/>
      <c r="O2435" s="135"/>
      <c r="P2435" s="135"/>
    </row>
    <row r="2436" spans="1:16" s="289" customFormat="1">
      <c r="A2436" s="136"/>
      <c r="B2436" s="137"/>
      <c r="C2436" s="288"/>
      <c r="D2436" s="176"/>
      <c r="E2436" s="156"/>
      <c r="F2436" s="156"/>
      <c r="G2436" s="135"/>
      <c r="H2436" s="135"/>
      <c r="I2436" s="135"/>
      <c r="J2436" s="135"/>
      <c r="K2436" s="135"/>
      <c r="L2436" s="135"/>
      <c r="M2436" s="135"/>
      <c r="N2436" s="135"/>
      <c r="O2436" s="135"/>
      <c r="P2436" s="135"/>
    </row>
    <row r="2437" spans="1:16" s="289" customFormat="1">
      <c r="A2437" s="136"/>
      <c r="B2437" s="137"/>
      <c r="C2437" s="288"/>
      <c r="D2437" s="176"/>
      <c r="E2437" s="156"/>
      <c r="F2437" s="156"/>
      <c r="G2437" s="135"/>
      <c r="H2437" s="135"/>
      <c r="I2437" s="135"/>
      <c r="J2437" s="135"/>
      <c r="K2437" s="135"/>
      <c r="L2437" s="135"/>
      <c r="M2437" s="135"/>
      <c r="N2437" s="135"/>
      <c r="O2437" s="135"/>
      <c r="P2437" s="135"/>
    </row>
    <row r="2438" spans="1:16" s="289" customFormat="1">
      <c r="A2438" s="136"/>
      <c r="B2438" s="137"/>
      <c r="C2438" s="288"/>
      <c r="D2438" s="176"/>
      <c r="E2438" s="156"/>
      <c r="F2438" s="156"/>
      <c r="G2438" s="135"/>
      <c r="H2438" s="135"/>
      <c r="I2438" s="135"/>
      <c r="J2438" s="135"/>
      <c r="K2438" s="135"/>
      <c r="L2438" s="135"/>
      <c r="M2438" s="135"/>
      <c r="N2438" s="135"/>
      <c r="O2438" s="135"/>
      <c r="P2438" s="135"/>
    </row>
    <row r="2439" spans="1:16" s="289" customFormat="1">
      <c r="A2439" s="136"/>
      <c r="B2439" s="137"/>
      <c r="C2439" s="288"/>
      <c r="D2439" s="176"/>
      <c r="E2439" s="156"/>
      <c r="F2439" s="156"/>
      <c r="G2439" s="135"/>
      <c r="H2439" s="135"/>
      <c r="I2439" s="135"/>
      <c r="J2439" s="135"/>
      <c r="K2439" s="135"/>
      <c r="L2439" s="135"/>
      <c r="M2439" s="135"/>
      <c r="N2439" s="135"/>
      <c r="O2439" s="135"/>
      <c r="P2439" s="135"/>
    </row>
    <row r="2440" spans="1:16" s="289" customFormat="1">
      <c r="A2440" s="136"/>
      <c r="B2440" s="137"/>
      <c r="C2440" s="288"/>
      <c r="D2440" s="176"/>
      <c r="E2440" s="156"/>
      <c r="F2440" s="156"/>
      <c r="G2440" s="135"/>
      <c r="H2440" s="135"/>
      <c r="I2440" s="135"/>
      <c r="J2440" s="135"/>
      <c r="K2440" s="135"/>
      <c r="L2440" s="135"/>
      <c r="M2440" s="135"/>
      <c r="N2440" s="135"/>
      <c r="O2440" s="135"/>
      <c r="P2440" s="135"/>
    </row>
    <row r="2441" spans="1:16" s="289" customFormat="1">
      <c r="A2441" s="136"/>
      <c r="B2441" s="137"/>
      <c r="C2441" s="288"/>
      <c r="D2441" s="176"/>
      <c r="E2441" s="156"/>
      <c r="F2441" s="156"/>
      <c r="G2441" s="135"/>
      <c r="H2441" s="135"/>
      <c r="I2441" s="135"/>
      <c r="J2441" s="135"/>
      <c r="K2441" s="135"/>
      <c r="L2441" s="135"/>
      <c r="M2441" s="135"/>
      <c r="N2441" s="135"/>
      <c r="O2441" s="135"/>
      <c r="P2441" s="135"/>
    </row>
    <row r="2442" spans="1:16" s="289" customFormat="1">
      <c r="A2442" s="136"/>
      <c r="B2442" s="137"/>
      <c r="C2442" s="288"/>
      <c r="D2442" s="176"/>
      <c r="E2442" s="156"/>
      <c r="F2442" s="156"/>
      <c r="G2442" s="135"/>
      <c r="H2442" s="135"/>
      <c r="I2442" s="135"/>
      <c r="J2442" s="135"/>
      <c r="K2442" s="135"/>
      <c r="L2442" s="135"/>
      <c r="M2442" s="135"/>
      <c r="N2442" s="135"/>
      <c r="O2442" s="135"/>
      <c r="P2442" s="135"/>
    </row>
    <row r="2443" spans="1:16" s="289" customFormat="1">
      <c r="A2443" s="136"/>
      <c r="B2443" s="137"/>
      <c r="C2443" s="288"/>
      <c r="D2443" s="176"/>
      <c r="E2443" s="156"/>
      <c r="F2443" s="156"/>
      <c r="G2443" s="135"/>
      <c r="H2443" s="135"/>
      <c r="I2443" s="135"/>
      <c r="J2443" s="135"/>
      <c r="K2443" s="135"/>
      <c r="L2443" s="135"/>
      <c r="M2443" s="135"/>
      <c r="N2443" s="135"/>
      <c r="O2443" s="135"/>
      <c r="P2443" s="135"/>
    </row>
    <row r="2444" spans="1:16" s="289" customFormat="1">
      <c r="A2444" s="136"/>
      <c r="B2444" s="137"/>
      <c r="C2444" s="288"/>
      <c r="D2444" s="176"/>
      <c r="E2444" s="156"/>
      <c r="F2444" s="156"/>
      <c r="G2444" s="135"/>
      <c r="H2444" s="135"/>
      <c r="I2444" s="135"/>
      <c r="J2444" s="135"/>
      <c r="K2444" s="135"/>
      <c r="L2444" s="135"/>
      <c r="M2444" s="135"/>
      <c r="N2444" s="135"/>
      <c r="O2444" s="135"/>
      <c r="P2444" s="135"/>
    </row>
    <row r="2445" spans="1:16" s="289" customFormat="1">
      <c r="A2445" s="136"/>
      <c r="B2445" s="137"/>
      <c r="C2445" s="288"/>
      <c r="D2445" s="176"/>
      <c r="E2445" s="156"/>
      <c r="F2445" s="156"/>
      <c r="G2445" s="135"/>
      <c r="H2445" s="135"/>
      <c r="I2445" s="135"/>
      <c r="J2445" s="135"/>
      <c r="K2445" s="135"/>
      <c r="L2445" s="135"/>
      <c r="M2445" s="135"/>
      <c r="N2445" s="135"/>
      <c r="O2445" s="135"/>
      <c r="P2445" s="135"/>
    </row>
    <row r="2446" spans="1:16" s="289" customFormat="1">
      <c r="A2446" s="136"/>
      <c r="B2446" s="137"/>
      <c r="C2446" s="288"/>
      <c r="D2446" s="176"/>
      <c r="E2446" s="156"/>
      <c r="F2446" s="156"/>
      <c r="G2446" s="135"/>
      <c r="H2446" s="135"/>
      <c r="I2446" s="135"/>
      <c r="J2446" s="135"/>
      <c r="K2446" s="135"/>
      <c r="L2446" s="135"/>
      <c r="M2446" s="135"/>
      <c r="N2446" s="135"/>
      <c r="O2446" s="135"/>
      <c r="P2446" s="135"/>
    </row>
    <row r="2447" spans="1:16" s="289" customFormat="1">
      <c r="A2447" s="136"/>
      <c r="B2447" s="137"/>
      <c r="C2447" s="288"/>
      <c r="D2447" s="176"/>
      <c r="E2447" s="156"/>
      <c r="F2447" s="156"/>
      <c r="G2447" s="135"/>
      <c r="H2447" s="135"/>
      <c r="I2447" s="135"/>
      <c r="J2447" s="135"/>
      <c r="K2447" s="135"/>
      <c r="L2447" s="135"/>
      <c r="M2447" s="135"/>
      <c r="N2447" s="135"/>
      <c r="O2447" s="135"/>
      <c r="P2447" s="135"/>
    </row>
    <row r="2448" spans="1:16" s="289" customFormat="1">
      <c r="A2448" s="136"/>
      <c r="B2448" s="137"/>
      <c r="C2448" s="288"/>
      <c r="D2448" s="176"/>
      <c r="E2448" s="156"/>
      <c r="F2448" s="156"/>
      <c r="G2448" s="135"/>
      <c r="H2448" s="135"/>
      <c r="I2448" s="135"/>
      <c r="J2448" s="135"/>
      <c r="K2448" s="135"/>
      <c r="L2448" s="135"/>
      <c r="M2448" s="135"/>
      <c r="N2448" s="135"/>
      <c r="O2448" s="135"/>
      <c r="P2448" s="135"/>
    </row>
    <row r="2449" spans="1:16" s="289" customFormat="1">
      <c r="A2449" s="136"/>
      <c r="B2449" s="137"/>
      <c r="C2449" s="288"/>
      <c r="D2449" s="176"/>
      <c r="E2449" s="156"/>
      <c r="F2449" s="156"/>
      <c r="G2449" s="135"/>
      <c r="H2449" s="135"/>
      <c r="I2449" s="135"/>
      <c r="J2449" s="135"/>
      <c r="K2449" s="135"/>
      <c r="L2449" s="135"/>
      <c r="M2449" s="135"/>
      <c r="N2449" s="135"/>
      <c r="O2449" s="135"/>
      <c r="P2449" s="135"/>
    </row>
    <row r="2450" spans="1:16" s="289" customFormat="1">
      <c r="A2450" s="136"/>
      <c r="B2450" s="137"/>
      <c r="C2450" s="288"/>
      <c r="D2450" s="176"/>
      <c r="E2450" s="156"/>
      <c r="F2450" s="156"/>
      <c r="G2450" s="135"/>
      <c r="H2450" s="135"/>
      <c r="I2450" s="135"/>
      <c r="J2450" s="135"/>
      <c r="K2450" s="135"/>
      <c r="L2450" s="135"/>
      <c r="M2450" s="135"/>
      <c r="N2450" s="135"/>
      <c r="O2450" s="135"/>
      <c r="P2450" s="135"/>
    </row>
    <row r="2451" spans="1:16" s="289" customFormat="1">
      <c r="A2451" s="136"/>
      <c r="B2451" s="137"/>
      <c r="C2451" s="288"/>
      <c r="D2451" s="176"/>
      <c r="E2451" s="156"/>
      <c r="F2451" s="156"/>
      <c r="G2451" s="135"/>
      <c r="H2451" s="135"/>
      <c r="I2451" s="135"/>
      <c r="J2451" s="135"/>
      <c r="K2451" s="135"/>
      <c r="L2451" s="135"/>
      <c r="M2451" s="135"/>
      <c r="N2451" s="135"/>
      <c r="O2451" s="135"/>
      <c r="P2451" s="135"/>
    </row>
    <row r="2452" spans="1:16" s="289" customFormat="1">
      <c r="A2452" s="136"/>
      <c r="B2452" s="137"/>
      <c r="C2452" s="288"/>
      <c r="D2452" s="176"/>
      <c r="E2452" s="156"/>
      <c r="F2452" s="156"/>
      <c r="G2452" s="135"/>
      <c r="H2452" s="135"/>
      <c r="I2452" s="135"/>
      <c r="J2452" s="135"/>
      <c r="K2452" s="135"/>
      <c r="L2452" s="135"/>
      <c r="M2452" s="135"/>
      <c r="N2452" s="135"/>
      <c r="O2452" s="135"/>
      <c r="P2452" s="135"/>
    </row>
    <row r="2453" spans="1:16" s="289" customFormat="1">
      <c r="A2453" s="136"/>
      <c r="B2453" s="137"/>
      <c r="C2453" s="288"/>
      <c r="D2453" s="176"/>
      <c r="E2453" s="156"/>
      <c r="F2453" s="156"/>
      <c r="G2453" s="135"/>
      <c r="H2453" s="135"/>
      <c r="I2453" s="135"/>
      <c r="J2453" s="135"/>
      <c r="K2453" s="135"/>
      <c r="L2453" s="135"/>
      <c r="M2453" s="135"/>
      <c r="N2453" s="135"/>
      <c r="O2453" s="135"/>
      <c r="P2453" s="135"/>
    </row>
    <row r="2454" spans="1:16" s="289" customFormat="1">
      <c r="A2454" s="136"/>
      <c r="B2454" s="137"/>
      <c r="C2454" s="288"/>
      <c r="D2454" s="176"/>
      <c r="E2454" s="156"/>
      <c r="F2454" s="156"/>
      <c r="G2454" s="135"/>
      <c r="H2454" s="135"/>
      <c r="I2454" s="135"/>
      <c r="J2454" s="135"/>
      <c r="K2454" s="135"/>
      <c r="L2454" s="135"/>
      <c r="M2454" s="135"/>
      <c r="N2454" s="135"/>
      <c r="O2454" s="135"/>
      <c r="P2454" s="135"/>
    </row>
    <row r="2455" spans="1:16" s="289" customFormat="1">
      <c r="A2455" s="136"/>
      <c r="B2455" s="137"/>
      <c r="C2455" s="288"/>
      <c r="D2455" s="176"/>
      <c r="E2455" s="156"/>
      <c r="F2455" s="156"/>
      <c r="G2455" s="135"/>
      <c r="H2455" s="135"/>
      <c r="I2455" s="135"/>
      <c r="J2455" s="135"/>
      <c r="K2455" s="135"/>
      <c r="L2455" s="135"/>
      <c r="M2455" s="135"/>
      <c r="N2455" s="135"/>
      <c r="O2455" s="135"/>
      <c r="P2455" s="135"/>
    </row>
    <row r="2456" spans="1:16" s="289" customFormat="1">
      <c r="A2456" s="136"/>
      <c r="B2456" s="137"/>
      <c r="C2456" s="288"/>
      <c r="D2456" s="176"/>
      <c r="E2456" s="156"/>
      <c r="F2456" s="156"/>
      <c r="G2456" s="135"/>
      <c r="H2456" s="135"/>
      <c r="I2456" s="135"/>
      <c r="J2456" s="135"/>
      <c r="K2456" s="135"/>
      <c r="L2456" s="135"/>
      <c r="M2456" s="135"/>
      <c r="N2456" s="135"/>
      <c r="O2456" s="135"/>
      <c r="P2456" s="135"/>
    </row>
    <row r="2457" spans="1:16" s="289" customFormat="1">
      <c r="A2457" s="136"/>
      <c r="B2457" s="137"/>
      <c r="C2457" s="288"/>
      <c r="D2457" s="176"/>
      <c r="E2457" s="156"/>
      <c r="F2457" s="156"/>
      <c r="G2457" s="135"/>
      <c r="H2457" s="135"/>
      <c r="I2457" s="135"/>
      <c r="J2457" s="135"/>
      <c r="K2457" s="135"/>
      <c r="L2457" s="135"/>
      <c r="M2457" s="135"/>
      <c r="N2457" s="135"/>
      <c r="O2457" s="135"/>
      <c r="P2457" s="135"/>
    </row>
    <row r="2458" spans="1:16" s="289" customFormat="1">
      <c r="A2458" s="136"/>
      <c r="B2458" s="137"/>
      <c r="C2458" s="288"/>
      <c r="D2458" s="176"/>
      <c r="E2458" s="156"/>
      <c r="F2458" s="156"/>
      <c r="G2458" s="135"/>
      <c r="H2458" s="135"/>
      <c r="I2458" s="135"/>
      <c r="J2458" s="135"/>
      <c r="K2458" s="135"/>
      <c r="L2458" s="135"/>
      <c r="M2458" s="135"/>
      <c r="N2458" s="135"/>
      <c r="O2458" s="135"/>
      <c r="P2458" s="135"/>
    </row>
    <row r="2459" spans="1:16" s="289" customFormat="1">
      <c r="A2459" s="136"/>
      <c r="B2459" s="137"/>
      <c r="C2459" s="288"/>
      <c r="D2459" s="176"/>
      <c r="E2459" s="156"/>
      <c r="F2459" s="156"/>
      <c r="G2459" s="135"/>
      <c r="H2459" s="135"/>
      <c r="I2459" s="135"/>
      <c r="J2459" s="135"/>
      <c r="K2459" s="135"/>
      <c r="L2459" s="135"/>
      <c r="M2459" s="135"/>
      <c r="N2459" s="135"/>
      <c r="O2459" s="135"/>
      <c r="P2459" s="135"/>
    </row>
    <row r="2460" spans="1:16" s="289" customFormat="1">
      <c r="A2460" s="136"/>
      <c r="B2460" s="137"/>
      <c r="C2460" s="288"/>
      <c r="D2460" s="176"/>
      <c r="E2460" s="156"/>
      <c r="F2460" s="156"/>
      <c r="G2460" s="135"/>
      <c r="H2460" s="135"/>
      <c r="I2460" s="135"/>
      <c r="J2460" s="135"/>
      <c r="K2460" s="135"/>
      <c r="L2460" s="135"/>
      <c r="M2460" s="135"/>
      <c r="N2460" s="135"/>
      <c r="O2460" s="135"/>
      <c r="P2460" s="135"/>
    </row>
    <row r="2461" spans="1:16" s="289" customFormat="1">
      <c r="A2461" s="136"/>
      <c r="B2461" s="137"/>
      <c r="C2461" s="288"/>
      <c r="D2461" s="176"/>
      <c r="E2461" s="156"/>
      <c r="F2461" s="156"/>
      <c r="G2461" s="135"/>
      <c r="H2461" s="135"/>
      <c r="I2461" s="135"/>
      <c r="J2461" s="135"/>
      <c r="K2461" s="135"/>
      <c r="L2461" s="135"/>
      <c r="M2461" s="135"/>
      <c r="N2461" s="135"/>
      <c r="O2461" s="135"/>
      <c r="P2461" s="135"/>
    </row>
    <row r="2462" spans="1:16" s="289" customFormat="1">
      <c r="A2462" s="136"/>
      <c r="B2462" s="137"/>
      <c r="C2462" s="288"/>
      <c r="D2462" s="176"/>
      <c r="E2462" s="156"/>
      <c r="F2462" s="156"/>
      <c r="G2462" s="135"/>
      <c r="H2462" s="135"/>
      <c r="I2462" s="135"/>
      <c r="J2462" s="135"/>
      <c r="K2462" s="135"/>
      <c r="L2462" s="135"/>
      <c r="M2462" s="135"/>
      <c r="N2462" s="135"/>
      <c r="O2462" s="135"/>
      <c r="P2462" s="135"/>
    </row>
    <row r="2463" spans="1:16" s="289" customFormat="1">
      <c r="A2463" s="136"/>
      <c r="B2463" s="137"/>
      <c r="C2463" s="288"/>
      <c r="D2463" s="176"/>
      <c r="E2463" s="156"/>
      <c r="F2463" s="156"/>
      <c r="G2463" s="135"/>
      <c r="H2463" s="135"/>
      <c r="I2463" s="135"/>
      <c r="J2463" s="135"/>
      <c r="K2463" s="135"/>
      <c r="L2463" s="135"/>
      <c r="M2463" s="135"/>
      <c r="N2463" s="135"/>
      <c r="O2463" s="135"/>
      <c r="P2463" s="135"/>
    </row>
    <row r="2464" spans="1:16" s="289" customFormat="1">
      <c r="A2464" s="136"/>
      <c r="B2464" s="137"/>
      <c r="C2464" s="288"/>
      <c r="D2464" s="176"/>
      <c r="E2464" s="156"/>
      <c r="F2464" s="156"/>
      <c r="G2464" s="135"/>
      <c r="H2464" s="135"/>
      <c r="I2464" s="135"/>
      <c r="J2464" s="135"/>
      <c r="K2464" s="135"/>
      <c r="L2464" s="135"/>
      <c r="M2464" s="135"/>
      <c r="N2464" s="135"/>
      <c r="O2464" s="135"/>
      <c r="P2464" s="135"/>
    </row>
    <row r="2465" spans="1:16" s="289" customFormat="1">
      <c r="A2465" s="136"/>
      <c r="B2465" s="137"/>
      <c r="C2465" s="288"/>
      <c r="D2465" s="176"/>
      <c r="E2465" s="156"/>
      <c r="F2465" s="156"/>
      <c r="G2465" s="135"/>
      <c r="H2465" s="135"/>
      <c r="I2465" s="135"/>
      <c r="J2465" s="135"/>
      <c r="K2465" s="135"/>
      <c r="L2465" s="135"/>
      <c r="M2465" s="135"/>
      <c r="N2465" s="135"/>
      <c r="O2465" s="135"/>
      <c r="P2465" s="135"/>
    </row>
    <row r="2466" spans="1:16" s="289" customFormat="1">
      <c r="A2466" s="136"/>
      <c r="B2466" s="137"/>
      <c r="C2466" s="288"/>
      <c r="D2466" s="176"/>
      <c r="E2466" s="156"/>
      <c r="F2466" s="156"/>
      <c r="G2466" s="135"/>
      <c r="H2466" s="135"/>
      <c r="I2466" s="135"/>
      <c r="J2466" s="135"/>
      <c r="K2466" s="135"/>
      <c r="L2466" s="135"/>
      <c r="M2466" s="135"/>
      <c r="N2466" s="135"/>
      <c r="O2466" s="135"/>
      <c r="P2466" s="135"/>
    </row>
    <row r="2467" spans="1:16" s="289" customFormat="1">
      <c r="A2467" s="136"/>
      <c r="B2467" s="137"/>
      <c r="C2467" s="288"/>
      <c r="D2467" s="176"/>
      <c r="E2467" s="156"/>
      <c r="F2467" s="156"/>
      <c r="G2467" s="135"/>
      <c r="H2467" s="135"/>
      <c r="I2467" s="135"/>
      <c r="J2467" s="135"/>
      <c r="K2467" s="135"/>
      <c r="L2467" s="135"/>
      <c r="M2467" s="135"/>
      <c r="N2467" s="135"/>
      <c r="O2467" s="135"/>
      <c r="P2467" s="135"/>
    </row>
    <row r="2468" spans="1:16" s="289" customFormat="1">
      <c r="A2468" s="136"/>
      <c r="B2468" s="137"/>
      <c r="C2468" s="288"/>
      <c r="D2468" s="176"/>
      <c r="E2468" s="156"/>
      <c r="F2468" s="156"/>
      <c r="G2468" s="135"/>
      <c r="H2468" s="135"/>
      <c r="I2468" s="135"/>
      <c r="J2468" s="135"/>
      <c r="K2468" s="135"/>
      <c r="L2468" s="135"/>
      <c r="M2468" s="135"/>
      <c r="N2468" s="135"/>
      <c r="O2468" s="135"/>
      <c r="P2468" s="135"/>
    </row>
    <row r="2469" spans="1:16" s="289" customFormat="1">
      <c r="A2469" s="136"/>
      <c r="B2469" s="137"/>
      <c r="C2469" s="288"/>
      <c r="D2469" s="176"/>
      <c r="E2469" s="156"/>
      <c r="F2469" s="156"/>
      <c r="G2469" s="135"/>
      <c r="H2469" s="135"/>
      <c r="I2469" s="135"/>
      <c r="J2469" s="135"/>
      <c r="K2469" s="135"/>
      <c r="L2469" s="135"/>
      <c r="M2469" s="135"/>
      <c r="N2469" s="135"/>
      <c r="O2469" s="135"/>
      <c r="P2469" s="135"/>
    </row>
    <row r="2470" spans="1:16" s="289" customFormat="1">
      <c r="A2470" s="136"/>
      <c r="B2470" s="137"/>
      <c r="C2470" s="288"/>
      <c r="D2470" s="176"/>
      <c r="E2470" s="156"/>
      <c r="F2470" s="156"/>
      <c r="G2470" s="135"/>
      <c r="H2470" s="135"/>
      <c r="I2470" s="135"/>
      <c r="J2470" s="135"/>
      <c r="K2470" s="135"/>
      <c r="L2470" s="135"/>
      <c r="M2470" s="135"/>
      <c r="N2470" s="135"/>
      <c r="O2470" s="135"/>
      <c r="P2470" s="135"/>
    </row>
    <row r="2471" spans="1:16" s="289" customFormat="1">
      <c r="A2471" s="136"/>
      <c r="B2471" s="137"/>
      <c r="C2471" s="288"/>
      <c r="D2471" s="176"/>
      <c r="E2471" s="156"/>
      <c r="F2471" s="156"/>
      <c r="G2471" s="135"/>
      <c r="H2471" s="135"/>
      <c r="I2471" s="135"/>
      <c r="J2471" s="135"/>
      <c r="K2471" s="135"/>
      <c r="L2471" s="135"/>
      <c r="M2471" s="135"/>
      <c r="N2471" s="135"/>
      <c r="O2471" s="135"/>
      <c r="P2471" s="135"/>
    </row>
    <row r="2472" spans="1:16" s="289" customFormat="1">
      <c r="A2472" s="136"/>
      <c r="B2472" s="137"/>
      <c r="C2472" s="288"/>
      <c r="D2472" s="176"/>
      <c r="E2472" s="156"/>
      <c r="F2472" s="156"/>
      <c r="G2472" s="135"/>
      <c r="H2472" s="135"/>
      <c r="I2472" s="135"/>
      <c r="J2472" s="135"/>
      <c r="K2472" s="135"/>
      <c r="L2472" s="135"/>
      <c r="M2472" s="135"/>
      <c r="N2472" s="135"/>
      <c r="O2472" s="135"/>
      <c r="P2472" s="135"/>
    </row>
    <row r="2473" spans="1:16" s="289" customFormat="1">
      <c r="A2473" s="136"/>
      <c r="B2473" s="137"/>
      <c r="C2473" s="288"/>
      <c r="D2473" s="176"/>
      <c r="E2473" s="156"/>
      <c r="F2473" s="156"/>
      <c r="G2473" s="135"/>
      <c r="H2473" s="135"/>
      <c r="I2473" s="135"/>
      <c r="J2473" s="135"/>
      <c r="K2473" s="135"/>
      <c r="L2473" s="135"/>
      <c r="M2473" s="135"/>
      <c r="N2473" s="135"/>
      <c r="O2473" s="135"/>
      <c r="P2473" s="135"/>
    </row>
    <row r="2474" spans="1:16" s="289" customFormat="1">
      <c r="A2474" s="136"/>
      <c r="B2474" s="137"/>
      <c r="C2474" s="288"/>
      <c r="D2474" s="176"/>
      <c r="E2474" s="156"/>
      <c r="F2474" s="156"/>
      <c r="G2474" s="135"/>
      <c r="H2474" s="135"/>
      <c r="I2474" s="135"/>
      <c r="J2474" s="135"/>
      <c r="K2474" s="135"/>
      <c r="L2474" s="135"/>
      <c r="M2474" s="135"/>
      <c r="N2474" s="135"/>
      <c r="O2474" s="135"/>
      <c r="P2474" s="135"/>
    </row>
    <row r="2475" spans="1:16" s="289" customFormat="1">
      <c r="A2475" s="136"/>
      <c r="B2475" s="137"/>
      <c r="C2475" s="288"/>
      <c r="D2475" s="176"/>
      <c r="E2475" s="156"/>
      <c r="F2475" s="156"/>
      <c r="G2475" s="135"/>
      <c r="H2475" s="135"/>
      <c r="I2475" s="135"/>
      <c r="J2475" s="135"/>
      <c r="K2475" s="135"/>
      <c r="L2475" s="135"/>
      <c r="M2475" s="135"/>
      <c r="N2475" s="135"/>
      <c r="O2475" s="135"/>
      <c r="P2475" s="135"/>
    </row>
    <row r="2476" spans="1:16" s="289" customFormat="1">
      <c r="A2476" s="136"/>
      <c r="B2476" s="137"/>
      <c r="C2476" s="288"/>
      <c r="D2476" s="176"/>
      <c r="E2476" s="156"/>
      <c r="F2476" s="156"/>
      <c r="G2476" s="135"/>
      <c r="H2476" s="135"/>
      <c r="I2476" s="135"/>
      <c r="J2476" s="135"/>
      <c r="K2476" s="135"/>
      <c r="L2476" s="135"/>
      <c r="M2476" s="135"/>
      <c r="N2476" s="135"/>
      <c r="O2476" s="135"/>
      <c r="P2476" s="135"/>
    </row>
    <row r="2477" spans="1:16" s="289" customFormat="1">
      <c r="A2477" s="136"/>
      <c r="B2477" s="137"/>
      <c r="C2477" s="288"/>
      <c r="D2477" s="176"/>
      <c r="E2477" s="156"/>
      <c r="F2477" s="156"/>
      <c r="G2477" s="135"/>
      <c r="H2477" s="135"/>
      <c r="I2477" s="135"/>
      <c r="J2477" s="135"/>
      <c r="K2477" s="135"/>
      <c r="L2477" s="135"/>
      <c r="M2477" s="135"/>
      <c r="N2477" s="135"/>
      <c r="O2477" s="135"/>
      <c r="P2477" s="135"/>
    </row>
    <row r="2478" spans="1:16" s="289" customFormat="1">
      <c r="A2478" s="136"/>
      <c r="B2478" s="137"/>
      <c r="C2478" s="288"/>
      <c r="D2478" s="176"/>
      <c r="E2478" s="156"/>
      <c r="F2478" s="156"/>
      <c r="G2478" s="135"/>
      <c r="H2478" s="135"/>
      <c r="I2478" s="135"/>
      <c r="J2478" s="135"/>
      <c r="K2478" s="135"/>
      <c r="L2478" s="135"/>
      <c r="M2478" s="135"/>
      <c r="N2478" s="135"/>
      <c r="O2478" s="135"/>
      <c r="P2478" s="135"/>
    </row>
    <row r="2479" spans="1:16" s="289" customFormat="1">
      <c r="A2479" s="136"/>
      <c r="B2479" s="137"/>
      <c r="C2479" s="288"/>
      <c r="D2479" s="176"/>
      <c r="E2479" s="156"/>
      <c r="F2479" s="156"/>
      <c r="G2479" s="135"/>
      <c r="H2479" s="135"/>
      <c r="I2479" s="135"/>
      <c r="J2479" s="135"/>
      <c r="K2479" s="135"/>
      <c r="L2479" s="135"/>
      <c r="M2479" s="135"/>
      <c r="N2479" s="135"/>
      <c r="O2479" s="135"/>
      <c r="P2479" s="135"/>
    </row>
    <row r="2480" spans="1:16" s="289" customFormat="1">
      <c r="A2480" s="136"/>
      <c r="B2480" s="137"/>
      <c r="C2480" s="288"/>
      <c r="D2480" s="176"/>
      <c r="E2480" s="156"/>
      <c r="F2480" s="156"/>
      <c r="G2480" s="135"/>
      <c r="H2480" s="135"/>
      <c r="I2480" s="135"/>
      <c r="J2480" s="135"/>
      <c r="K2480" s="135"/>
      <c r="L2480" s="135"/>
      <c r="M2480" s="135"/>
      <c r="N2480" s="135"/>
      <c r="O2480" s="135"/>
      <c r="P2480" s="135"/>
    </row>
    <row r="2481" spans="1:16" s="289" customFormat="1">
      <c r="A2481" s="136"/>
      <c r="B2481" s="137"/>
      <c r="C2481" s="288"/>
      <c r="D2481" s="176"/>
      <c r="E2481" s="156"/>
      <c r="F2481" s="156"/>
      <c r="G2481" s="135"/>
      <c r="H2481" s="135"/>
      <c r="I2481" s="135"/>
      <c r="J2481" s="135"/>
      <c r="K2481" s="135"/>
      <c r="L2481" s="135"/>
      <c r="M2481" s="135"/>
      <c r="N2481" s="135"/>
      <c r="O2481" s="135"/>
      <c r="P2481" s="135"/>
    </row>
    <row r="2482" spans="1:16" s="289" customFormat="1">
      <c r="A2482" s="136"/>
      <c r="B2482" s="137"/>
      <c r="C2482" s="288"/>
      <c r="D2482" s="176"/>
      <c r="E2482" s="156"/>
      <c r="F2482" s="156"/>
      <c r="G2482" s="135"/>
      <c r="H2482" s="135"/>
      <c r="I2482" s="135"/>
      <c r="J2482" s="135"/>
      <c r="K2482" s="135"/>
      <c r="L2482" s="135"/>
      <c r="M2482" s="135"/>
      <c r="N2482" s="135"/>
      <c r="O2482" s="135"/>
      <c r="P2482" s="135"/>
    </row>
    <row r="2483" spans="1:16" s="289" customFormat="1">
      <c r="A2483" s="136"/>
      <c r="B2483" s="137"/>
      <c r="C2483" s="288"/>
      <c r="D2483" s="176"/>
      <c r="E2483" s="156"/>
      <c r="F2483" s="156"/>
      <c r="G2483" s="135"/>
      <c r="H2483" s="135"/>
      <c r="I2483" s="135"/>
      <c r="J2483" s="135"/>
      <c r="K2483" s="135"/>
      <c r="L2483" s="135"/>
      <c r="M2483" s="135"/>
      <c r="N2483" s="135"/>
      <c r="O2483" s="135"/>
      <c r="P2483" s="135"/>
    </row>
    <row r="2484" spans="1:16" s="289" customFormat="1">
      <c r="A2484" s="136"/>
      <c r="B2484" s="137"/>
      <c r="C2484" s="288"/>
      <c r="D2484" s="176"/>
      <c r="E2484" s="156"/>
      <c r="F2484" s="156"/>
      <c r="G2484" s="135"/>
      <c r="H2484" s="135"/>
      <c r="I2484" s="135"/>
      <c r="J2484" s="135"/>
      <c r="K2484" s="135"/>
      <c r="L2484" s="135"/>
      <c r="M2484" s="135"/>
      <c r="N2484" s="135"/>
      <c r="O2484" s="135"/>
      <c r="P2484" s="135"/>
    </row>
    <row r="2485" spans="1:16" s="289" customFormat="1">
      <c r="A2485" s="136"/>
      <c r="B2485" s="137"/>
      <c r="C2485" s="288"/>
      <c r="D2485" s="176"/>
      <c r="E2485" s="156"/>
      <c r="F2485" s="156"/>
      <c r="G2485" s="135"/>
      <c r="H2485" s="135"/>
      <c r="I2485" s="135"/>
      <c r="J2485" s="135"/>
      <c r="K2485" s="135"/>
      <c r="L2485" s="135"/>
      <c r="M2485" s="135"/>
      <c r="N2485" s="135"/>
      <c r="O2485" s="135"/>
      <c r="P2485" s="135"/>
    </row>
    <row r="2486" spans="1:16" s="289" customFormat="1">
      <c r="A2486" s="136"/>
      <c r="B2486" s="137"/>
      <c r="C2486" s="288"/>
      <c r="D2486" s="176"/>
      <c r="E2486" s="156"/>
      <c r="F2486" s="156"/>
      <c r="G2486" s="135"/>
      <c r="H2486" s="135"/>
      <c r="I2486" s="135"/>
      <c r="J2486" s="135"/>
      <c r="K2486" s="135"/>
      <c r="L2486" s="135"/>
      <c r="M2486" s="135"/>
      <c r="N2486" s="135"/>
      <c r="O2486" s="135"/>
      <c r="P2486" s="135"/>
    </row>
    <row r="2487" spans="1:16" s="289" customFormat="1">
      <c r="A2487" s="136"/>
      <c r="B2487" s="137"/>
      <c r="C2487" s="288"/>
      <c r="D2487" s="176"/>
      <c r="E2487" s="156"/>
      <c r="F2487" s="156"/>
      <c r="G2487" s="135"/>
      <c r="H2487" s="135"/>
      <c r="I2487" s="135"/>
      <c r="J2487" s="135"/>
      <c r="K2487" s="135"/>
      <c r="L2487" s="135"/>
      <c r="M2487" s="135"/>
      <c r="N2487" s="135"/>
      <c r="O2487" s="135"/>
      <c r="P2487" s="135"/>
    </row>
    <row r="2488" spans="1:16" s="289" customFormat="1">
      <c r="A2488" s="136"/>
      <c r="B2488" s="137"/>
      <c r="C2488" s="288"/>
      <c r="D2488" s="176"/>
      <c r="E2488" s="156"/>
      <c r="F2488" s="156"/>
      <c r="G2488" s="135"/>
      <c r="H2488" s="135"/>
      <c r="I2488" s="135"/>
      <c r="J2488" s="135"/>
      <c r="K2488" s="135"/>
      <c r="L2488" s="135"/>
      <c r="M2488" s="135"/>
      <c r="N2488" s="135"/>
      <c r="O2488" s="135"/>
      <c r="P2488" s="135"/>
    </row>
    <row r="2489" spans="1:16" s="289" customFormat="1">
      <c r="A2489" s="136"/>
      <c r="B2489" s="137"/>
      <c r="C2489" s="288"/>
      <c r="D2489" s="176"/>
      <c r="E2489" s="156"/>
      <c r="F2489" s="156"/>
      <c r="G2489" s="135"/>
      <c r="H2489" s="135"/>
      <c r="I2489" s="135"/>
      <c r="J2489" s="135"/>
      <c r="K2489" s="135"/>
      <c r="L2489" s="135"/>
      <c r="M2489" s="135"/>
      <c r="N2489" s="135"/>
      <c r="O2489" s="135"/>
      <c r="P2489" s="135"/>
    </row>
    <row r="2490" spans="1:16" s="289" customFormat="1">
      <c r="A2490" s="136"/>
      <c r="B2490" s="137"/>
      <c r="C2490" s="288"/>
      <c r="D2490" s="176"/>
      <c r="E2490" s="156"/>
      <c r="F2490" s="156"/>
      <c r="G2490" s="135"/>
      <c r="H2490" s="135"/>
      <c r="I2490" s="135"/>
      <c r="J2490" s="135"/>
      <c r="K2490" s="135"/>
      <c r="L2490" s="135"/>
      <c r="M2490" s="135"/>
      <c r="N2490" s="135"/>
      <c r="O2490" s="135"/>
      <c r="P2490" s="135"/>
    </row>
    <row r="2491" spans="1:16" s="289" customFormat="1">
      <c r="A2491" s="136"/>
      <c r="B2491" s="137"/>
      <c r="C2491" s="288"/>
      <c r="D2491" s="176"/>
      <c r="E2491" s="156"/>
      <c r="F2491" s="156"/>
      <c r="G2491" s="135"/>
      <c r="H2491" s="135"/>
      <c r="I2491" s="135"/>
      <c r="J2491" s="135"/>
      <c r="K2491" s="135"/>
      <c r="L2491" s="135"/>
      <c r="M2491" s="135"/>
      <c r="N2491" s="135"/>
      <c r="O2491" s="135"/>
      <c r="P2491" s="135"/>
    </row>
    <row r="2492" spans="1:16" s="289" customFormat="1">
      <c r="A2492" s="136"/>
      <c r="B2492" s="137"/>
      <c r="C2492" s="288"/>
      <c r="D2492" s="176"/>
      <c r="E2492" s="156"/>
      <c r="F2492" s="156"/>
      <c r="G2492" s="135"/>
      <c r="H2492" s="135"/>
      <c r="I2492" s="135"/>
      <c r="J2492" s="135"/>
      <c r="K2492" s="135"/>
      <c r="L2492" s="135"/>
      <c r="M2492" s="135"/>
      <c r="N2492" s="135"/>
      <c r="O2492" s="135"/>
      <c r="P2492" s="135"/>
    </row>
    <row r="2493" spans="1:16" s="289" customFormat="1">
      <c r="A2493" s="136"/>
      <c r="B2493" s="137"/>
      <c r="C2493" s="288"/>
      <c r="D2493" s="176"/>
      <c r="E2493" s="156"/>
      <c r="F2493" s="156"/>
      <c r="G2493" s="135"/>
      <c r="H2493" s="135"/>
      <c r="I2493" s="135"/>
      <c r="J2493" s="135"/>
      <c r="K2493" s="135"/>
      <c r="L2493" s="135"/>
      <c r="M2493" s="135"/>
      <c r="N2493" s="135"/>
      <c r="O2493" s="135"/>
      <c r="P2493" s="135"/>
    </row>
    <row r="2494" spans="1:16" s="289" customFormat="1">
      <c r="A2494" s="136"/>
      <c r="B2494" s="137"/>
      <c r="C2494" s="288"/>
      <c r="D2494" s="176"/>
      <c r="E2494" s="156"/>
      <c r="F2494" s="156"/>
      <c r="G2494" s="135"/>
      <c r="H2494" s="135"/>
      <c r="I2494" s="135"/>
      <c r="J2494" s="135"/>
      <c r="K2494" s="135"/>
      <c r="L2494" s="135"/>
      <c r="M2494" s="135"/>
      <c r="N2494" s="135"/>
      <c r="O2494" s="135"/>
      <c r="P2494" s="135"/>
    </row>
    <row r="2495" spans="1:16" s="289" customFormat="1">
      <c r="A2495" s="136"/>
      <c r="B2495" s="137"/>
      <c r="C2495" s="288"/>
      <c r="D2495" s="176"/>
      <c r="E2495" s="156"/>
      <c r="F2495" s="156"/>
      <c r="G2495" s="135"/>
      <c r="H2495" s="135"/>
      <c r="I2495" s="135"/>
      <c r="J2495" s="135"/>
      <c r="K2495" s="135"/>
      <c r="L2495" s="135"/>
      <c r="M2495" s="135"/>
      <c r="N2495" s="135"/>
      <c r="O2495" s="135"/>
      <c r="P2495" s="135"/>
    </row>
    <row r="2496" spans="1:16" s="289" customFormat="1">
      <c r="A2496" s="136"/>
      <c r="B2496" s="137"/>
      <c r="C2496" s="288"/>
      <c r="D2496" s="176"/>
      <c r="E2496" s="156"/>
      <c r="F2496" s="156"/>
      <c r="G2496" s="135"/>
      <c r="H2496" s="135"/>
      <c r="I2496" s="135"/>
      <c r="J2496" s="135"/>
      <c r="K2496" s="135"/>
      <c r="L2496" s="135"/>
      <c r="M2496" s="135"/>
      <c r="N2496" s="135"/>
      <c r="O2496" s="135"/>
      <c r="P2496" s="135"/>
    </row>
    <row r="2497" spans="1:16" s="289" customFormat="1">
      <c r="A2497" s="136"/>
      <c r="B2497" s="137"/>
      <c r="C2497" s="288"/>
      <c r="D2497" s="176"/>
      <c r="E2497" s="156"/>
      <c r="F2497" s="156"/>
      <c r="G2497" s="135"/>
      <c r="H2497" s="135"/>
      <c r="I2497" s="135"/>
      <c r="J2497" s="135"/>
      <c r="K2497" s="135"/>
      <c r="L2497" s="135"/>
      <c r="M2497" s="135"/>
      <c r="N2497" s="135"/>
      <c r="O2497" s="135"/>
      <c r="P2497" s="135"/>
    </row>
    <row r="2498" spans="1:16" s="289" customFormat="1">
      <c r="A2498" s="136"/>
      <c r="B2498" s="137"/>
      <c r="C2498" s="288"/>
      <c r="D2498" s="176"/>
      <c r="E2498" s="156"/>
      <c r="F2498" s="156"/>
      <c r="G2498" s="135"/>
      <c r="H2498" s="135"/>
      <c r="I2498" s="135"/>
      <c r="J2498" s="135"/>
      <c r="K2498" s="135"/>
      <c r="L2498" s="135"/>
      <c r="M2498" s="135"/>
      <c r="N2498" s="135"/>
      <c r="O2498" s="135"/>
      <c r="P2498" s="135"/>
    </row>
    <row r="2499" spans="1:16" s="289" customFormat="1">
      <c r="A2499" s="136"/>
      <c r="B2499" s="137"/>
      <c r="C2499" s="288"/>
      <c r="D2499" s="176"/>
      <c r="E2499" s="156"/>
      <c r="F2499" s="156"/>
      <c r="G2499" s="135"/>
      <c r="H2499" s="135"/>
      <c r="I2499" s="135"/>
      <c r="J2499" s="135"/>
      <c r="K2499" s="135"/>
      <c r="L2499" s="135"/>
      <c r="M2499" s="135"/>
      <c r="N2499" s="135"/>
      <c r="O2499" s="135"/>
      <c r="P2499" s="135"/>
    </row>
    <row r="2500" spans="1:16" s="289" customFormat="1">
      <c r="A2500" s="136"/>
      <c r="B2500" s="137"/>
      <c r="C2500" s="288"/>
      <c r="D2500" s="176"/>
      <c r="E2500" s="156"/>
      <c r="F2500" s="156"/>
      <c r="G2500" s="135"/>
      <c r="H2500" s="135"/>
      <c r="I2500" s="135"/>
      <c r="J2500" s="135"/>
      <c r="K2500" s="135"/>
      <c r="L2500" s="135"/>
      <c r="M2500" s="135"/>
      <c r="N2500" s="135"/>
      <c r="O2500" s="135"/>
      <c r="P2500" s="135"/>
    </row>
    <row r="2501" spans="1:16" s="289" customFormat="1">
      <c r="A2501" s="136"/>
      <c r="B2501" s="137"/>
      <c r="C2501" s="288"/>
      <c r="D2501" s="176"/>
      <c r="E2501" s="156"/>
      <c r="F2501" s="156"/>
      <c r="G2501" s="135"/>
      <c r="H2501" s="135"/>
      <c r="I2501" s="135"/>
      <c r="J2501" s="135"/>
      <c r="K2501" s="135"/>
      <c r="L2501" s="135"/>
      <c r="M2501" s="135"/>
      <c r="N2501" s="135"/>
      <c r="O2501" s="135"/>
      <c r="P2501" s="135"/>
    </row>
    <row r="2502" spans="1:16" s="289" customFormat="1">
      <c r="A2502" s="136"/>
      <c r="B2502" s="137"/>
      <c r="C2502" s="288"/>
      <c r="D2502" s="176"/>
      <c r="E2502" s="156"/>
      <c r="F2502" s="156"/>
      <c r="G2502" s="135"/>
      <c r="H2502" s="135"/>
      <c r="I2502" s="135"/>
      <c r="J2502" s="135"/>
      <c r="K2502" s="135"/>
      <c r="L2502" s="135"/>
      <c r="M2502" s="135"/>
      <c r="N2502" s="135"/>
      <c r="O2502" s="135"/>
      <c r="P2502" s="135"/>
    </row>
    <row r="2503" spans="1:16" s="289" customFormat="1">
      <c r="A2503" s="136"/>
      <c r="B2503" s="137"/>
      <c r="C2503" s="288"/>
      <c r="D2503" s="176"/>
      <c r="E2503" s="156"/>
      <c r="F2503" s="156"/>
      <c r="G2503" s="135"/>
      <c r="H2503" s="135"/>
      <c r="I2503" s="135"/>
      <c r="J2503" s="135"/>
      <c r="K2503" s="135"/>
      <c r="L2503" s="135"/>
      <c r="M2503" s="135"/>
      <c r="N2503" s="135"/>
      <c r="O2503" s="135"/>
      <c r="P2503" s="135"/>
    </row>
    <row r="2504" spans="1:16" s="289" customFormat="1">
      <c r="A2504" s="136"/>
      <c r="B2504" s="137"/>
      <c r="C2504" s="288"/>
      <c r="D2504" s="176"/>
      <c r="E2504" s="156"/>
      <c r="F2504" s="156"/>
      <c r="G2504" s="135"/>
      <c r="H2504" s="135"/>
      <c r="I2504" s="135"/>
      <c r="J2504" s="135"/>
      <c r="K2504" s="135"/>
      <c r="L2504" s="135"/>
      <c r="M2504" s="135"/>
      <c r="N2504" s="135"/>
      <c r="O2504" s="135"/>
      <c r="P2504" s="135"/>
    </row>
    <row r="2505" spans="1:16" s="289" customFormat="1">
      <c r="A2505" s="136"/>
      <c r="B2505" s="137"/>
      <c r="C2505" s="288"/>
      <c r="D2505" s="176"/>
      <c r="E2505" s="156"/>
      <c r="F2505" s="156"/>
      <c r="G2505" s="135"/>
      <c r="H2505" s="135"/>
      <c r="I2505" s="135"/>
      <c r="J2505" s="135"/>
      <c r="K2505" s="135"/>
      <c r="L2505" s="135"/>
      <c r="M2505" s="135"/>
      <c r="N2505" s="135"/>
      <c r="O2505" s="135"/>
      <c r="P2505" s="135"/>
    </row>
    <row r="2506" spans="1:16" s="289" customFormat="1">
      <c r="A2506" s="136"/>
      <c r="B2506" s="137"/>
      <c r="C2506" s="288"/>
      <c r="D2506" s="176"/>
      <c r="E2506" s="156"/>
      <c r="F2506" s="156"/>
      <c r="G2506" s="135"/>
      <c r="H2506" s="135"/>
      <c r="I2506" s="135"/>
      <c r="J2506" s="135"/>
      <c r="K2506" s="135"/>
      <c r="L2506" s="135"/>
      <c r="M2506" s="135"/>
      <c r="N2506" s="135"/>
      <c r="O2506" s="135"/>
      <c r="P2506" s="135"/>
    </row>
    <row r="2507" spans="1:16" s="289" customFormat="1">
      <c r="A2507" s="136"/>
      <c r="B2507" s="137"/>
      <c r="C2507" s="288"/>
      <c r="D2507" s="176"/>
      <c r="E2507" s="156"/>
      <c r="F2507" s="156"/>
      <c r="G2507" s="135"/>
      <c r="H2507" s="135"/>
      <c r="I2507" s="135"/>
      <c r="J2507" s="135"/>
      <c r="K2507" s="135"/>
      <c r="L2507" s="135"/>
      <c r="M2507" s="135"/>
      <c r="N2507" s="135"/>
      <c r="O2507" s="135"/>
      <c r="P2507" s="135"/>
    </row>
    <row r="2508" spans="1:16" s="289" customFormat="1">
      <c r="A2508" s="136"/>
      <c r="B2508" s="137"/>
      <c r="C2508" s="288"/>
      <c r="D2508" s="176"/>
      <c r="E2508" s="156"/>
      <c r="F2508" s="156"/>
      <c r="G2508" s="135"/>
      <c r="H2508" s="135"/>
      <c r="I2508" s="135"/>
      <c r="J2508" s="135"/>
      <c r="K2508" s="135"/>
      <c r="L2508" s="135"/>
      <c r="M2508" s="135"/>
      <c r="N2508" s="135"/>
      <c r="O2508" s="135"/>
      <c r="P2508" s="135"/>
    </row>
    <row r="2509" spans="1:16" s="289" customFormat="1">
      <c r="A2509" s="136"/>
      <c r="B2509" s="137"/>
      <c r="C2509" s="288"/>
      <c r="D2509" s="176"/>
      <c r="E2509" s="156"/>
      <c r="F2509" s="156"/>
      <c r="G2509" s="135"/>
      <c r="H2509" s="135"/>
      <c r="I2509" s="135"/>
      <c r="J2509" s="135"/>
      <c r="K2509" s="135"/>
      <c r="L2509" s="135"/>
      <c r="M2509" s="135"/>
      <c r="N2509" s="135"/>
      <c r="O2509" s="135"/>
      <c r="P2509" s="135"/>
    </row>
    <row r="2510" spans="1:16" s="289" customFormat="1">
      <c r="A2510" s="136"/>
      <c r="B2510" s="137"/>
      <c r="C2510" s="288"/>
      <c r="D2510" s="176"/>
      <c r="E2510" s="156"/>
      <c r="F2510" s="156"/>
      <c r="G2510" s="135"/>
      <c r="H2510" s="135"/>
      <c r="I2510" s="135"/>
      <c r="J2510" s="135"/>
      <c r="K2510" s="135"/>
      <c r="L2510" s="135"/>
      <c r="M2510" s="135"/>
      <c r="N2510" s="135"/>
      <c r="O2510" s="135"/>
      <c r="P2510" s="135"/>
    </row>
    <row r="2511" spans="1:16" s="289" customFormat="1">
      <c r="A2511" s="136"/>
      <c r="B2511" s="137"/>
      <c r="C2511" s="288"/>
      <c r="D2511" s="176"/>
      <c r="E2511" s="156"/>
      <c r="F2511" s="156"/>
      <c r="G2511" s="135"/>
      <c r="H2511" s="135"/>
      <c r="I2511" s="135"/>
      <c r="J2511" s="135"/>
      <c r="K2511" s="135"/>
      <c r="L2511" s="135"/>
      <c r="M2511" s="135"/>
      <c r="N2511" s="135"/>
      <c r="O2511" s="135"/>
      <c r="P2511" s="135"/>
    </row>
    <row r="2512" spans="1:16" s="289" customFormat="1">
      <c r="A2512" s="136"/>
      <c r="B2512" s="137"/>
      <c r="C2512" s="288"/>
      <c r="D2512" s="176"/>
      <c r="E2512" s="156"/>
      <c r="F2512" s="156"/>
      <c r="G2512" s="135"/>
      <c r="H2512" s="135"/>
      <c r="I2512" s="135"/>
      <c r="J2512" s="135"/>
      <c r="K2512" s="135"/>
      <c r="L2512" s="135"/>
      <c r="M2512" s="135"/>
      <c r="N2512" s="135"/>
      <c r="O2512" s="135"/>
      <c r="P2512" s="135"/>
    </row>
    <row r="2513" spans="1:16" s="289" customFormat="1">
      <c r="A2513" s="136"/>
      <c r="B2513" s="137"/>
      <c r="C2513" s="288"/>
      <c r="D2513" s="176"/>
      <c r="E2513" s="156"/>
      <c r="F2513" s="156"/>
      <c r="G2513" s="135"/>
      <c r="H2513" s="135"/>
      <c r="I2513" s="135"/>
      <c r="J2513" s="135"/>
      <c r="K2513" s="135"/>
      <c r="L2513" s="135"/>
      <c r="M2513" s="135"/>
      <c r="N2513" s="135"/>
      <c r="O2513" s="135"/>
      <c r="P2513" s="135"/>
    </row>
    <row r="2514" spans="1:16" s="289" customFormat="1">
      <c r="A2514" s="136"/>
      <c r="B2514" s="137"/>
      <c r="C2514" s="288"/>
      <c r="D2514" s="176"/>
      <c r="E2514" s="156"/>
      <c r="F2514" s="156"/>
      <c r="G2514" s="135"/>
      <c r="H2514" s="135"/>
      <c r="I2514" s="135"/>
      <c r="J2514" s="135"/>
      <c r="K2514" s="135"/>
      <c r="L2514" s="135"/>
      <c r="M2514" s="135"/>
      <c r="N2514" s="135"/>
      <c r="O2514" s="135"/>
      <c r="P2514" s="135"/>
    </row>
    <row r="2515" spans="1:16" s="289" customFormat="1">
      <c r="A2515" s="136"/>
      <c r="B2515" s="137"/>
      <c r="C2515" s="288"/>
      <c r="D2515" s="176"/>
      <c r="E2515" s="156"/>
      <c r="F2515" s="156"/>
      <c r="G2515" s="135"/>
      <c r="H2515" s="135"/>
      <c r="I2515" s="135"/>
      <c r="J2515" s="135"/>
      <c r="K2515" s="135"/>
      <c r="L2515" s="135"/>
      <c r="M2515" s="135"/>
      <c r="N2515" s="135"/>
      <c r="O2515" s="135"/>
      <c r="P2515" s="135"/>
    </row>
    <row r="2516" spans="1:16" s="289" customFormat="1">
      <c r="A2516" s="136"/>
      <c r="B2516" s="137"/>
      <c r="C2516" s="288"/>
      <c r="D2516" s="176"/>
      <c r="E2516" s="156"/>
      <c r="F2516" s="156"/>
      <c r="G2516" s="135"/>
      <c r="H2516" s="135"/>
      <c r="I2516" s="135"/>
      <c r="J2516" s="135"/>
      <c r="K2516" s="135"/>
      <c r="L2516" s="135"/>
      <c r="M2516" s="135"/>
      <c r="N2516" s="135"/>
      <c r="O2516" s="135"/>
      <c r="P2516" s="135"/>
    </row>
    <row r="2517" spans="1:16" s="289" customFormat="1">
      <c r="A2517" s="136"/>
      <c r="B2517" s="137"/>
      <c r="C2517" s="288"/>
      <c r="D2517" s="176"/>
      <c r="E2517" s="156"/>
      <c r="F2517" s="156"/>
      <c r="G2517" s="135"/>
      <c r="H2517" s="135"/>
      <c r="I2517" s="135"/>
      <c r="J2517" s="135"/>
      <c r="K2517" s="135"/>
      <c r="L2517" s="135"/>
      <c r="M2517" s="135"/>
      <c r="N2517" s="135"/>
      <c r="O2517" s="135"/>
      <c r="P2517" s="135"/>
    </row>
    <row r="2518" spans="1:16" s="289" customFormat="1">
      <c r="A2518" s="136"/>
      <c r="B2518" s="137"/>
      <c r="C2518" s="288"/>
      <c r="D2518" s="176"/>
      <c r="E2518" s="156"/>
      <c r="F2518" s="156"/>
      <c r="G2518" s="135"/>
      <c r="H2518" s="135"/>
      <c r="I2518" s="135"/>
      <c r="J2518" s="135"/>
      <c r="K2518" s="135"/>
      <c r="L2518" s="135"/>
      <c r="M2518" s="135"/>
      <c r="N2518" s="135"/>
      <c r="O2518" s="135"/>
      <c r="P2518" s="135"/>
    </row>
    <row r="2519" spans="1:16" s="289" customFormat="1">
      <c r="A2519" s="136"/>
      <c r="B2519" s="137"/>
      <c r="C2519" s="288"/>
      <c r="D2519" s="176"/>
      <c r="E2519" s="156"/>
      <c r="F2519" s="156"/>
      <c r="G2519" s="135"/>
      <c r="H2519" s="135"/>
      <c r="I2519" s="135"/>
      <c r="J2519" s="135"/>
      <c r="K2519" s="135"/>
      <c r="L2519" s="135"/>
      <c r="M2519" s="135"/>
      <c r="N2519" s="135"/>
      <c r="O2519" s="135"/>
      <c r="P2519" s="135"/>
    </row>
    <row r="2520" spans="1:16" s="289" customFormat="1">
      <c r="A2520" s="136"/>
      <c r="B2520" s="137"/>
      <c r="C2520" s="288"/>
      <c r="D2520" s="176"/>
      <c r="E2520" s="156"/>
      <c r="F2520" s="156"/>
      <c r="G2520" s="135"/>
      <c r="H2520" s="135"/>
      <c r="I2520" s="135"/>
      <c r="J2520" s="135"/>
      <c r="K2520" s="135"/>
      <c r="L2520" s="135"/>
      <c r="M2520" s="135"/>
      <c r="N2520" s="135"/>
      <c r="O2520" s="135"/>
      <c r="P2520" s="135"/>
    </row>
    <row r="2521" spans="1:16" s="289" customFormat="1">
      <c r="A2521" s="136"/>
      <c r="B2521" s="137"/>
      <c r="C2521" s="288"/>
      <c r="D2521" s="176"/>
      <c r="E2521" s="156"/>
      <c r="F2521" s="156"/>
      <c r="G2521" s="135"/>
      <c r="H2521" s="135"/>
      <c r="I2521" s="135"/>
      <c r="J2521" s="135"/>
      <c r="K2521" s="135"/>
      <c r="L2521" s="135"/>
      <c r="M2521" s="135"/>
      <c r="N2521" s="135"/>
      <c r="O2521" s="135"/>
      <c r="P2521" s="135"/>
    </row>
    <row r="2522" spans="1:16" s="289" customFormat="1">
      <c r="A2522" s="136"/>
      <c r="B2522" s="137"/>
      <c r="C2522" s="288"/>
      <c r="D2522" s="176"/>
      <c r="E2522" s="156"/>
      <c r="F2522" s="156"/>
      <c r="G2522" s="135"/>
      <c r="H2522" s="135"/>
      <c r="I2522" s="135"/>
      <c r="J2522" s="135"/>
      <c r="K2522" s="135"/>
      <c r="L2522" s="135"/>
      <c r="M2522" s="135"/>
      <c r="N2522" s="135"/>
      <c r="O2522" s="135"/>
      <c r="P2522" s="135"/>
    </row>
    <row r="2523" spans="1:16" s="289" customFormat="1">
      <c r="A2523" s="136"/>
      <c r="B2523" s="137"/>
      <c r="C2523" s="288"/>
      <c r="D2523" s="176"/>
      <c r="E2523" s="156"/>
      <c r="F2523" s="156"/>
      <c r="G2523" s="135"/>
      <c r="H2523" s="135"/>
      <c r="I2523" s="135"/>
      <c r="J2523" s="135"/>
      <c r="K2523" s="135"/>
      <c r="L2523" s="135"/>
      <c r="M2523" s="135"/>
      <c r="N2523" s="135"/>
      <c r="O2523" s="135"/>
      <c r="P2523" s="135"/>
    </row>
    <row r="2524" spans="1:16" s="289" customFormat="1">
      <c r="A2524" s="136"/>
      <c r="B2524" s="137"/>
      <c r="C2524" s="288"/>
      <c r="D2524" s="176"/>
      <c r="E2524" s="156"/>
      <c r="F2524" s="156"/>
      <c r="G2524" s="135"/>
      <c r="H2524" s="135"/>
      <c r="I2524" s="135"/>
      <c r="J2524" s="135"/>
      <c r="K2524" s="135"/>
      <c r="L2524" s="135"/>
      <c r="M2524" s="135"/>
      <c r="N2524" s="135"/>
      <c r="O2524" s="135"/>
      <c r="P2524" s="135"/>
    </row>
    <row r="2525" spans="1:16" s="289" customFormat="1">
      <c r="A2525" s="136"/>
      <c r="B2525" s="137"/>
      <c r="C2525" s="288"/>
      <c r="D2525" s="176"/>
      <c r="E2525" s="156"/>
      <c r="F2525" s="156"/>
      <c r="G2525" s="135"/>
      <c r="H2525" s="135"/>
      <c r="I2525" s="135"/>
      <c r="J2525" s="135"/>
      <c r="K2525" s="135"/>
      <c r="L2525" s="135"/>
      <c r="M2525" s="135"/>
      <c r="N2525" s="135"/>
      <c r="O2525" s="135"/>
      <c r="P2525" s="135"/>
    </row>
    <row r="2526" spans="1:16" s="289" customFormat="1">
      <c r="A2526" s="136"/>
      <c r="B2526" s="137"/>
      <c r="C2526" s="288"/>
      <c r="D2526" s="176"/>
      <c r="E2526" s="156"/>
      <c r="F2526" s="156"/>
      <c r="G2526" s="135"/>
      <c r="H2526" s="135"/>
      <c r="I2526" s="135"/>
      <c r="J2526" s="135"/>
      <c r="K2526" s="135"/>
      <c r="L2526" s="135"/>
      <c r="M2526" s="135"/>
      <c r="N2526" s="135"/>
      <c r="O2526" s="135"/>
      <c r="P2526" s="135"/>
    </row>
    <row r="2527" spans="1:16" s="289" customFormat="1">
      <c r="A2527" s="136"/>
      <c r="B2527" s="137"/>
      <c r="C2527" s="288"/>
      <c r="D2527" s="176"/>
      <c r="E2527" s="156"/>
      <c r="F2527" s="156"/>
      <c r="G2527" s="135"/>
      <c r="H2527" s="135"/>
      <c r="I2527" s="135"/>
      <c r="J2527" s="135"/>
      <c r="K2527" s="135"/>
      <c r="L2527" s="135"/>
      <c r="M2527" s="135"/>
      <c r="N2527" s="135"/>
      <c r="O2527" s="135"/>
      <c r="P2527" s="135"/>
    </row>
    <row r="2528" spans="1:16" s="289" customFormat="1">
      <c r="A2528" s="136"/>
      <c r="B2528" s="137"/>
      <c r="C2528" s="288"/>
      <c r="D2528" s="176"/>
      <c r="E2528" s="156"/>
      <c r="F2528" s="156"/>
      <c r="G2528" s="135"/>
      <c r="H2528" s="135"/>
      <c r="I2528" s="135"/>
      <c r="J2528" s="135"/>
      <c r="K2528" s="135"/>
      <c r="L2528" s="135"/>
      <c r="M2528" s="135"/>
      <c r="N2528" s="135"/>
      <c r="O2528" s="135"/>
      <c r="P2528" s="135"/>
    </row>
    <row r="2529" spans="1:16" s="289" customFormat="1">
      <c r="A2529" s="136"/>
      <c r="B2529" s="137"/>
      <c r="C2529" s="288"/>
      <c r="D2529" s="176"/>
      <c r="E2529" s="156"/>
      <c r="F2529" s="156"/>
      <c r="G2529" s="135"/>
      <c r="H2529" s="135"/>
      <c r="I2529" s="135"/>
      <c r="J2529" s="135"/>
      <c r="K2529" s="135"/>
      <c r="L2529" s="135"/>
      <c r="M2529" s="135"/>
      <c r="N2529" s="135"/>
      <c r="O2529" s="135"/>
      <c r="P2529" s="135"/>
    </row>
    <row r="2530" spans="1:16" s="289" customFormat="1">
      <c r="A2530" s="136"/>
      <c r="B2530" s="137"/>
      <c r="C2530" s="288"/>
      <c r="D2530" s="176"/>
      <c r="E2530" s="156"/>
      <c r="F2530" s="156"/>
      <c r="G2530" s="135"/>
      <c r="H2530" s="135"/>
      <c r="I2530" s="135"/>
      <c r="J2530" s="135"/>
      <c r="K2530" s="135"/>
      <c r="L2530" s="135"/>
      <c r="M2530" s="135"/>
      <c r="N2530" s="135"/>
      <c r="O2530" s="135"/>
      <c r="P2530" s="135"/>
    </row>
    <row r="2531" spans="1:16" s="289" customFormat="1">
      <c r="A2531" s="136"/>
      <c r="B2531" s="137"/>
      <c r="C2531" s="288"/>
      <c r="D2531" s="176"/>
      <c r="E2531" s="156"/>
      <c r="F2531" s="156"/>
      <c r="G2531" s="135"/>
      <c r="H2531" s="135"/>
      <c r="I2531" s="135"/>
      <c r="J2531" s="135"/>
      <c r="K2531" s="135"/>
      <c r="L2531" s="135"/>
      <c r="M2531" s="135"/>
      <c r="N2531" s="135"/>
      <c r="O2531" s="135"/>
      <c r="P2531" s="135"/>
    </row>
    <row r="2532" spans="1:16" s="289" customFormat="1">
      <c r="A2532" s="136"/>
      <c r="B2532" s="137"/>
      <c r="C2532" s="288"/>
      <c r="D2532" s="176"/>
      <c r="E2532" s="156"/>
      <c r="F2532" s="156"/>
      <c r="G2532" s="135"/>
      <c r="H2532" s="135"/>
      <c r="I2532" s="135"/>
      <c r="J2532" s="135"/>
      <c r="K2532" s="135"/>
      <c r="L2532" s="135"/>
      <c r="M2532" s="135"/>
      <c r="N2532" s="135"/>
      <c r="O2532" s="135"/>
      <c r="P2532" s="135"/>
    </row>
    <row r="2533" spans="1:16" s="289" customFormat="1">
      <c r="A2533" s="136"/>
      <c r="B2533" s="137"/>
      <c r="C2533" s="288"/>
      <c r="D2533" s="176"/>
      <c r="E2533" s="156"/>
      <c r="F2533" s="156"/>
      <c r="G2533" s="135"/>
      <c r="H2533" s="135"/>
      <c r="I2533" s="135"/>
      <c r="J2533" s="135"/>
      <c r="K2533" s="135"/>
      <c r="L2533" s="135"/>
      <c r="M2533" s="135"/>
      <c r="N2533" s="135"/>
      <c r="O2533" s="135"/>
      <c r="P2533" s="135"/>
    </row>
    <row r="2534" spans="1:16" s="289" customFormat="1">
      <c r="A2534" s="136"/>
      <c r="B2534" s="137"/>
      <c r="C2534" s="288"/>
      <c r="D2534" s="176"/>
      <c r="E2534" s="156"/>
      <c r="F2534" s="156"/>
      <c r="G2534" s="135"/>
      <c r="H2534" s="135"/>
      <c r="I2534" s="135"/>
      <c r="J2534" s="135"/>
      <c r="K2534" s="135"/>
      <c r="L2534" s="135"/>
      <c r="M2534" s="135"/>
      <c r="N2534" s="135"/>
      <c r="O2534" s="135"/>
      <c r="P2534" s="135"/>
    </row>
    <row r="2535" spans="1:16" s="289" customFormat="1">
      <c r="A2535" s="136"/>
      <c r="B2535" s="137"/>
      <c r="C2535" s="288"/>
      <c r="D2535" s="176"/>
      <c r="E2535" s="156"/>
      <c r="F2535" s="156"/>
      <c r="G2535" s="135"/>
      <c r="H2535" s="135"/>
      <c r="I2535" s="135"/>
      <c r="J2535" s="135"/>
      <c r="K2535" s="135"/>
      <c r="L2535" s="135"/>
      <c r="M2535" s="135"/>
      <c r="N2535" s="135"/>
      <c r="O2535" s="135"/>
      <c r="P2535" s="135"/>
    </row>
    <row r="2536" spans="1:16" s="289" customFormat="1">
      <c r="A2536" s="136"/>
      <c r="B2536" s="137"/>
      <c r="C2536" s="288"/>
      <c r="D2536" s="176"/>
      <c r="E2536" s="156"/>
      <c r="F2536" s="156"/>
      <c r="G2536" s="135"/>
      <c r="H2536" s="135"/>
      <c r="I2536" s="135"/>
      <c r="J2536" s="135"/>
      <c r="K2536" s="135"/>
      <c r="L2536" s="135"/>
      <c r="M2536" s="135"/>
      <c r="N2536" s="135"/>
      <c r="O2536" s="135"/>
      <c r="P2536" s="135"/>
    </row>
    <row r="2537" spans="1:16" s="289" customFormat="1">
      <c r="A2537" s="136"/>
      <c r="B2537" s="137"/>
      <c r="C2537" s="288"/>
      <c r="D2537" s="176"/>
      <c r="E2537" s="156"/>
      <c r="F2537" s="156"/>
      <c r="G2537" s="135"/>
      <c r="H2537" s="135"/>
      <c r="I2537" s="135"/>
      <c r="J2537" s="135"/>
      <c r="K2537" s="135"/>
      <c r="L2537" s="135"/>
      <c r="M2537" s="135"/>
      <c r="N2537" s="135"/>
      <c r="O2537" s="135"/>
      <c r="P2537" s="135"/>
    </row>
    <row r="2538" spans="1:16" s="289" customFormat="1">
      <c r="A2538" s="136"/>
      <c r="B2538" s="137"/>
      <c r="C2538" s="288"/>
      <c r="D2538" s="176"/>
      <c r="E2538" s="156"/>
      <c r="F2538" s="156"/>
      <c r="G2538" s="135"/>
      <c r="H2538" s="135"/>
      <c r="I2538" s="135"/>
      <c r="J2538" s="135"/>
      <c r="K2538" s="135"/>
      <c r="L2538" s="135"/>
      <c r="M2538" s="135"/>
      <c r="N2538" s="135"/>
      <c r="O2538" s="135"/>
      <c r="P2538" s="135"/>
    </row>
    <row r="2539" spans="1:16" s="289" customFormat="1">
      <c r="A2539" s="136"/>
      <c r="B2539" s="137"/>
      <c r="C2539" s="288"/>
      <c r="D2539" s="176"/>
      <c r="E2539" s="156"/>
      <c r="F2539" s="156"/>
      <c r="G2539" s="135"/>
      <c r="H2539" s="135"/>
      <c r="I2539" s="135"/>
      <c r="J2539" s="135"/>
      <c r="K2539" s="135"/>
      <c r="L2539" s="135"/>
      <c r="M2539" s="135"/>
      <c r="N2539" s="135"/>
      <c r="O2539" s="135"/>
      <c r="P2539" s="135"/>
    </row>
    <row r="2540" spans="1:16" s="289" customFormat="1">
      <c r="A2540" s="136"/>
      <c r="B2540" s="137"/>
      <c r="C2540" s="288"/>
      <c r="D2540" s="176"/>
      <c r="E2540" s="156"/>
      <c r="F2540" s="156"/>
      <c r="G2540" s="135"/>
      <c r="H2540" s="135"/>
      <c r="I2540" s="135"/>
      <c r="J2540" s="135"/>
      <c r="K2540" s="135"/>
      <c r="L2540" s="135"/>
      <c r="M2540" s="135"/>
      <c r="N2540" s="135"/>
      <c r="O2540" s="135"/>
      <c r="P2540" s="135"/>
    </row>
    <row r="2541" spans="1:16" s="289" customFormat="1">
      <c r="A2541" s="136"/>
      <c r="B2541" s="137"/>
      <c r="C2541" s="288"/>
      <c r="D2541" s="176"/>
      <c r="E2541" s="156"/>
      <c r="F2541" s="156"/>
      <c r="G2541" s="135"/>
      <c r="H2541" s="135"/>
      <c r="I2541" s="135"/>
      <c r="J2541" s="135"/>
      <c r="K2541" s="135"/>
      <c r="L2541" s="135"/>
      <c r="M2541" s="135"/>
      <c r="N2541" s="135"/>
      <c r="O2541" s="135"/>
      <c r="P2541" s="135"/>
    </row>
    <row r="2542" spans="1:16" s="289" customFormat="1">
      <c r="A2542" s="136"/>
      <c r="B2542" s="137"/>
      <c r="C2542" s="288"/>
      <c r="D2542" s="176"/>
      <c r="E2542" s="156"/>
      <c r="F2542" s="156"/>
      <c r="G2542" s="135"/>
      <c r="H2542" s="135"/>
      <c r="I2542" s="135"/>
      <c r="J2542" s="135"/>
      <c r="K2542" s="135"/>
      <c r="L2542" s="135"/>
      <c r="M2542" s="135"/>
      <c r="N2542" s="135"/>
      <c r="O2542" s="135"/>
      <c r="P2542" s="135"/>
    </row>
    <row r="2543" spans="1:16" s="289" customFormat="1">
      <c r="A2543" s="136"/>
      <c r="B2543" s="137"/>
      <c r="C2543" s="288"/>
      <c r="D2543" s="176"/>
      <c r="E2543" s="156"/>
      <c r="F2543" s="156"/>
      <c r="G2543" s="135"/>
      <c r="H2543" s="135"/>
      <c r="I2543" s="135"/>
      <c r="J2543" s="135"/>
      <c r="K2543" s="135"/>
      <c r="L2543" s="135"/>
      <c r="M2543" s="135"/>
      <c r="N2543" s="135"/>
      <c r="O2543" s="135"/>
      <c r="P2543" s="135"/>
    </row>
    <row r="2544" spans="1:16" s="289" customFormat="1">
      <c r="A2544" s="136"/>
      <c r="B2544" s="137"/>
      <c r="C2544" s="288"/>
      <c r="D2544" s="176"/>
      <c r="E2544" s="156"/>
      <c r="F2544" s="156"/>
      <c r="G2544" s="135"/>
      <c r="H2544" s="135"/>
      <c r="I2544" s="135"/>
      <c r="J2544" s="135"/>
      <c r="K2544" s="135"/>
      <c r="L2544" s="135"/>
      <c r="M2544" s="135"/>
      <c r="N2544" s="135"/>
      <c r="O2544" s="135"/>
      <c r="P2544" s="135"/>
    </row>
    <row r="2545" spans="1:16" s="289" customFormat="1">
      <c r="A2545" s="136"/>
      <c r="B2545" s="137"/>
      <c r="C2545" s="288"/>
      <c r="D2545" s="176"/>
      <c r="E2545" s="156"/>
      <c r="F2545" s="156"/>
      <c r="G2545" s="135"/>
      <c r="H2545" s="135"/>
      <c r="I2545" s="135"/>
      <c r="J2545" s="135"/>
      <c r="K2545" s="135"/>
      <c r="L2545" s="135"/>
      <c r="M2545" s="135"/>
      <c r="N2545" s="135"/>
      <c r="O2545" s="135"/>
      <c r="P2545" s="135"/>
    </row>
    <row r="2546" spans="1:16" s="289" customFormat="1">
      <c r="A2546" s="136"/>
      <c r="B2546" s="137"/>
      <c r="C2546" s="288"/>
      <c r="D2546" s="176"/>
      <c r="E2546" s="156"/>
      <c r="F2546" s="156"/>
      <c r="G2546" s="135"/>
      <c r="H2546" s="135"/>
      <c r="I2546" s="135"/>
      <c r="J2546" s="135"/>
      <c r="K2546" s="135"/>
      <c r="L2546" s="135"/>
      <c r="M2546" s="135"/>
      <c r="N2546" s="135"/>
      <c r="O2546" s="135"/>
      <c r="P2546" s="135"/>
    </row>
    <row r="2547" spans="1:16" s="289" customFormat="1">
      <c r="A2547" s="136"/>
      <c r="B2547" s="137"/>
      <c r="C2547" s="288"/>
      <c r="D2547" s="176"/>
      <c r="E2547" s="156"/>
      <c r="F2547" s="156"/>
      <c r="G2547" s="135"/>
      <c r="H2547" s="135"/>
      <c r="I2547" s="135"/>
      <c r="J2547" s="135"/>
      <c r="K2547" s="135"/>
      <c r="L2547" s="135"/>
      <c r="M2547" s="135"/>
      <c r="N2547" s="135"/>
      <c r="O2547" s="135"/>
      <c r="P2547" s="135"/>
    </row>
    <row r="2548" spans="1:16" s="289" customFormat="1">
      <c r="A2548" s="136"/>
      <c r="B2548" s="137"/>
      <c r="C2548" s="288"/>
      <c r="D2548" s="176"/>
      <c r="E2548" s="156"/>
      <c r="F2548" s="156"/>
      <c r="G2548" s="135"/>
      <c r="H2548" s="135"/>
      <c r="I2548" s="135"/>
      <c r="J2548" s="135"/>
      <c r="K2548" s="135"/>
      <c r="L2548" s="135"/>
      <c r="M2548" s="135"/>
      <c r="N2548" s="135"/>
      <c r="O2548" s="135"/>
      <c r="P2548" s="135"/>
    </row>
    <row r="2549" spans="1:16" s="289" customFormat="1">
      <c r="A2549" s="136"/>
      <c r="B2549" s="137"/>
      <c r="C2549" s="288"/>
      <c r="D2549" s="176"/>
      <c r="E2549" s="156"/>
      <c r="F2549" s="156"/>
      <c r="G2549" s="135"/>
      <c r="H2549" s="135"/>
      <c r="I2549" s="135"/>
      <c r="J2549" s="135"/>
      <c r="K2549" s="135"/>
      <c r="L2549" s="135"/>
      <c r="M2549" s="135"/>
      <c r="N2549" s="135"/>
      <c r="O2549" s="135"/>
      <c r="P2549" s="135"/>
    </row>
    <row r="2550" spans="1:16" s="289" customFormat="1">
      <c r="A2550" s="136"/>
      <c r="B2550" s="137"/>
      <c r="C2550" s="288"/>
      <c r="D2550" s="176"/>
      <c r="E2550" s="156"/>
      <c r="F2550" s="156"/>
      <c r="G2550" s="135"/>
      <c r="H2550" s="135"/>
      <c r="I2550" s="135"/>
      <c r="J2550" s="135"/>
      <c r="K2550" s="135"/>
      <c r="L2550" s="135"/>
      <c r="M2550" s="135"/>
      <c r="N2550" s="135"/>
      <c r="O2550" s="135"/>
      <c r="P2550" s="135"/>
    </row>
    <row r="2551" spans="1:16" s="289" customFormat="1">
      <c r="A2551" s="136"/>
      <c r="B2551" s="137"/>
      <c r="C2551" s="288"/>
      <c r="D2551" s="176"/>
      <c r="E2551" s="156"/>
      <c r="F2551" s="156"/>
      <c r="G2551" s="135"/>
      <c r="H2551" s="135"/>
      <c r="I2551" s="135"/>
      <c r="J2551" s="135"/>
      <c r="K2551" s="135"/>
      <c r="L2551" s="135"/>
      <c r="M2551" s="135"/>
      <c r="N2551" s="135"/>
      <c r="O2551" s="135"/>
      <c r="P2551" s="135"/>
    </row>
    <row r="2552" spans="1:16" s="289" customFormat="1">
      <c r="A2552" s="136"/>
      <c r="B2552" s="137"/>
      <c r="C2552" s="288"/>
      <c r="D2552" s="176"/>
      <c r="E2552" s="156"/>
      <c r="F2552" s="156"/>
      <c r="G2552" s="135"/>
      <c r="H2552" s="135"/>
      <c r="I2552" s="135"/>
      <c r="J2552" s="135"/>
      <c r="K2552" s="135"/>
      <c r="L2552" s="135"/>
      <c r="M2552" s="135"/>
      <c r="N2552" s="135"/>
      <c r="O2552" s="135"/>
      <c r="P2552" s="135"/>
    </row>
    <row r="2553" spans="1:16" s="289" customFormat="1">
      <c r="A2553" s="136"/>
      <c r="B2553" s="137"/>
      <c r="C2553" s="288"/>
      <c r="D2553" s="176"/>
      <c r="E2553" s="156"/>
      <c r="F2553" s="156"/>
      <c r="G2553" s="135"/>
      <c r="H2553" s="135"/>
      <c r="I2553" s="135"/>
      <c r="J2553" s="135"/>
      <c r="K2553" s="135"/>
      <c r="L2553" s="135"/>
      <c r="M2553" s="135"/>
      <c r="N2553" s="135"/>
      <c r="O2553" s="135"/>
      <c r="P2553" s="135"/>
    </row>
    <row r="2554" spans="1:16" s="289" customFormat="1">
      <c r="A2554" s="136"/>
      <c r="B2554" s="137"/>
      <c r="C2554" s="288"/>
      <c r="D2554" s="176"/>
      <c r="E2554" s="156"/>
      <c r="F2554" s="156"/>
      <c r="G2554" s="135"/>
      <c r="H2554" s="135"/>
      <c r="I2554" s="135"/>
      <c r="J2554" s="135"/>
      <c r="K2554" s="135"/>
      <c r="L2554" s="135"/>
      <c r="M2554" s="135"/>
      <c r="N2554" s="135"/>
      <c r="O2554" s="135"/>
      <c r="P2554" s="135"/>
    </row>
    <row r="2555" spans="1:16" s="289" customFormat="1">
      <c r="A2555" s="136"/>
      <c r="B2555" s="137"/>
      <c r="C2555" s="288"/>
      <c r="D2555" s="176"/>
      <c r="E2555" s="156"/>
      <c r="F2555" s="156"/>
      <c r="G2555" s="135"/>
      <c r="H2555" s="135"/>
      <c r="I2555" s="135"/>
      <c r="J2555" s="135"/>
      <c r="K2555" s="135"/>
      <c r="L2555" s="135"/>
      <c r="M2555" s="135"/>
      <c r="N2555" s="135"/>
      <c r="O2555" s="135"/>
      <c r="P2555" s="135"/>
    </row>
    <row r="2556" spans="1:16" s="289" customFormat="1">
      <c r="A2556" s="136"/>
      <c r="B2556" s="137"/>
      <c r="C2556" s="288"/>
      <c r="D2556" s="176"/>
      <c r="E2556" s="156"/>
      <c r="F2556" s="156"/>
      <c r="G2556" s="135"/>
      <c r="H2556" s="135"/>
      <c r="I2556" s="135"/>
      <c r="J2556" s="135"/>
      <c r="K2556" s="135"/>
      <c r="L2556" s="135"/>
      <c r="M2556" s="135"/>
      <c r="N2556" s="135"/>
      <c r="O2556" s="135"/>
      <c r="P2556" s="135"/>
    </row>
    <row r="2557" spans="1:16" s="289" customFormat="1">
      <c r="A2557" s="136"/>
      <c r="B2557" s="137"/>
      <c r="C2557" s="288"/>
      <c r="D2557" s="176"/>
      <c r="E2557" s="156"/>
      <c r="F2557" s="156"/>
      <c r="G2557" s="135"/>
      <c r="H2557" s="135"/>
      <c r="I2557" s="135"/>
      <c r="J2557" s="135"/>
      <c r="K2557" s="135"/>
      <c r="L2557" s="135"/>
      <c r="M2557" s="135"/>
      <c r="N2557" s="135"/>
      <c r="O2557" s="135"/>
      <c r="P2557" s="135"/>
    </row>
    <row r="2558" spans="1:16" s="289" customFormat="1">
      <c r="A2558" s="136"/>
      <c r="B2558" s="137"/>
      <c r="C2558" s="288"/>
      <c r="D2558" s="176"/>
      <c r="E2558" s="156"/>
      <c r="F2558" s="156"/>
      <c r="G2558" s="135"/>
      <c r="H2558" s="135"/>
      <c r="I2558" s="135"/>
      <c r="J2558" s="135"/>
      <c r="K2558" s="135"/>
      <c r="L2558" s="135"/>
      <c r="M2558" s="135"/>
      <c r="N2558" s="135"/>
      <c r="O2558" s="135"/>
      <c r="P2558" s="135"/>
    </row>
    <row r="2559" spans="1:16" s="289" customFormat="1">
      <c r="A2559" s="136"/>
      <c r="B2559" s="137"/>
      <c r="C2559" s="288"/>
      <c r="D2559" s="176"/>
      <c r="E2559" s="156"/>
      <c r="F2559" s="156"/>
      <c r="G2559" s="135"/>
      <c r="H2559" s="135"/>
      <c r="I2559" s="135"/>
      <c r="J2559" s="135"/>
      <c r="K2559" s="135"/>
      <c r="L2559" s="135"/>
      <c r="M2559" s="135"/>
      <c r="N2559" s="135"/>
      <c r="O2559" s="135"/>
      <c r="P2559" s="135"/>
    </row>
    <row r="2560" spans="1:16" s="289" customFormat="1">
      <c r="A2560" s="136"/>
      <c r="B2560" s="137"/>
      <c r="C2560" s="288"/>
      <c r="D2560" s="176"/>
      <c r="E2560" s="156"/>
      <c r="F2560" s="156"/>
      <c r="G2560" s="135"/>
      <c r="H2560" s="135"/>
      <c r="I2560" s="135"/>
      <c r="J2560" s="135"/>
      <c r="K2560" s="135"/>
      <c r="L2560" s="135"/>
      <c r="M2560" s="135"/>
      <c r="N2560" s="135"/>
      <c r="O2560" s="135"/>
      <c r="P2560" s="135"/>
    </row>
    <row r="2561" spans="1:16" s="289" customFormat="1">
      <c r="A2561" s="136"/>
      <c r="B2561" s="137"/>
      <c r="C2561" s="288"/>
      <c r="D2561" s="176"/>
      <c r="E2561" s="156"/>
      <c r="F2561" s="156"/>
      <c r="G2561" s="135"/>
      <c r="H2561" s="135"/>
      <c r="I2561" s="135"/>
      <c r="J2561" s="135"/>
      <c r="K2561" s="135"/>
      <c r="L2561" s="135"/>
      <c r="M2561" s="135"/>
      <c r="N2561" s="135"/>
      <c r="O2561" s="135"/>
      <c r="P2561" s="135"/>
    </row>
    <row r="2562" spans="1:16" s="289" customFormat="1">
      <c r="A2562" s="136"/>
      <c r="B2562" s="137"/>
      <c r="C2562" s="288"/>
      <c r="D2562" s="176"/>
      <c r="E2562" s="156"/>
      <c r="F2562" s="156"/>
      <c r="G2562" s="135"/>
      <c r="H2562" s="135"/>
      <c r="I2562" s="135"/>
      <c r="J2562" s="135"/>
      <c r="K2562" s="135"/>
      <c r="L2562" s="135"/>
      <c r="M2562" s="135"/>
      <c r="N2562" s="135"/>
      <c r="O2562" s="135"/>
      <c r="P2562" s="135"/>
    </row>
    <row r="2563" spans="1:16" s="289" customFormat="1">
      <c r="A2563" s="136"/>
      <c r="B2563" s="137"/>
      <c r="C2563" s="288"/>
      <c r="D2563" s="176"/>
      <c r="E2563" s="156"/>
      <c r="F2563" s="156"/>
      <c r="G2563" s="135"/>
      <c r="H2563" s="135"/>
      <c r="I2563" s="135"/>
      <c r="J2563" s="135"/>
      <c r="K2563" s="135"/>
      <c r="L2563" s="135"/>
      <c r="M2563" s="135"/>
      <c r="N2563" s="135"/>
      <c r="O2563" s="135"/>
      <c r="P2563" s="135"/>
    </row>
    <row r="2564" spans="1:16" s="289" customFormat="1">
      <c r="A2564" s="136"/>
      <c r="B2564" s="137"/>
      <c r="C2564" s="288"/>
      <c r="D2564" s="176"/>
      <c r="E2564" s="156"/>
      <c r="F2564" s="156"/>
      <c r="G2564" s="135"/>
      <c r="H2564" s="135"/>
      <c r="I2564" s="135"/>
      <c r="J2564" s="135"/>
      <c r="K2564" s="135"/>
      <c r="L2564" s="135"/>
      <c r="M2564" s="135"/>
      <c r="N2564" s="135"/>
      <c r="O2564" s="135"/>
      <c r="P2564" s="135"/>
    </row>
    <row r="2565" spans="1:16" s="289" customFormat="1">
      <c r="A2565" s="136"/>
      <c r="B2565" s="137"/>
      <c r="C2565" s="288"/>
      <c r="D2565" s="176"/>
      <c r="E2565" s="156"/>
      <c r="F2565" s="156"/>
      <c r="G2565" s="135"/>
      <c r="H2565" s="135"/>
      <c r="I2565" s="135"/>
      <c r="J2565" s="135"/>
      <c r="K2565" s="135"/>
      <c r="L2565" s="135"/>
      <c r="M2565" s="135"/>
      <c r="N2565" s="135"/>
      <c r="O2565" s="135"/>
      <c r="P2565" s="135"/>
    </row>
    <row r="2566" spans="1:16" s="289" customFormat="1">
      <c r="A2566" s="136"/>
      <c r="B2566" s="137"/>
      <c r="C2566" s="288"/>
      <c r="D2566" s="176"/>
      <c r="E2566" s="156"/>
      <c r="F2566" s="156"/>
      <c r="G2566" s="135"/>
      <c r="H2566" s="135"/>
      <c r="I2566" s="135"/>
      <c r="J2566" s="135"/>
      <c r="K2566" s="135"/>
      <c r="L2566" s="135"/>
      <c r="M2566" s="135"/>
      <c r="N2566" s="135"/>
      <c r="O2566" s="135"/>
      <c r="P2566" s="135"/>
    </row>
    <row r="2567" spans="1:16" s="289" customFormat="1">
      <c r="A2567" s="136"/>
      <c r="B2567" s="137"/>
      <c r="C2567" s="288"/>
      <c r="D2567" s="176"/>
      <c r="E2567" s="156"/>
      <c r="F2567" s="156"/>
      <c r="G2567" s="135"/>
      <c r="H2567" s="135"/>
      <c r="I2567" s="135"/>
      <c r="J2567" s="135"/>
      <c r="K2567" s="135"/>
      <c r="L2567" s="135"/>
      <c r="M2567" s="135"/>
      <c r="N2567" s="135"/>
      <c r="O2567" s="135"/>
      <c r="P2567" s="135"/>
    </row>
    <row r="2568" spans="1:16" s="289" customFormat="1">
      <c r="A2568" s="136"/>
      <c r="B2568" s="137"/>
      <c r="C2568" s="288"/>
      <c r="D2568" s="176"/>
      <c r="E2568" s="156"/>
      <c r="F2568" s="156"/>
      <c r="G2568" s="135"/>
      <c r="H2568" s="135"/>
      <c r="I2568" s="135"/>
      <c r="J2568" s="135"/>
      <c r="K2568" s="135"/>
      <c r="L2568" s="135"/>
      <c r="M2568" s="135"/>
      <c r="N2568" s="135"/>
      <c r="O2568" s="135"/>
      <c r="P2568" s="135"/>
    </row>
    <row r="2569" spans="1:16" s="289" customFormat="1">
      <c r="A2569" s="136"/>
      <c r="B2569" s="137"/>
      <c r="C2569" s="288"/>
      <c r="D2569" s="176"/>
      <c r="E2569" s="156"/>
      <c r="F2569" s="156"/>
      <c r="G2569" s="135"/>
      <c r="H2569" s="135"/>
      <c r="I2569" s="135"/>
      <c r="J2569" s="135"/>
      <c r="K2569" s="135"/>
      <c r="L2569" s="135"/>
      <c r="M2569" s="135"/>
      <c r="N2569" s="135"/>
      <c r="O2569" s="135"/>
      <c r="P2569" s="135"/>
    </row>
    <row r="2570" spans="1:16" s="289" customFormat="1">
      <c r="A2570" s="136"/>
      <c r="B2570" s="137"/>
      <c r="C2570" s="288"/>
      <c r="D2570" s="176"/>
      <c r="E2570" s="156"/>
      <c r="F2570" s="156"/>
      <c r="G2570" s="135"/>
      <c r="H2570" s="135"/>
      <c r="I2570" s="135"/>
      <c r="J2570" s="135"/>
      <c r="K2570" s="135"/>
      <c r="L2570" s="135"/>
      <c r="M2570" s="135"/>
      <c r="N2570" s="135"/>
      <c r="O2570" s="135"/>
      <c r="P2570" s="135"/>
    </row>
    <row r="2571" spans="1:16" s="289" customFormat="1">
      <c r="A2571" s="136"/>
      <c r="B2571" s="137"/>
      <c r="C2571" s="288"/>
      <c r="D2571" s="176"/>
      <c r="E2571" s="156"/>
      <c r="F2571" s="156"/>
      <c r="G2571" s="135"/>
      <c r="H2571" s="135"/>
      <c r="I2571" s="135"/>
      <c r="J2571" s="135"/>
      <c r="K2571" s="135"/>
      <c r="L2571" s="135"/>
      <c r="M2571" s="135"/>
      <c r="N2571" s="135"/>
      <c r="O2571" s="135"/>
      <c r="P2571" s="135"/>
    </row>
    <row r="2572" spans="1:16" s="289" customFormat="1">
      <c r="A2572" s="136"/>
      <c r="B2572" s="137"/>
      <c r="C2572" s="288"/>
      <c r="D2572" s="176"/>
      <c r="E2572" s="156"/>
      <c r="F2572" s="156"/>
      <c r="G2572" s="135"/>
      <c r="H2572" s="135"/>
      <c r="I2572" s="135"/>
      <c r="J2572" s="135"/>
      <c r="K2572" s="135"/>
      <c r="L2572" s="135"/>
      <c r="M2572" s="135"/>
      <c r="N2572" s="135"/>
      <c r="O2572" s="135"/>
      <c r="P2572" s="135"/>
    </row>
    <row r="2573" spans="1:16" s="289" customFormat="1">
      <c r="A2573" s="136"/>
      <c r="B2573" s="137"/>
      <c r="C2573" s="288"/>
      <c r="D2573" s="176"/>
      <c r="E2573" s="156"/>
      <c r="F2573" s="156"/>
      <c r="G2573" s="135"/>
      <c r="H2573" s="135"/>
      <c r="I2573" s="135"/>
      <c r="J2573" s="135"/>
      <c r="K2573" s="135"/>
      <c r="L2573" s="135"/>
      <c r="M2573" s="135"/>
      <c r="N2573" s="135"/>
      <c r="O2573" s="135"/>
      <c r="P2573" s="135"/>
    </row>
    <row r="2574" spans="1:16" s="289" customFormat="1">
      <c r="A2574" s="136"/>
      <c r="B2574" s="137"/>
      <c r="C2574" s="288"/>
      <c r="D2574" s="176"/>
      <c r="E2574" s="156"/>
      <c r="F2574" s="156"/>
      <c r="G2574" s="135"/>
      <c r="H2574" s="135"/>
      <c r="I2574" s="135"/>
      <c r="J2574" s="135"/>
      <c r="K2574" s="135"/>
      <c r="L2574" s="135"/>
      <c r="M2574" s="135"/>
      <c r="N2574" s="135"/>
      <c r="O2574" s="135"/>
      <c r="P2574" s="135"/>
    </row>
    <row r="2575" spans="1:16" s="289" customFormat="1">
      <c r="A2575" s="136"/>
      <c r="B2575" s="137"/>
      <c r="C2575" s="288"/>
      <c r="D2575" s="176"/>
      <c r="E2575" s="156"/>
      <c r="F2575" s="156"/>
      <c r="G2575" s="135"/>
      <c r="H2575" s="135"/>
      <c r="I2575" s="135"/>
      <c r="J2575" s="135"/>
      <c r="K2575" s="135"/>
      <c r="L2575" s="135"/>
      <c r="M2575" s="135"/>
      <c r="N2575" s="135"/>
      <c r="O2575" s="135"/>
      <c r="P2575" s="135"/>
    </row>
    <row r="2576" spans="1:16" s="289" customFormat="1">
      <c r="A2576" s="136"/>
      <c r="B2576" s="137"/>
      <c r="C2576" s="288"/>
      <c r="D2576" s="176"/>
      <c r="E2576" s="156"/>
      <c r="F2576" s="156"/>
      <c r="G2576" s="135"/>
      <c r="H2576" s="135"/>
      <c r="I2576" s="135"/>
      <c r="J2576" s="135"/>
      <c r="K2576" s="135"/>
      <c r="L2576" s="135"/>
      <c r="M2576" s="135"/>
      <c r="N2576" s="135"/>
      <c r="O2576" s="135"/>
      <c r="P2576" s="135"/>
    </row>
    <row r="2577" spans="1:16" s="289" customFormat="1">
      <c r="A2577" s="136"/>
      <c r="B2577" s="137"/>
      <c r="C2577" s="288"/>
      <c r="D2577" s="176"/>
      <c r="E2577" s="156"/>
      <c r="F2577" s="156"/>
      <c r="G2577" s="135"/>
      <c r="H2577" s="135"/>
      <c r="I2577" s="135"/>
      <c r="J2577" s="135"/>
      <c r="K2577" s="135"/>
      <c r="L2577" s="135"/>
      <c r="M2577" s="135"/>
      <c r="N2577" s="135"/>
      <c r="O2577" s="135"/>
      <c r="P2577" s="135"/>
    </row>
    <row r="2578" spans="1:16" s="289" customFormat="1">
      <c r="A2578" s="136"/>
      <c r="B2578" s="137"/>
      <c r="C2578" s="288"/>
      <c r="D2578" s="176"/>
      <c r="E2578" s="156"/>
      <c r="F2578" s="156"/>
      <c r="G2578" s="135"/>
      <c r="H2578" s="135"/>
      <c r="I2578" s="135"/>
      <c r="J2578" s="135"/>
      <c r="K2578" s="135"/>
      <c r="L2578" s="135"/>
      <c r="M2578" s="135"/>
      <c r="N2578" s="135"/>
      <c r="O2578" s="135"/>
      <c r="P2578" s="135"/>
    </row>
    <row r="2579" spans="1:16" s="289" customFormat="1">
      <c r="A2579" s="136"/>
      <c r="B2579" s="137"/>
      <c r="C2579" s="288"/>
      <c r="D2579" s="176"/>
      <c r="E2579" s="156"/>
      <c r="F2579" s="156"/>
      <c r="G2579" s="135"/>
      <c r="H2579" s="135"/>
      <c r="I2579" s="135"/>
      <c r="J2579" s="135"/>
      <c r="K2579" s="135"/>
      <c r="L2579" s="135"/>
      <c r="M2579" s="135"/>
      <c r="N2579" s="135"/>
      <c r="O2579" s="135"/>
      <c r="P2579" s="135"/>
    </row>
    <row r="2580" spans="1:16" s="289" customFormat="1">
      <c r="A2580" s="136"/>
      <c r="B2580" s="137"/>
      <c r="C2580" s="288"/>
      <c r="D2580" s="176"/>
      <c r="E2580" s="156"/>
      <c r="F2580" s="156"/>
      <c r="G2580" s="135"/>
      <c r="H2580" s="135"/>
      <c r="I2580" s="135"/>
      <c r="J2580" s="135"/>
      <c r="K2580" s="135"/>
      <c r="L2580" s="135"/>
      <c r="M2580" s="135"/>
      <c r="N2580" s="135"/>
      <c r="O2580" s="135"/>
      <c r="P2580" s="135"/>
    </row>
    <row r="2581" spans="1:16" s="289" customFormat="1">
      <c r="A2581" s="136"/>
      <c r="B2581" s="137"/>
      <c r="C2581" s="288"/>
      <c r="D2581" s="176"/>
      <c r="E2581" s="156"/>
      <c r="F2581" s="156"/>
      <c r="G2581" s="135"/>
      <c r="H2581" s="135"/>
      <c r="I2581" s="135"/>
      <c r="J2581" s="135"/>
      <c r="K2581" s="135"/>
      <c r="L2581" s="135"/>
      <c r="M2581" s="135"/>
      <c r="N2581" s="135"/>
      <c r="O2581" s="135"/>
      <c r="P2581" s="135"/>
    </row>
    <row r="2582" spans="1:16" s="289" customFormat="1">
      <c r="A2582" s="136"/>
      <c r="B2582" s="137"/>
      <c r="C2582" s="288"/>
      <c r="D2582" s="176"/>
      <c r="E2582" s="156"/>
      <c r="F2582" s="156"/>
      <c r="G2582" s="135"/>
      <c r="H2582" s="135"/>
      <c r="I2582" s="135"/>
      <c r="J2582" s="135"/>
      <c r="K2582" s="135"/>
      <c r="L2582" s="135"/>
      <c r="M2582" s="135"/>
      <c r="N2582" s="135"/>
      <c r="O2582" s="135"/>
      <c r="P2582" s="135"/>
    </row>
    <row r="2583" spans="1:16" s="289" customFormat="1">
      <c r="A2583" s="136"/>
      <c r="B2583" s="137"/>
      <c r="C2583" s="288"/>
      <c r="D2583" s="176"/>
      <c r="E2583" s="156"/>
      <c r="F2583" s="156"/>
      <c r="G2583" s="135"/>
      <c r="H2583" s="135"/>
      <c r="I2583" s="135"/>
      <c r="J2583" s="135"/>
      <c r="K2583" s="135"/>
      <c r="L2583" s="135"/>
      <c r="M2583" s="135"/>
      <c r="N2583" s="135"/>
      <c r="O2583" s="135"/>
      <c r="P2583" s="135"/>
    </row>
    <row r="2584" spans="1:16" s="289" customFormat="1">
      <c r="A2584" s="136"/>
      <c r="B2584" s="137"/>
      <c r="C2584" s="288"/>
      <c r="D2584" s="176"/>
      <c r="E2584" s="156"/>
      <c r="F2584" s="156"/>
      <c r="G2584" s="135"/>
      <c r="H2584" s="135"/>
      <c r="I2584" s="135"/>
      <c r="J2584" s="135"/>
      <c r="K2584" s="135"/>
      <c r="L2584" s="135"/>
      <c r="M2584" s="135"/>
      <c r="N2584" s="135"/>
      <c r="O2584" s="135"/>
      <c r="P2584" s="135"/>
    </row>
    <row r="2585" spans="1:16" s="289" customFormat="1">
      <c r="A2585" s="136"/>
      <c r="B2585" s="137"/>
      <c r="C2585" s="288"/>
      <c r="D2585" s="176"/>
      <c r="E2585" s="156"/>
      <c r="F2585" s="156"/>
      <c r="G2585" s="135"/>
      <c r="H2585" s="135"/>
      <c r="I2585" s="135"/>
      <c r="J2585" s="135"/>
      <c r="K2585" s="135"/>
      <c r="L2585" s="135"/>
      <c r="M2585" s="135"/>
      <c r="N2585" s="135"/>
      <c r="O2585" s="135"/>
      <c r="P2585" s="135"/>
    </row>
    <row r="2586" spans="1:16" s="289" customFormat="1">
      <c r="A2586" s="136"/>
      <c r="B2586" s="137"/>
      <c r="C2586" s="288"/>
      <c r="D2586" s="176"/>
      <c r="E2586" s="156"/>
      <c r="F2586" s="156"/>
      <c r="G2586" s="135"/>
      <c r="H2586" s="135"/>
      <c r="I2586" s="135"/>
      <c r="J2586" s="135"/>
      <c r="K2586" s="135"/>
      <c r="L2586" s="135"/>
      <c r="M2586" s="135"/>
      <c r="N2586" s="135"/>
      <c r="O2586" s="135"/>
      <c r="P2586" s="135"/>
    </row>
    <row r="2587" spans="1:16" s="289" customFormat="1">
      <c r="A2587" s="136"/>
      <c r="B2587" s="137"/>
      <c r="C2587" s="288"/>
      <c r="D2587" s="176"/>
      <c r="E2587" s="156"/>
      <c r="F2587" s="156"/>
      <c r="G2587" s="135"/>
      <c r="H2587" s="135"/>
      <c r="I2587" s="135"/>
      <c r="J2587" s="135"/>
      <c r="K2587" s="135"/>
      <c r="L2587" s="135"/>
      <c r="M2587" s="135"/>
      <c r="N2587" s="135"/>
      <c r="O2587" s="135"/>
      <c r="P2587" s="135"/>
    </row>
    <row r="2588" spans="1:16" s="289" customFormat="1">
      <c r="A2588" s="136"/>
      <c r="B2588" s="137"/>
      <c r="C2588" s="288"/>
      <c r="D2588" s="176"/>
      <c r="E2588" s="156"/>
      <c r="F2588" s="156"/>
      <c r="G2588" s="135"/>
      <c r="H2588" s="135"/>
      <c r="I2588" s="135"/>
      <c r="J2588" s="135"/>
      <c r="K2588" s="135"/>
      <c r="L2588" s="135"/>
      <c r="M2588" s="135"/>
      <c r="N2588" s="135"/>
      <c r="O2588" s="135"/>
      <c r="P2588" s="135"/>
    </row>
    <row r="2589" spans="1:16" s="289" customFormat="1">
      <c r="A2589" s="136"/>
      <c r="B2589" s="137"/>
      <c r="C2589" s="288"/>
      <c r="D2589" s="176"/>
      <c r="E2589" s="156"/>
      <c r="F2589" s="156"/>
      <c r="G2589" s="135"/>
      <c r="H2589" s="135"/>
      <c r="I2589" s="135"/>
      <c r="J2589" s="135"/>
      <c r="K2589" s="135"/>
      <c r="L2589" s="135"/>
      <c r="M2589" s="135"/>
      <c r="N2589" s="135"/>
      <c r="O2589" s="135"/>
      <c r="P2589" s="135"/>
    </row>
    <row r="2590" spans="1:16" s="289" customFormat="1">
      <c r="A2590" s="136"/>
      <c r="B2590" s="137"/>
      <c r="C2590" s="288"/>
      <c r="D2590" s="176"/>
      <c r="E2590" s="156"/>
      <c r="F2590" s="156"/>
      <c r="G2590" s="135"/>
      <c r="H2590" s="135"/>
      <c r="I2590" s="135"/>
      <c r="J2590" s="135"/>
      <c r="K2590" s="135"/>
      <c r="L2590" s="135"/>
      <c r="M2590" s="135"/>
      <c r="N2590" s="135"/>
      <c r="O2590" s="135"/>
      <c r="P2590" s="135"/>
    </row>
    <row r="2591" spans="1:16" s="289" customFormat="1">
      <c r="A2591" s="136"/>
      <c r="B2591" s="137"/>
      <c r="C2591" s="288"/>
      <c r="D2591" s="176"/>
      <c r="E2591" s="156"/>
      <c r="F2591" s="156"/>
      <c r="G2591" s="135"/>
      <c r="H2591" s="135"/>
      <c r="I2591" s="135"/>
      <c r="J2591" s="135"/>
      <c r="K2591" s="135"/>
      <c r="L2591" s="135"/>
      <c r="M2591" s="135"/>
      <c r="N2591" s="135"/>
      <c r="O2591" s="135"/>
      <c r="P2591" s="135"/>
    </row>
    <row r="2592" spans="1:16" s="289" customFormat="1">
      <c r="A2592" s="136"/>
      <c r="B2592" s="137"/>
      <c r="C2592" s="288"/>
      <c r="D2592" s="176"/>
      <c r="E2592" s="156"/>
      <c r="F2592" s="156"/>
      <c r="G2592" s="135"/>
      <c r="H2592" s="135"/>
      <c r="I2592" s="135"/>
      <c r="J2592" s="135"/>
      <c r="K2592" s="135"/>
      <c r="L2592" s="135"/>
      <c r="M2592" s="135"/>
      <c r="N2592" s="135"/>
      <c r="O2592" s="135"/>
      <c r="P2592" s="135"/>
    </row>
    <row r="2593" spans="1:16" s="289" customFormat="1">
      <c r="A2593" s="136"/>
      <c r="B2593" s="137"/>
      <c r="C2593" s="288"/>
      <c r="D2593" s="176"/>
      <c r="E2593" s="156"/>
      <c r="F2593" s="156"/>
      <c r="G2593" s="135"/>
      <c r="H2593" s="135"/>
      <c r="I2593" s="135"/>
      <c r="J2593" s="135"/>
      <c r="K2593" s="135"/>
      <c r="L2593" s="135"/>
      <c r="M2593" s="135"/>
      <c r="N2593" s="135"/>
      <c r="O2593" s="135"/>
      <c r="P2593" s="135"/>
    </row>
    <row r="2594" spans="1:16" s="289" customFormat="1">
      <c r="A2594" s="136"/>
      <c r="B2594" s="137"/>
      <c r="C2594" s="288"/>
      <c r="D2594" s="176"/>
      <c r="E2594" s="156"/>
      <c r="F2594" s="156"/>
      <c r="G2594" s="135"/>
      <c r="H2594" s="135"/>
      <c r="I2594" s="135"/>
      <c r="J2594" s="135"/>
      <c r="K2594" s="135"/>
      <c r="L2594" s="135"/>
      <c r="M2594" s="135"/>
      <c r="N2594" s="135"/>
      <c r="O2594" s="135"/>
      <c r="P2594" s="135"/>
    </row>
    <row r="2595" spans="1:16" s="289" customFormat="1">
      <c r="A2595" s="136"/>
      <c r="B2595" s="137"/>
      <c r="C2595" s="288"/>
      <c r="D2595" s="176"/>
      <c r="E2595" s="156"/>
      <c r="F2595" s="156"/>
      <c r="G2595" s="135"/>
      <c r="H2595" s="135"/>
      <c r="I2595" s="135"/>
      <c r="J2595" s="135"/>
      <c r="K2595" s="135"/>
      <c r="L2595" s="135"/>
      <c r="M2595" s="135"/>
      <c r="N2595" s="135"/>
      <c r="O2595" s="135"/>
      <c r="P2595" s="135"/>
    </row>
    <row r="2596" spans="1:16" s="289" customFormat="1">
      <c r="A2596" s="136"/>
      <c r="B2596" s="137"/>
      <c r="C2596" s="288"/>
      <c r="D2596" s="176"/>
      <c r="E2596" s="156"/>
      <c r="F2596" s="156"/>
      <c r="G2596" s="135"/>
      <c r="H2596" s="135"/>
      <c r="I2596" s="135"/>
      <c r="J2596" s="135"/>
      <c r="K2596" s="135"/>
      <c r="L2596" s="135"/>
      <c r="M2596" s="135"/>
      <c r="N2596" s="135"/>
      <c r="O2596" s="135"/>
      <c r="P2596" s="135"/>
    </row>
    <row r="2597" spans="1:16" s="289" customFormat="1">
      <c r="A2597" s="136"/>
      <c r="B2597" s="137"/>
      <c r="C2597" s="288"/>
      <c r="D2597" s="176"/>
      <c r="E2597" s="156"/>
      <c r="F2597" s="156"/>
      <c r="G2597" s="135"/>
      <c r="H2597" s="135"/>
      <c r="I2597" s="135"/>
      <c r="J2597" s="135"/>
      <c r="K2597" s="135"/>
      <c r="L2597" s="135"/>
      <c r="M2597" s="135"/>
      <c r="N2597" s="135"/>
      <c r="O2597" s="135"/>
      <c r="P2597" s="135"/>
    </row>
    <row r="2598" spans="1:16" s="289" customFormat="1">
      <c r="A2598" s="136"/>
      <c r="B2598" s="137"/>
      <c r="C2598" s="288"/>
      <c r="D2598" s="176"/>
      <c r="E2598" s="156"/>
      <c r="F2598" s="156"/>
      <c r="G2598" s="135"/>
      <c r="H2598" s="135"/>
      <c r="I2598" s="135"/>
      <c r="J2598" s="135"/>
      <c r="K2598" s="135"/>
      <c r="L2598" s="135"/>
      <c r="M2598" s="135"/>
      <c r="N2598" s="135"/>
      <c r="O2598" s="135"/>
      <c r="P2598" s="135"/>
    </row>
    <row r="2599" spans="1:16" s="289" customFormat="1">
      <c r="A2599" s="136"/>
      <c r="B2599" s="137"/>
      <c r="C2599" s="288"/>
      <c r="D2599" s="176"/>
      <c r="E2599" s="156"/>
      <c r="F2599" s="156"/>
      <c r="G2599" s="135"/>
      <c r="H2599" s="135"/>
      <c r="I2599" s="135"/>
      <c r="J2599" s="135"/>
      <c r="K2599" s="135"/>
      <c r="L2599" s="135"/>
      <c r="M2599" s="135"/>
      <c r="N2599" s="135"/>
      <c r="O2599" s="135"/>
      <c r="P2599" s="135"/>
    </row>
    <row r="2600" spans="1:16" s="289" customFormat="1">
      <c r="A2600" s="136"/>
      <c r="B2600" s="137"/>
      <c r="C2600" s="288"/>
      <c r="D2600" s="176"/>
      <c r="E2600" s="156"/>
      <c r="F2600" s="156"/>
      <c r="G2600" s="135"/>
      <c r="H2600" s="135"/>
      <c r="I2600" s="135"/>
      <c r="J2600" s="135"/>
      <c r="K2600" s="135"/>
      <c r="L2600" s="135"/>
      <c r="M2600" s="135"/>
      <c r="N2600" s="135"/>
      <c r="O2600" s="135"/>
      <c r="P2600" s="135"/>
    </row>
    <row r="2601" spans="1:16" s="289" customFormat="1">
      <c r="A2601" s="136"/>
      <c r="B2601" s="137"/>
      <c r="C2601" s="288"/>
      <c r="D2601" s="176"/>
      <c r="E2601" s="156"/>
      <c r="F2601" s="156"/>
      <c r="G2601" s="135"/>
      <c r="H2601" s="135"/>
      <c r="I2601" s="135"/>
      <c r="J2601" s="135"/>
      <c r="K2601" s="135"/>
      <c r="L2601" s="135"/>
      <c r="M2601" s="135"/>
      <c r="N2601" s="135"/>
      <c r="O2601" s="135"/>
      <c r="P2601" s="135"/>
    </row>
    <row r="2602" spans="1:16" s="289" customFormat="1">
      <c r="A2602" s="136"/>
      <c r="B2602" s="137"/>
      <c r="C2602" s="288"/>
      <c r="D2602" s="176"/>
      <c r="E2602" s="156"/>
      <c r="F2602" s="156"/>
      <c r="G2602" s="135"/>
      <c r="H2602" s="135"/>
      <c r="I2602" s="135"/>
      <c r="J2602" s="135"/>
      <c r="K2602" s="135"/>
      <c r="L2602" s="135"/>
      <c r="M2602" s="135"/>
      <c r="N2602" s="135"/>
      <c r="O2602" s="135"/>
      <c r="P2602" s="135"/>
    </row>
    <row r="2603" spans="1:16" s="289" customFormat="1">
      <c r="A2603" s="136"/>
      <c r="B2603" s="137"/>
      <c r="C2603" s="288"/>
      <c r="D2603" s="176"/>
      <c r="E2603" s="156"/>
      <c r="F2603" s="156"/>
      <c r="G2603" s="135"/>
      <c r="H2603" s="135"/>
      <c r="I2603" s="135"/>
      <c r="J2603" s="135"/>
      <c r="K2603" s="135"/>
      <c r="L2603" s="135"/>
      <c r="M2603" s="135"/>
      <c r="N2603" s="135"/>
      <c r="O2603" s="135"/>
      <c r="P2603" s="135"/>
    </row>
    <row r="2604" spans="1:16" s="289" customFormat="1">
      <c r="A2604" s="136"/>
      <c r="B2604" s="137"/>
      <c r="C2604" s="288"/>
      <c r="D2604" s="176"/>
      <c r="E2604" s="156"/>
      <c r="F2604" s="156"/>
      <c r="G2604" s="135"/>
      <c r="H2604" s="135"/>
      <c r="I2604" s="135"/>
      <c r="J2604" s="135"/>
      <c r="K2604" s="135"/>
      <c r="L2604" s="135"/>
      <c r="M2604" s="135"/>
      <c r="N2604" s="135"/>
      <c r="O2604" s="135"/>
      <c r="P2604" s="135"/>
    </row>
    <row r="2605" spans="1:16" s="289" customFormat="1">
      <c r="A2605" s="136"/>
      <c r="B2605" s="137"/>
      <c r="C2605" s="288"/>
      <c r="D2605" s="176"/>
      <c r="E2605" s="156"/>
      <c r="F2605" s="156"/>
      <c r="G2605" s="135"/>
      <c r="H2605" s="135"/>
      <c r="I2605" s="135"/>
      <c r="J2605" s="135"/>
      <c r="K2605" s="135"/>
      <c r="L2605" s="135"/>
      <c r="M2605" s="135"/>
      <c r="N2605" s="135"/>
      <c r="O2605" s="135"/>
      <c r="P2605" s="135"/>
    </row>
    <row r="2606" spans="1:16" s="289" customFormat="1">
      <c r="A2606" s="136"/>
      <c r="B2606" s="137"/>
      <c r="C2606" s="288"/>
      <c r="D2606" s="176"/>
      <c r="E2606" s="156"/>
      <c r="F2606" s="156"/>
      <c r="G2606" s="135"/>
      <c r="H2606" s="135"/>
      <c r="I2606" s="135"/>
      <c r="J2606" s="135"/>
      <c r="K2606" s="135"/>
      <c r="L2606" s="135"/>
      <c r="M2606" s="135"/>
      <c r="N2606" s="135"/>
      <c r="O2606" s="135"/>
      <c r="P2606" s="135"/>
    </row>
    <row r="2607" spans="1:16" s="289" customFormat="1">
      <c r="A2607" s="136"/>
      <c r="B2607" s="137"/>
      <c r="C2607" s="288"/>
      <c r="D2607" s="176"/>
      <c r="E2607" s="156"/>
      <c r="F2607" s="156"/>
      <c r="G2607" s="135"/>
      <c r="H2607" s="135"/>
      <c r="I2607" s="135"/>
      <c r="J2607" s="135"/>
      <c r="K2607" s="135"/>
      <c r="L2607" s="135"/>
      <c r="M2607" s="135"/>
      <c r="N2607" s="135"/>
      <c r="O2607" s="135"/>
      <c r="P2607" s="135"/>
    </row>
    <row r="2608" spans="1:16" s="289" customFormat="1">
      <c r="A2608" s="136"/>
      <c r="B2608" s="137"/>
      <c r="C2608" s="288"/>
      <c r="D2608" s="176"/>
      <c r="E2608" s="156"/>
      <c r="F2608" s="156"/>
      <c r="G2608" s="135"/>
      <c r="H2608" s="135"/>
      <c r="I2608" s="135"/>
      <c r="J2608" s="135"/>
      <c r="K2608" s="135"/>
      <c r="L2608" s="135"/>
      <c r="M2608" s="135"/>
      <c r="N2608" s="135"/>
      <c r="O2608" s="135"/>
      <c r="P2608" s="135"/>
    </row>
    <row r="2609" spans="1:16" s="289" customFormat="1">
      <c r="A2609" s="136"/>
      <c r="B2609" s="137"/>
      <c r="C2609" s="288"/>
      <c r="D2609" s="176"/>
      <c r="E2609" s="156"/>
      <c r="F2609" s="156"/>
      <c r="G2609" s="135"/>
      <c r="H2609" s="135"/>
      <c r="I2609" s="135"/>
      <c r="J2609" s="135"/>
      <c r="K2609" s="135"/>
      <c r="L2609" s="135"/>
      <c r="M2609" s="135"/>
      <c r="N2609" s="135"/>
      <c r="O2609" s="135"/>
      <c r="P2609" s="135"/>
    </row>
    <row r="2610" spans="1:16" s="289" customFormat="1">
      <c r="A2610" s="136"/>
      <c r="B2610" s="137"/>
      <c r="C2610" s="288"/>
      <c r="D2610" s="176"/>
      <c r="E2610" s="156"/>
      <c r="F2610" s="156"/>
      <c r="G2610" s="135"/>
      <c r="H2610" s="135"/>
      <c r="I2610" s="135"/>
      <c r="J2610" s="135"/>
      <c r="K2610" s="135"/>
      <c r="L2610" s="135"/>
      <c r="M2610" s="135"/>
      <c r="N2610" s="135"/>
      <c r="O2610" s="135"/>
      <c r="P2610" s="135"/>
    </row>
    <row r="2611" spans="1:16" s="289" customFormat="1">
      <c r="A2611" s="136"/>
      <c r="B2611" s="137"/>
      <c r="C2611" s="288"/>
      <c r="D2611" s="176"/>
      <c r="E2611" s="156"/>
      <c r="F2611" s="156"/>
      <c r="G2611" s="135"/>
      <c r="H2611" s="135"/>
      <c r="I2611" s="135"/>
      <c r="J2611" s="135"/>
      <c r="K2611" s="135"/>
      <c r="L2611" s="135"/>
      <c r="M2611" s="135"/>
      <c r="N2611" s="135"/>
      <c r="O2611" s="135"/>
      <c r="P2611" s="135"/>
    </row>
    <row r="2612" spans="1:16" s="289" customFormat="1">
      <c r="A2612" s="136"/>
      <c r="B2612" s="137"/>
      <c r="C2612" s="288"/>
      <c r="D2612" s="176"/>
      <c r="E2612" s="156"/>
      <c r="F2612" s="156"/>
      <c r="G2612" s="135"/>
      <c r="H2612" s="135"/>
      <c r="I2612" s="135"/>
      <c r="J2612" s="135"/>
      <c r="K2612" s="135"/>
      <c r="L2612" s="135"/>
      <c r="M2612" s="135"/>
      <c r="N2612" s="135"/>
      <c r="O2612" s="135"/>
      <c r="P2612" s="135"/>
    </row>
    <row r="2613" spans="1:16" s="289" customFormat="1">
      <c r="A2613" s="136"/>
      <c r="B2613" s="137"/>
      <c r="C2613" s="288"/>
      <c r="D2613" s="176"/>
      <c r="E2613" s="156"/>
      <c r="F2613" s="156"/>
      <c r="G2613" s="135"/>
      <c r="H2613" s="135"/>
      <c r="I2613" s="135"/>
      <c r="J2613" s="135"/>
      <c r="K2613" s="135"/>
      <c r="L2613" s="135"/>
      <c r="M2613" s="135"/>
      <c r="N2613" s="135"/>
      <c r="O2613" s="135"/>
      <c r="P2613" s="135"/>
    </row>
    <row r="2614" spans="1:16" s="289" customFormat="1">
      <c r="A2614" s="136"/>
      <c r="B2614" s="137"/>
      <c r="C2614" s="288"/>
      <c r="D2614" s="176"/>
      <c r="E2614" s="156"/>
      <c r="F2614" s="156"/>
      <c r="G2614" s="135"/>
      <c r="H2614" s="135"/>
      <c r="I2614" s="135"/>
      <c r="J2614" s="135"/>
      <c r="K2614" s="135"/>
      <c r="L2614" s="135"/>
      <c r="M2614" s="135"/>
      <c r="N2614" s="135"/>
      <c r="O2614" s="135"/>
      <c r="P2614" s="135"/>
    </row>
    <row r="2615" spans="1:16" s="289" customFormat="1">
      <c r="A2615" s="136"/>
      <c r="B2615" s="137"/>
      <c r="C2615" s="288"/>
      <c r="D2615" s="176"/>
      <c r="E2615" s="156"/>
      <c r="F2615" s="156"/>
      <c r="G2615" s="135"/>
      <c r="H2615" s="135"/>
      <c r="I2615" s="135"/>
      <c r="J2615" s="135"/>
      <c r="K2615" s="135"/>
      <c r="L2615" s="135"/>
      <c r="M2615" s="135"/>
      <c r="N2615" s="135"/>
      <c r="O2615" s="135"/>
      <c r="P2615" s="135"/>
    </row>
    <row r="2616" spans="1:16" s="289" customFormat="1">
      <c r="A2616" s="136"/>
      <c r="B2616" s="137"/>
      <c r="C2616" s="288"/>
      <c r="D2616" s="176"/>
      <c r="E2616" s="156"/>
      <c r="F2616" s="156"/>
      <c r="G2616" s="135"/>
      <c r="H2616" s="135"/>
      <c r="I2616" s="135"/>
      <c r="J2616" s="135"/>
      <c r="K2616" s="135"/>
      <c r="L2616" s="135"/>
      <c r="M2616" s="135"/>
      <c r="N2616" s="135"/>
      <c r="O2616" s="135"/>
      <c r="P2616" s="135"/>
    </row>
    <row r="2617" spans="1:16" s="289" customFormat="1">
      <c r="A2617" s="136"/>
      <c r="B2617" s="137"/>
      <c r="C2617" s="288"/>
      <c r="D2617" s="176"/>
      <c r="E2617" s="156"/>
      <c r="F2617" s="156"/>
      <c r="G2617" s="135"/>
      <c r="H2617" s="135"/>
      <c r="I2617" s="135"/>
      <c r="J2617" s="135"/>
      <c r="K2617" s="135"/>
      <c r="L2617" s="135"/>
      <c r="M2617" s="135"/>
      <c r="N2617" s="135"/>
      <c r="O2617" s="135"/>
      <c r="P2617" s="135"/>
    </row>
    <row r="2618" spans="1:16" s="289" customFormat="1">
      <c r="A2618" s="136"/>
      <c r="B2618" s="137"/>
      <c r="C2618" s="288"/>
      <c r="D2618" s="176"/>
      <c r="E2618" s="156"/>
      <c r="F2618" s="156"/>
      <c r="G2618" s="135"/>
      <c r="H2618" s="135"/>
      <c r="I2618" s="135"/>
      <c r="J2618" s="135"/>
      <c r="K2618" s="135"/>
      <c r="L2618" s="135"/>
      <c r="M2618" s="135"/>
      <c r="N2618" s="135"/>
      <c r="O2618" s="135"/>
      <c r="P2618" s="135"/>
    </row>
    <row r="2619" spans="1:16" s="289" customFormat="1">
      <c r="A2619" s="136"/>
      <c r="B2619" s="137"/>
      <c r="C2619" s="288"/>
      <c r="D2619" s="176"/>
      <c r="E2619" s="156"/>
      <c r="F2619" s="156"/>
      <c r="G2619" s="135"/>
      <c r="H2619" s="135"/>
      <c r="I2619" s="135"/>
      <c r="J2619" s="135"/>
      <c r="K2619" s="135"/>
      <c r="L2619" s="135"/>
      <c r="M2619" s="135"/>
      <c r="N2619" s="135"/>
      <c r="O2619" s="135"/>
      <c r="P2619" s="135"/>
    </row>
    <row r="2620" spans="1:16" s="289" customFormat="1">
      <c r="A2620" s="136"/>
      <c r="B2620" s="137"/>
      <c r="C2620" s="288"/>
      <c r="D2620" s="176"/>
      <c r="E2620" s="156"/>
      <c r="F2620" s="156"/>
      <c r="G2620" s="135"/>
      <c r="H2620" s="135"/>
      <c r="I2620" s="135"/>
      <c r="J2620" s="135"/>
      <c r="K2620" s="135"/>
      <c r="L2620" s="135"/>
      <c r="M2620" s="135"/>
      <c r="N2620" s="135"/>
      <c r="O2620" s="135"/>
      <c r="P2620" s="135"/>
    </row>
    <row r="2621" spans="1:16" s="289" customFormat="1">
      <c r="A2621" s="136"/>
      <c r="B2621" s="137"/>
      <c r="C2621" s="288"/>
      <c r="D2621" s="176"/>
      <c r="E2621" s="156"/>
      <c r="F2621" s="156"/>
      <c r="G2621" s="135"/>
      <c r="H2621" s="135"/>
      <c r="I2621" s="135"/>
      <c r="J2621" s="135"/>
      <c r="K2621" s="135"/>
      <c r="L2621" s="135"/>
      <c r="M2621" s="135"/>
      <c r="N2621" s="135"/>
      <c r="O2621" s="135"/>
      <c r="P2621" s="135"/>
    </row>
    <row r="2622" spans="1:16" s="289" customFormat="1">
      <c r="A2622" s="136"/>
      <c r="B2622" s="137"/>
      <c r="C2622" s="288"/>
      <c r="D2622" s="176"/>
      <c r="E2622" s="156"/>
      <c r="F2622" s="156"/>
      <c r="G2622" s="135"/>
      <c r="H2622" s="135"/>
      <c r="I2622" s="135"/>
      <c r="J2622" s="135"/>
      <c r="K2622" s="135"/>
      <c r="L2622" s="135"/>
      <c r="M2622" s="135"/>
      <c r="N2622" s="135"/>
      <c r="O2622" s="135"/>
      <c r="P2622" s="135"/>
    </row>
    <row r="2623" spans="1:16" s="289" customFormat="1">
      <c r="A2623" s="136"/>
      <c r="B2623" s="137"/>
      <c r="C2623" s="288"/>
      <c r="D2623" s="176"/>
      <c r="E2623" s="156"/>
      <c r="F2623" s="156"/>
      <c r="G2623" s="135"/>
      <c r="H2623" s="135"/>
      <c r="I2623" s="135"/>
      <c r="J2623" s="135"/>
      <c r="K2623" s="135"/>
      <c r="L2623" s="135"/>
      <c r="M2623" s="135"/>
      <c r="N2623" s="135"/>
      <c r="O2623" s="135"/>
      <c r="P2623" s="135"/>
    </row>
    <row r="2624" spans="1:16" s="289" customFormat="1">
      <c r="A2624" s="136"/>
      <c r="B2624" s="137"/>
      <c r="C2624" s="288"/>
      <c r="D2624" s="176"/>
      <c r="E2624" s="156"/>
      <c r="F2624" s="156"/>
      <c r="G2624" s="135"/>
      <c r="H2624" s="135"/>
      <c r="I2624" s="135"/>
      <c r="J2624" s="135"/>
      <c r="K2624" s="135"/>
      <c r="L2624" s="135"/>
      <c r="M2624" s="135"/>
      <c r="N2624" s="135"/>
      <c r="O2624" s="135"/>
      <c r="P2624" s="135"/>
    </row>
    <row r="2625" spans="1:16" s="289" customFormat="1">
      <c r="A2625" s="136"/>
      <c r="B2625" s="137"/>
      <c r="C2625" s="288"/>
      <c r="D2625" s="176"/>
      <c r="E2625" s="156"/>
      <c r="F2625" s="156"/>
      <c r="G2625" s="135"/>
      <c r="H2625" s="135"/>
      <c r="I2625" s="135"/>
      <c r="J2625" s="135"/>
      <c r="K2625" s="135"/>
      <c r="L2625" s="135"/>
      <c r="M2625" s="135"/>
      <c r="N2625" s="135"/>
      <c r="O2625" s="135"/>
      <c r="P2625" s="135"/>
    </row>
    <row r="2626" spans="1:16" s="289" customFormat="1">
      <c r="A2626" s="136"/>
      <c r="B2626" s="137"/>
      <c r="C2626" s="288"/>
      <c r="D2626" s="176"/>
      <c r="E2626" s="156"/>
      <c r="F2626" s="156"/>
      <c r="G2626" s="135"/>
      <c r="H2626" s="135"/>
      <c r="I2626" s="135"/>
      <c r="J2626" s="135"/>
      <c r="K2626" s="135"/>
      <c r="L2626" s="135"/>
      <c r="M2626" s="135"/>
      <c r="N2626" s="135"/>
      <c r="O2626" s="135"/>
      <c r="P2626" s="135"/>
    </row>
    <row r="2627" spans="1:16" s="289" customFormat="1">
      <c r="A2627" s="136"/>
      <c r="B2627" s="137"/>
      <c r="C2627" s="288"/>
      <c r="D2627" s="176"/>
      <c r="E2627" s="156"/>
      <c r="F2627" s="156"/>
      <c r="G2627" s="135"/>
      <c r="H2627" s="135"/>
      <c r="I2627" s="135"/>
      <c r="J2627" s="135"/>
      <c r="K2627" s="135"/>
      <c r="L2627" s="135"/>
      <c r="M2627" s="135"/>
      <c r="N2627" s="135"/>
      <c r="O2627" s="135"/>
      <c r="P2627" s="135"/>
    </row>
    <row r="2628" spans="1:16" s="289" customFormat="1">
      <c r="A2628" s="136"/>
      <c r="B2628" s="137"/>
      <c r="C2628" s="288"/>
      <c r="D2628" s="176"/>
      <c r="E2628" s="156"/>
      <c r="F2628" s="156"/>
      <c r="G2628" s="135"/>
      <c r="H2628" s="135"/>
      <c r="I2628" s="135"/>
      <c r="J2628" s="135"/>
      <c r="K2628" s="135"/>
      <c r="L2628" s="135"/>
      <c r="M2628" s="135"/>
      <c r="N2628" s="135"/>
      <c r="O2628" s="135"/>
      <c r="P2628" s="135"/>
    </row>
    <row r="2629" spans="1:16" s="289" customFormat="1">
      <c r="A2629" s="136"/>
      <c r="B2629" s="137"/>
      <c r="C2629" s="288"/>
      <c r="D2629" s="176"/>
      <c r="E2629" s="156"/>
      <c r="F2629" s="156"/>
      <c r="G2629" s="135"/>
      <c r="H2629" s="135"/>
      <c r="I2629" s="135"/>
      <c r="J2629" s="135"/>
      <c r="K2629" s="135"/>
      <c r="L2629" s="135"/>
      <c r="M2629" s="135"/>
      <c r="N2629" s="135"/>
      <c r="O2629" s="135"/>
      <c r="P2629" s="135"/>
    </row>
    <row r="2630" spans="1:16" s="289" customFormat="1">
      <c r="A2630" s="136"/>
      <c r="B2630" s="137"/>
      <c r="C2630" s="288"/>
      <c r="D2630" s="176"/>
      <c r="E2630" s="156"/>
      <c r="F2630" s="156"/>
      <c r="G2630" s="135"/>
      <c r="H2630" s="135"/>
      <c r="I2630" s="135"/>
      <c r="J2630" s="135"/>
      <c r="K2630" s="135"/>
      <c r="L2630" s="135"/>
      <c r="M2630" s="135"/>
      <c r="N2630" s="135"/>
      <c r="O2630" s="135"/>
      <c r="P2630" s="135"/>
    </row>
    <row r="2631" spans="1:16" s="289" customFormat="1">
      <c r="A2631" s="136"/>
      <c r="B2631" s="137"/>
      <c r="C2631" s="288"/>
      <c r="D2631" s="176"/>
      <c r="E2631" s="156"/>
      <c r="F2631" s="156"/>
      <c r="G2631" s="135"/>
      <c r="H2631" s="135"/>
      <c r="I2631" s="135"/>
      <c r="J2631" s="135"/>
      <c r="K2631" s="135"/>
      <c r="L2631" s="135"/>
      <c r="M2631" s="135"/>
      <c r="N2631" s="135"/>
      <c r="O2631" s="135"/>
      <c r="P2631" s="135"/>
    </row>
    <row r="2632" spans="1:16" s="289" customFormat="1">
      <c r="A2632" s="136"/>
      <c r="B2632" s="137"/>
      <c r="C2632" s="288"/>
      <c r="D2632" s="176"/>
      <c r="E2632" s="156"/>
      <c r="F2632" s="156"/>
      <c r="G2632" s="135"/>
      <c r="H2632" s="135"/>
      <c r="I2632" s="135"/>
      <c r="J2632" s="135"/>
      <c r="K2632" s="135"/>
      <c r="L2632" s="135"/>
      <c r="M2632" s="135"/>
      <c r="N2632" s="135"/>
      <c r="O2632" s="135"/>
      <c r="P2632" s="135"/>
    </row>
    <row r="2633" spans="1:16" s="289" customFormat="1">
      <c r="A2633" s="136"/>
      <c r="B2633" s="137"/>
      <c r="C2633" s="288"/>
      <c r="D2633" s="176"/>
      <c r="E2633" s="156"/>
      <c r="F2633" s="156"/>
      <c r="G2633" s="135"/>
      <c r="H2633" s="135"/>
      <c r="I2633" s="135"/>
      <c r="J2633" s="135"/>
      <c r="K2633" s="135"/>
      <c r="L2633" s="135"/>
      <c r="M2633" s="135"/>
      <c r="N2633" s="135"/>
      <c r="O2633" s="135"/>
      <c r="P2633" s="135"/>
    </row>
    <row r="2634" spans="1:16" s="289" customFormat="1">
      <c r="A2634" s="136"/>
      <c r="B2634" s="137"/>
      <c r="C2634" s="288"/>
      <c r="D2634" s="176"/>
      <c r="E2634" s="156"/>
      <c r="F2634" s="156"/>
      <c r="G2634" s="135"/>
      <c r="H2634" s="135"/>
      <c r="I2634" s="135"/>
      <c r="J2634" s="135"/>
      <c r="K2634" s="135"/>
      <c r="L2634" s="135"/>
      <c r="M2634" s="135"/>
      <c r="N2634" s="135"/>
      <c r="O2634" s="135"/>
      <c r="P2634" s="135"/>
    </row>
    <row r="2635" spans="1:16" s="289" customFormat="1">
      <c r="A2635" s="136"/>
      <c r="B2635" s="137"/>
      <c r="C2635" s="288"/>
      <c r="D2635" s="176"/>
      <c r="E2635" s="156"/>
      <c r="F2635" s="156"/>
      <c r="G2635" s="135"/>
      <c r="H2635" s="135"/>
      <c r="I2635" s="135"/>
      <c r="J2635" s="135"/>
      <c r="K2635" s="135"/>
      <c r="L2635" s="135"/>
      <c r="M2635" s="135"/>
      <c r="N2635" s="135"/>
      <c r="O2635" s="135"/>
      <c r="P2635" s="135"/>
    </row>
    <row r="2636" spans="1:16" s="289" customFormat="1">
      <c r="A2636" s="136"/>
      <c r="B2636" s="137"/>
      <c r="C2636" s="288"/>
      <c r="D2636" s="176"/>
      <c r="E2636" s="156"/>
      <c r="F2636" s="156"/>
      <c r="G2636" s="135"/>
      <c r="H2636" s="135"/>
      <c r="I2636" s="135"/>
      <c r="J2636" s="135"/>
      <c r="K2636" s="135"/>
      <c r="L2636" s="135"/>
      <c r="M2636" s="135"/>
      <c r="N2636" s="135"/>
      <c r="O2636" s="135"/>
      <c r="P2636" s="135"/>
    </row>
    <row r="2637" spans="1:16" s="289" customFormat="1">
      <c r="A2637" s="136"/>
      <c r="B2637" s="137"/>
      <c r="C2637" s="288"/>
      <c r="D2637" s="176"/>
      <c r="E2637" s="156"/>
      <c r="F2637" s="156"/>
      <c r="G2637" s="135"/>
      <c r="H2637" s="135"/>
      <c r="I2637" s="135"/>
      <c r="J2637" s="135"/>
      <c r="K2637" s="135"/>
      <c r="L2637" s="135"/>
      <c r="M2637" s="135"/>
      <c r="N2637" s="135"/>
      <c r="O2637" s="135"/>
      <c r="P2637" s="135"/>
    </row>
    <row r="2638" spans="1:16" s="289" customFormat="1">
      <c r="A2638" s="136"/>
      <c r="B2638" s="137"/>
      <c r="C2638" s="288"/>
      <c r="D2638" s="176"/>
      <c r="E2638" s="156"/>
      <c r="F2638" s="156"/>
      <c r="G2638" s="135"/>
      <c r="H2638" s="135"/>
      <c r="I2638" s="135"/>
      <c r="J2638" s="135"/>
      <c r="K2638" s="135"/>
      <c r="L2638" s="135"/>
      <c r="M2638" s="135"/>
      <c r="N2638" s="135"/>
      <c r="O2638" s="135"/>
      <c r="P2638" s="135"/>
    </row>
    <row r="2639" spans="1:16" s="289" customFormat="1">
      <c r="A2639" s="136"/>
      <c r="B2639" s="137"/>
      <c r="C2639" s="288"/>
      <c r="D2639" s="176"/>
      <c r="E2639" s="156"/>
      <c r="F2639" s="156"/>
      <c r="G2639" s="135"/>
      <c r="H2639" s="135"/>
      <c r="I2639" s="135"/>
      <c r="J2639" s="135"/>
      <c r="K2639" s="135"/>
      <c r="L2639" s="135"/>
      <c r="M2639" s="135"/>
      <c r="N2639" s="135"/>
      <c r="O2639" s="135"/>
      <c r="P2639" s="135"/>
    </row>
    <row r="2640" spans="1:16" s="289" customFormat="1">
      <c r="A2640" s="136"/>
      <c r="B2640" s="137"/>
      <c r="C2640" s="288"/>
      <c r="D2640" s="176"/>
      <c r="E2640" s="156"/>
      <c r="F2640" s="156"/>
      <c r="G2640" s="135"/>
      <c r="H2640" s="135"/>
      <c r="I2640" s="135"/>
      <c r="J2640" s="135"/>
      <c r="K2640" s="135"/>
      <c r="L2640" s="135"/>
      <c r="M2640" s="135"/>
      <c r="N2640" s="135"/>
      <c r="O2640" s="135"/>
      <c r="P2640" s="135"/>
    </row>
    <row r="2641" spans="1:16" s="289" customFormat="1">
      <c r="A2641" s="136"/>
      <c r="B2641" s="137"/>
      <c r="C2641" s="288"/>
      <c r="D2641" s="176"/>
      <c r="E2641" s="156"/>
      <c r="F2641" s="156"/>
      <c r="G2641" s="135"/>
      <c r="H2641" s="135"/>
      <c r="I2641" s="135"/>
      <c r="J2641" s="135"/>
      <c r="K2641" s="135"/>
      <c r="L2641" s="135"/>
      <c r="M2641" s="135"/>
      <c r="N2641" s="135"/>
      <c r="O2641" s="135"/>
      <c r="P2641" s="135"/>
    </row>
    <row r="2642" spans="1:16" s="289" customFormat="1">
      <c r="A2642" s="136"/>
      <c r="B2642" s="137"/>
      <c r="C2642" s="288"/>
      <c r="D2642" s="176"/>
      <c r="E2642" s="156"/>
      <c r="F2642" s="156"/>
      <c r="G2642" s="135"/>
      <c r="H2642" s="135"/>
      <c r="I2642" s="135"/>
      <c r="J2642" s="135"/>
      <c r="K2642" s="135"/>
      <c r="L2642" s="135"/>
      <c r="M2642" s="135"/>
      <c r="N2642" s="135"/>
      <c r="O2642" s="135"/>
      <c r="P2642" s="135"/>
    </row>
    <row r="2643" spans="1:16" s="289" customFormat="1">
      <c r="A2643" s="136"/>
      <c r="B2643" s="137"/>
      <c r="C2643" s="288"/>
      <c r="D2643" s="176"/>
      <c r="E2643" s="156"/>
      <c r="F2643" s="156"/>
      <c r="G2643" s="135"/>
      <c r="H2643" s="135"/>
      <c r="I2643" s="135"/>
      <c r="J2643" s="135"/>
      <c r="K2643" s="135"/>
      <c r="L2643" s="135"/>
      <c r="M2643" s="135"/>
      <c r="N2643" s="135"/>
      <c r="O2643" s="135"/>
      <c r="P2643" s="135"/>
    </row>
    <row r="2644" spans="1:16" s="289" customFormat="1">
      <c r="A2644" s="136"/>
      <c r="B2644" s="137"/>
      <c r="C2644" s="288"/>
      <c r="D2644" s="176"/>
      <c r="E2644" s="156"/>
      <c r="F2644" s="156"/>
      <c r="G2644" s="135"/>
      <c r="H2644" s="135"/>
      <c r="I2644" s="135"/>
      <c r="J2644" s="135"/>
      <c r="K2644" s="135"/>
      <c r="L2644" s="135"/>
      <c r="M2644" s="135"/>
      <c r="N2644" s="135"/>
      <c r="O2644" s="135"/>
      <c r="P2644" s="135"/>
    </row>
    <row r="2645" spans="1:16" s="289" customFormat="1">
      <c r="A2645" s="136"/>
      <c r="B2645" s="137"/>
      <c r="C2645" s="288"/>
      <c r="D2645" s="176"/>
      <c r="E2645" s="156"/>
      <c r="F2645" s="156"/>
      <c r="G2645" s="135"/>
      <c r="H2645" s="135"/>
      <c r="I2645" s="135"/>
      <c r="J2645" s="135"/>
      <c r="K2645" s="135"/>
      <c r="L2645" s="135"/>
      <c r="M2645" s="135"/>
      <c r="N2645" s="135"/>
      <c r="O2645" s="135"/>
      <c r="P2645" s="135"/>
    </row>
    <row r="2646" spans="1:16" s="289" customFormat="1">
      <c r="A2646" s="136"/>
      <c r="B2646" s="137"/>
      <c r="C2646" s="288"/>
      <c r="D2646" s="176"/>
      <c r="E2646" s="156"/>
      <c r="F2646" s="156"/>
      <c r="G2646" s="135"/>
      <c r="H2646" s="135"/>
      <c r="I2646" s="135"/>
      <c r="J2646" s="135"/>
      <c r="K2646" s="135"/>
      <c r="L2646" s="135"/>
      <c r="M2646" s="135"/>
      <c r="N2646" s="135"/>
      <c r="O2646" s="135"/>
      <c r="P2646" s="135"/>
    </row>
    <row r="2647" spans="1:16" s="289" customFormat="1">
      <c r="A2647" s="136"/>
      <c r="B2647" s="137"/>
      <c r="C2647" s="288"/>
      <c r="D2647" s="176"/>
      <c r="E2647" s="156"/>
      <c r="F2647" s="156"/>
      <c r="G2647" s="135"/>
      <c r="H2647" s="135"/>
      <c r="I2647" s="135"/>
      <c r="J2647" s="135"/>
      <c r="K2647" s="135"/>
      <c r="L2647" s="135"/>
      <c r="M2647" s="135"/>
      <c r="N2647" s="135"/>
      <c r="O2647" s="135"/>
      <c r="P2647" s="135"/>
    </row>
    <row r="2648" spans="1:16" s="289" customFormat="1">
      <c r="A2648" s="136"/>
      <c r="B2648" s="137"/>
      <c r="C2648" s="288"/>
      <c r="D2648" s="176"/>
      <c r="E2648" s="156"/>
      <c r="F2648" s="156"/>
      <c r="G2648" s="135"/>
      <c r="H2648" s="135"/>
      <c r="I2648" s="135"/>
      <c r="J2648" s="135"/>
      <c r="K2648" s="135"/>
      <c r="L2648" s="135"/>
      <c r="M2648" s="135"/>
      <c r="N2648" s="135"/>
      <c r="O2648" s="135"/>
      <c r="P2648" s="135"/>
    </row>
    <row r="2649" spans="1:16" s="289" customFormat="1">
      <c r="A2649" s="136"/>
      <c r="B2649" s="137"/>
      <c r="C2649" s="288"/>
      <c r="D2649" s="176"/>
      <c r="E2649" s="156"/>
      <c r="F2649" s="156"/>
      <c r="G2649" s="135"/>
      <c r="H2649" s="135"/>
      <c r="I2649" s="135"/>
      <c r="J2649" s="135"/>
      <c r="K2649" s="135"/>
      <c r="L2649" s="135"/>
      <c r="M2649" s="135"/>
      <c r="N2649" s="135"/>
      <c r="O2649" s="135"/>
      <c r="P2649" s="135"/>
    </row>
    <row r="2650" spans="1:16" s="289" customFormat="1">
      <c r="A2650" s="136"/>
      <c r="B2650" s="137"/>
      <c r="C2650" s="288"/>
      <c r="D2650" s="176"/>
      <c r="E2650" s="156"/>
      <c r="F2650" s="156"/>
      <c r="G2650" s="135"/>
      <c r="H2650" s="135"/>
      <c r="I2650" s="135"/>
      <c r="J2650" s="135"/>
      <c r="K2650" s="135"/>
      <c r="L2650" s="135"/>
      <c r="M2650" s="135"/>
      <c r="N2650" s="135"/>
      <c r="O2650" s="135"/>
      <c r="P2650" s="135"/>
    </row>
    <row r="2651" spans="1:16" s="289" customFormat="1">
      <c r="A2651" s="136"/>
      <c r="B2651" s="137"/>
      <c r="C2651" s="288"/>
      <c r="D2651" s="176"/>
      <c r="E2651" s="156"/>
      <c r="F2651" s="156"/>
      <c r="G2651" s="135"/>
      <c r="H2651" s="135"/>
      <c r="I2651" s="135"/>
      <c r="J2651" s="135"/>
      <c r="K2651" s="135"/>
      <c r="L2651" s="135"/>
      <c r="M2651" s="135"/>
      <c r="N2651" s="135"/>
      <c r="O2651" s="135"/>
      <c r="P2651" s="135"/>
    </row>
    <row r="2652" spans="1:16" s="289" customFormat="1">
      <c r="A2652" s="136"/>
      <c r="B2652" s="137"/>
      <c r="C2652" s="288"/>
      <c r="D2652" s="176"/>
      <c r="E2652" s="156"/>
      <c r="F2652" s="156"/>
      <c r="G2652" s="135"/>
      <c r="H2652" s="135"/>
      <c r="I2652" s="135"/>
      <c r="J2652" s="135"/>
      <c r="K2652" s="135"/>
      <c r="L2652" s="135"/>
      <c r="M2652" s="135"/>
      <c r="N2652" s="135"/>
      <c r="O2652" s="135"/>
      <c r="P2652" s="135"/>
    </row>
    <row r="2653" spans="1:16" s="289" customFormat="1">
      <c r="A2653" s="136"/>
      <c r="B2653" s="137"/>
      <c r="C2653" s="288"/>
      <c r="D2653" s="176"/>
      <c r="E2653" s="156"/>
      <c r="F2653" s="156"/>
      <c r="G2653" s="135"/>
      <c r="H2653" s="135"/>
      <c r="I2653" s="135"/>
      <c r="J2653" s="135"/>
      <c r="K2653" s="135"/>
      <c r="L2653" s="135"/>
      <c r="M2653" s="135"/>
      <c r="N2653" s="135"/>
      <c r="O2653" s="135"/>
      <c r="P2653" s="135"/>
    </row>
    <row r="2654" spans="1:16" s="289" customFormat="1">
      <c r="A2654" s="136"/>
      <c r="B2654" s="137"/>
      <c r="C2654" s="288"/>
      <c r="D2654" s="176"/>
      <c r="E2654" s="156"/>
      <c r="F2654" s="156"/>
      <c r="G2654" s="135"/>
      <c r="H2654" s="135"/>
      <c r="I2654" s="135"/>
      <c r="J2654" s="135"/>
      <c r="K2654" s="135"/>
      <c r="L2654" s="135"/>
      <c r="M2654" s="135"/>
      <c r="N2654" s="135"/>
      <c r="O2654" s="135"/>
      <c r="P2654" s="135"/>
    </row>
    <row r="2655" spans="1:16" s="289" customFormat="1">
      <c r="A2655" s="136"/>
      <c r="B2655" s="137"/>
      <c r="C2655" s="288"/>
      <c r="D2655" s="176"/>
      <c r="E2655" s="156"/>
      <c r="F2655" s="156"/>
      <c r="G2655" s="135"/>
      <c r="H2655" s="135"/>
      <c r="I2655" s="135"/>
      <c r="J2655" s="135"/>
      <c r="K2655" s="135"/>
      <c r="L2655" s="135"/>
      <c r="M2655" s="135"/>
      <c r="N2655" s="135"/>
      <c r="O2655" s="135"/>
      <c r="P2655" s="135"/>
    </row>
    <row r="2656" spans="1:16" s="289" customFormat="1">
      <c r="A2656" s="136"/>
      <c r="B2656" s="137"/>
      <c r="C2656" s="288"/>
      <c r="D2656" s="176"/>
      <c r="E2656" s="156"/>
      <c r="F2656" s="156"/>
      <c r="G2656" s="135"/>
      <c r="H2656" s="135"/>
      <c r="I2656" s="135"/>
      <c r="J2656" s="135"/>
      <c r="K2656" s="135"/>
      <c r="L2656" s="135"/>
      <c r="M2656" s="135"/>
      <c r="N2656" s="135"/>
      <c r="O2656" s="135"/>
      <c r="P2656" s="135"/>
    </row>
    <row r="2657" spans="1:16" s="289" customFormat="1">
      <c r="A2657" s="136"/>
      <c r="B2657" s="137"/>
      <c r="C2657" s="288"/>
      <c r="D2657" s="176"/>
      <c r="E2657" s="156"/>
      <c r="F2657" s="156"/>
      <c r="G2657" s="135"/>
      <c r="H2657" s="135"/>
      <c r="I2657" s="135"/>
      <c r="J2657" s="135"/>
      <c r="K2657" s="135"/>
      <c r="L2657" s="135"/>
      <c r="M2657" s="135"/>
      <c r="N2657" s="135"/>
      <c r="O2657" s="135"/>
      <c r="P2657" s="135"/>
    </row>
    <row r="2658" spans="1:16" s="289" customFormat="1">
      <c r="A2658" s="136"/>
      <c r="B2658" s="137"/>
      <c r="C2658" s="288"/>
      <c r="D2658" s="176"/>
      <c r="E2658" s="156"/>
      <c r="F2658" s="156"/>
      <c r="G2658" s="135"/>
      <c r="H2658" s="135"/>
      <c r="I2658" s="135"/>
      <c r="J2658" s="135"/>
      <c r="K2658" s="135"/>
      <c r="L2658" s="135"/>
      <c r="M2658" s="135"/>
      <c r="N2658" s="135"/>
      <c r="O2658" s="135"/>
      <c r="P2658" s="135"/>
    </row>
    <row r="2659" spans="1:16" s="289" customFormat="1">
      <c r="A2659" s="136"/>
      <c r="B2659" s="137"/>
      <c r="C2659" s="288"/>
      <c r="D2659" s="176"/>
      <c r="E2659" s="156"/>
      <c r="F2659" s="156"/>
      <c r="G2659" s="135"/>
      <c r="H2659" s="135"/>
      <c r="I2659" s="135"/>
      <c r="J2659" s="135"/>
      <c r="K2659" s="135"/>
      <c r="L2659" s="135"/>
      <c r="M2659" s="135"/>
      <c r="N2659" s="135"/>
      <c r="O2659" s="135"/>
      <c r="P2659" s="135"/>
    </row>
    <row r="2660" spans="1:16" s="289" customFormat="1">
      <c r="A2660" s="136"/>
      <c r="B2660" s="137"/>
      <c r="C2660" s="288"/>
      <c r="D2660" s="176"/>
      <c r="E2660" s="156"/>
      <c r="F2660" s="156"/>
      <c r="G2660" s="135"/>
      <c r="H2660" s="135"/>
      <c r="I2660" s="135"/>
      <c r="J2660" s="135"/>
      <c r="K2660" s="135"/>
      <c r="L2660" s="135"/>
      <c r="M2660" s="135"/>
      <c r="N2660" s="135"/>
      <c r="O2660" s="135"/>
      <c r="P2660" s="135"/>
    </row>
    <row r="2661" spans="1:16" s="289" customFormat="1">
      <c r="A2661" s="136"/>
      <c r="B2661" s="137"/>
      <c r="C2661" s="288"/>
      <c r="D2661" s="176"/>
      <c r="E2661" s="156"/>
      <c r="F2661" s="156"/>
      <c r="G2661" s="135"/>
      <c r="H2661" s="135"/>
      <c r="I2661" s="135"/>
      <c r="J2661" s="135"/>
      <c r="K2661" s="135"/>
      <c r="L2661" s="135"/>
      <c r="M2661" s="135"/>
      <c r="N2661" s="135"/>
      <c r="O2661" s="135"/>
      <c r="P2661" s="135"/>
    </row>
    <row r="2662" spans="1:16" s="289" customFormat="1">
      <c r="A2662" s="136"/>
      <c r="B2662" s="137"/>
      <c r="C2662" s="288"/>
      <c r="D2662" s="176"/>
      <c r="E2662" s="156"/>
      <c r="F2662" s="156"/>
      <c r="G2662" s="135"/>
      <c r="H2662" s="135"/>
      <c r="I2662" s="135"/>
      <c r="J2662" s="135"/>
      <c r="K2662" s="135"/>
      <c r="L2662" s="135"/>
      <c r="M2662" s="135"/>
      <c r="N2662" s="135"/>
      <c r="O2662" s="135"/>
      <c r="P2662" s="135"/>
    </row>
    <row r="2663" spans="1:16" s="289" customFormat="1">
      <c r="A2663" s="136"/>
      <c r="B2663" s="137"/>
      <c r="C2663" s="288"/>
      <c r="D2663" s="176"/>
      <c r="E2663" s="156"/>
      <c r="F2663" s="156"/>
      <c r="G2663" s="135"/>
      <c r="H2663" s="135"/>
      <c r="I2663" s="135"/>
      <c r="J2663" s="135"/>
      <c r="K2663" s="135"/>
      <c r="L2663" s="135"/>
      <c r="M2663" s="135"/>
      <c r="N2663" s="135"/>
      <c r="O2663" s="135"/>
      <c r="P2663" s="135"/>
    </row>
    <row r="2664" spans="1:16" s="289" customFormat="1">
      <c r="A2664" s="136"/>
      <c r="B2664" s="137"/>
      <c r="C2664" s="288"/>
      <c r="D2664" s="176"/>
      <c r="E2664" s="156"/>
      <c r="F2664" s="156"/>
      <c r="G2664" s="135"/>
      <c r="H2664" s="135"/>
      <c r="I2664" s="135"/>
      <c r="J2664" s="135"/>
      <c r="K2664" s="135"/>
      <c r="L2664" s="135"/>
      <c r="M2664" s="135"/>
      <c r="N2664" s="135"/>
      <c r="O2664" s="135"/>
      <c r="P2664" s="135"/>
    </row>
    <row r="2665" spans="1:16" s="289" customFormat="1">
      <c r="A2665" s="136"/>
      <c r="B2665" s="137"/>
      <c r="C2665" s="288"/>
      <c r="D2665" s="176"/>
      <c r="E2665" s="156"/>
      <c r="F2665" s="156"/>
      <c r="G2665" s="135"/>
      <c r="H2665" s="135"/>
      <c r="I2665" s="135"/>
      <c r="J2665" s="135"/>
      <c r="K2665" s="135"/>
      <c r="L2665" s="135"/>
      <c r="M2665" s="135"/>
      <c r="N2665" s="135"/>
      <c r="O2665" s="135"/>
      <c r="P2665" s="135"/>
    </row>
    <row r="2666" spans="1:16" s="289" customFormat="1">
      <c r="A2666" s="136"/>
      <c r="B2666" s="137"/>
      <c r="C2666" s="288"/>
      <c r="D2666" s="176"/>
      <c r="E2666" s="156"/>
      <c r="F2666" s="156"/>
      <c r="G2666" s="135"/>
      <c r="H2666" s="135"/>
      <c r="I2666" s="135"/>
      <c r="J2666" s="135"/>
      <c r="K2666" s="135"/>
      <c r="L2666" s="135"/>
      <c r="M2666" s="135"/>
      <c r="N2666" s="135"/>
      <c r="O2666" s="135"/>
      <c r="P2666" s="135"/>
    </row>
    <row r="2667" spans="1:16" s="289" customFormat="1">
      <c r="A2667" s="136"/>
      <c r="B2667" s="137"/>
      <c r="C2667" s="288"/>
      <c r="D2667" s="176"/>
      <c r="E2667" s="156"/>
      <c r="F2667" s="156"/>
      <c r="G2667" s="135"/>
      <c r="H2667" s="135"/>
      <c r="I2667" s="135"/>
      <c r="J2667" s="135"/>
      <c r="K2667" s="135"/>
      <c r="L2667" s="135"/>
      <c r="M2667" s="135"/>
      <c r="N2667" s="135"/>
      <c r="O2667" s="135"/>
      <c r="P2667" s="135"/>
    </row>
    <row r="2668" spans="1:16" s="289" customFormat="1">
      <c r="A2668" s="136"/>
      <c r="B2668" s="137"/>
      <c r="C2668" s="288"/>
      <c r="D2668" s="176"/>
      <c r="E2668" s="156"/>
      <c r="F2668" s="156"/>
      <c r="G2668" s="135"/>
      <c r="H2668" s="135"/>
      <c r="I2668" s="135"/>
      <c r="J2668" s="135"/>
      <c r="K2668" s="135"/>
      <c r="L2668" s="135"/>
      <c r="M2668" s="135"/>
      <c r="N2668" s="135"/>
      <c r="O2668" s="135"/>
      <c r="P2668" s="135"/>
    </row>
    <row r="2669" spans="1:16" s="289" customFormat="1">
      <c r="A2669" s="136"/>
      <c r="B2669" s="137"/>
      <c r="C2669" s="288"/>
      <c r="D2669" s="176"/>
      <c r="E2669" s="156"/>
      <c r="F2669" s="156"/>
      <c r="G2669" s="135"/>
      <c r="H2669" s="135"/>
      <c r="I2669" s="135"/>
      <c r="J2669" s="135"/>
      <c r="K2669" s="135"/>
      <c r="L2669" s="135"/>
      <c r="M2669" s="135"/>
      <c r="N2669" s="135"/>
      <c r="O2669" s="135"/>
      <c r="P2669" s="135"/>
    </row>
    <row r="2670" spans="1:16" s="289" customFormat="1">
      <c r="A2670" s="136"/>
      <c r="B2670" s="137"/>
      <c r="C2670" s="288"/>
      <c r="D2670" s="176"/>
      <c r="E2670" s="156"/>
      <c r="F2670" s="156"/>
      <c r="G2670" s="135"/>
      <c r="H2670" s="135"/>
      <c r="I2670" s="135"/>
      <c r="J2670" s="135"/>
      <c r="K2670" s="135"/>
      <c r="L2670" s="135"/>
      <c r="M2670" s="135"/>
      <c r="N2670" s="135"/>
      <c r="O2670" s="135"/>
      <c r="P2670" s="135"/>
    </row>
    <row r="2671" spans="1:16" s="289" customFormat="1">
      <c r="A2671" s="136"/>
      <c r="B2671" s="137"/>
      <c r="C2671" s="288"/>
      <c r="D2671" s="176"/>
      <c r="E2671" s="156"/>
      <c r="F2671" s="156"/>
      <c r="G2671" s="135"/>
      <c r="H2671" s="135"/>
      <c r="I2671" s="135"/>
      <c r="J2671" s="135"/>
      <c r="K2671" s="135"/>
      <c r="L2671" s="135"/>
      <c r="M2671" s="135"/>
      <c r="N2671" s="135"/>
      <c r="O2671" s="135"/>
      <c r="P2671" s="135"/>
    </row>
    <row r="2672" spans="1:16" s="289" customFormat="1">
      <c r="A2672" s="136"/>
      <c r="B2672" s="137"/>
      <c r="C2672" s="288"/>
      <c r="D2672" s="176"/>
      <c r="E2672" s="156"/>
      <c r="F2672" s="156"/>
      <c r="G2672" s="135"/>
      <c r="H2672" s="135"/>
      <c r="I2672" s="135"/>
      <c r="J2672" s="135"/>
      <c r="K2672" s="135"/>
      <c r="L2672" s="135"/>
      <c r="M2672" s="135"/>
      <c r="N2672" s="135"/>
      <c r="O2672" s="135"/>
      <c r="P2672" s="135"/>
    </row>
    <row r="2673" spans="1:16" s="289" customFormat="1">
      <c r="A2673" s="136"/>
      <c r="B2673" s="137"/>
      <c r="C2673" s="288"/>
      <c r="D2673" s="176"/>
      <c r="E2673" s="156"/>
      <c r="F2673" s="156"/>
      <c r="G2673" s="135"/>
      <c r="H2673" s="135"/>
      <c r="I2673" s="135"/>
      <c r="J2673" s="135"/>
      <c r="K2673" s="135"/>
      <c r="L2673" s="135"/>
      <c r="M2673" s="135"/>
      <c r="N2673" s="135"/>
      <c r="O2673" s="135"/>
      <c r="P2673" s="135"/>
    </row>
    <row r="2674" spans="1:16" s="289" customFormat="1">
      <c r="A2674" s="136"/>
      <c r="B2674" s="137"/>
      <c r="C2674" s="288"/>
      <c r="D2674" s="176"/>
      <c r="E2674" s="156"/>
      <c r="F2674" s="156"/>
      <c r="G2674" s="135"/>
      <c r="H2674" s="135"/>
      <c r="I2674" s="135"/>
      <c r="J2674" s="135"/>
      <c r="K2674" s="135"/>
      <c r="L2674" s="135"/>
      <c r="M2674" s="135"/>
      <c r="N2674" s="135"/>
      <c r="O2674" s="135"/>
      <c r="P2674" s="135"/>
    </row>
    <row r="2675" spans="1:16" s="289" customFormat="1">
      <c r="A2675" s="136"/>
      <c r="B2675" s="137"/>
      <c r="C2675" s="288"/>
      <c r="D2675" s="176"/>
      <c r="E2675" s="156"/>
      <c r="F2675" s="156"/>
      <c r="G2675" s="135"/>
      <c r="H2675" s="135"/>
      <c r="I2675" s="135"/>
      <c r="J2675" s="135"/>
      <c r="K2675" s="135"/>
      <c r="L2675" s="135"/>
      <c r="M2675" s="135"/>
      <c r="N2675" s="135"/>
      <c r="O2675" s="135"/>
      <c r="P2675" s="135"/>
    </row>
    <row r="2676" spans="1:16" s="289" customFormat="1">
      <c r="A2676" s="136"/>
      <c r="B2676" s="137"/>
      <c r="C2676" s="288"/>
      <c r="D2676" s="176"/>
      <c r="E2676" s="156"/>
      <c r="F2676" s="156"/>
      <c r="G2676" s="135"/>
      <c r="H2676" s="135"/>
      <c r="I2676" s="135"/>
      <c r="J2676" s="135"/>
      <c r="K2676" s="135"/>
      <c r="L2676" s="135"/>
      <c r="M2676" s="135"/>
      <c r="N2676" s="135"/>
      <c r="O2676" s="135"/>
      <c r="P2676" s="135"/>
    </row>
    <row r="2677" spans="1:16" s="289" customFormat="1">
      <c r="A2677" s="136"/>
      <c r="B2677" s="137"/>
      <c r="C2677" s="288"/>
      <c r="D2677" s="176"/>
      <c r="E2677" s="156"/>
      <c r="F2677" s="156"/>
      <c r="G2677" s="135"/>
      <c r="H2677" s="135"/>
      <c r="I2677" s="135"/>
      <c r="J2677" s="135"/>
      <c r="K2677" s="135"/>
      <c r="L2677" s="135"/>
      <c r="M2677" s="135"/>
      <c r="N2677" s="135"/>
      <c r="O2677" s="135"/>
      <c r="P2677" s="135"/>
    </row>
    <row r="2678" spans="1:16" s="289" customFormat="1">
      <c r="A2678" s="136"/>
      <c r="B2678" s="137"/>
      <c r="C2678" s="288"/>
      <c r="D2678" s="176"/>
      <c r="E2678" s="156"/>
      <c r="F2678" s="156"/>
      <c r="G2678" s="135"/>
      <c r="H2678" s="135"/>
      <c r="I2678" s="135"/>
      <c r="J2678" s="135"/>
      <c r="K2678" s="135"/>
      <c r="L2678" s="135"/>
      <c r="M2678" s="135"/>
      <c r="N2678" s="135"/>
      <c r="O2678" s="135"/>
      <c r="P2678" s="135"/>
    </row>
    <row r="2679" spans="1:16" s="289" customFormat="1">
      <c r="A2679" s="136"/>
      <c r="B2679" s="137"/>
      <c r="C2679" s="288"/>
      <c r="D2679" s="176"/>
      <c r="E2679" s="156"/>
      <c r="F2679" s="156"/>
      <c r="G2679" s="135"/>
      <c r="H2679" s="135"/>
      <c r="I2679" s="135"/>
      <c r="J2679" s="135"/>
      <c r="K2679" s="135"/>
      <c r="L2679" s="135"/>
      <c r="M2679" s="135"/>
      <c r="N2679" s="135"/>
      <c r="O2679" s="135"/>
      <c r="P2679" s="135"/>
    </row>
    <row r="2680" spans="1:16" s="289" customFormat="1">
      <c r="A2680" s="136"/>
      <c r="B2680" s="137"/>
      <c r="C2680" s="288"/>
      <c r="D2680" s="176"/>
      <c r="E2680" s="156"/>
      <c r="F2680" s="156"/>
      <c r="G2680" s="135"/>
      <c r="H2680" s="135"/>
      <c r="I2680" s="135"/>
      <c r="J2680" s="135"/>
      <c r="K2680" s="135"/>
      <c r="L2680" s="135"/>
      <c r="M2680" s="135"/>
      <c r="N2680" s="135"/>
      <c r="O2680" s="135"/>
      <c r="P2680" s="135"/>
    </row>
    <row r="2681" spans="1:16" s="289" customFormat="1">
      <c r="A2681" s="136"/>
      <c r="B2681" s="137"/>
      <c r="C2681" s="288"/>
      <c r="D2681" s="176"/>
      <c r="E2681" s="156"/>
      <c r="F2681" s="156"/>
      <c r="G2681" s="135"/>
      <c r="H2681" s="135"/>
      <c r="I2681" s="135"/>
      <c r="J2681" s="135"/>
      <c r="K2681" s="135"/>
      <c r="L2681" s="135"/>
      <c r="M2681" s="135"/>
      <c r="N2681" s="135"/>
      <c r="O2681" s="135"/>
      <c r="P2681" s="135"/>
    </row>
    <row r="2682" spans="1:16" s="289" customFormat="1">
      <c r="A2682" s="136"/>
      <c r="B2682" s="137"/>
      <c r="C2682" s="288"/>
      <c r="D2682" s="176"/>
      <c r="E2682" s="156"/>
      <c r="F2682" s="156"/>
      <c r="G2682" s="135"/>
      <c r="H2682" s="135"/>
      <c r="I2682" s="135"/>
      <c r="J2682" s="135"/>
      <c r="K2682" s="135"/>
      <c r="L2682" s="135"/>
      <c r="M2682" s="135"/>
      <c r="N2682" s="135"/>
      <c r="O2682" s="135"/>
      <c r="P2682" s="135"/>
    </row>
    <row r="2683" spans="1:16" s="289" customFormat="1">
      <c r="A2683" s="136"/>
      <c r="B2683" s="137"/>
      <c r="C2683" s="288"/>
      <c r="D2683" s="176"/>
      <c r="E2683" s="156"/>
      <c r="F2683" s="156"/>
      <c r="G2683" s="135"/>
      <c r="H2683" s="135"/>
      <c r="I2683" s="135"/>
      <c r="J2683" s="135"/>
      <c r="K2683" s="135"/>
      <c r="L2683" s="135"/>
      <c r="M2683" s="135"/>
      <c r="N2683" s="135"/>
      <c r="O2683" s="135"/>
      <c r="P2683" s="135"/>
    </row>
    <row r="2684" spans="1:16" s="289" customFormat="1">
      <c r="A2684" s="136"/>
      <c r="B2684" s="137"/>
      <c r="C2684" s="288"/>
      <c r="D2684" s="176"/>
      <c r="E2684" s="156"/>
      <c r="F2684" s="156"/>
      <c r="G2684" s="135"/>
      <c r="H2684" s="135"/>
      <c r="I2684" s="135"/>
      <c r="J2684" s="135"/>
      <c r="K2684" s="135"/>
      <c r="L2684" s="135"/>
      <c r="M2684" s="135"/>
      <c r="N2684" s="135"/>
      <c r="O2684" s="135"/>
      <c r="P2684" s="135"/>
    </row>
    <row r="2685" spans="1:16" s="289" customFormat="1">
      <c r="A2685" s="136"/>
      <c r="B2685" s="137"/>
      <c r="C2685" s="288"/>
      <c r="D2685" s="176"/>
      <c r="E2685" s="156"/>
      <c r="F2685" s="156"/>
      <c r="G2685" s="135"/>
      <c r="H2685" s="135"/>
      <c r="I2685" s="135"/>
      <c r="J2685" s="135"/>
      <c r="K2685" s="135"/>
      <c r="L2685" s="135"/>
      <c r="M2685" s="135"/>
      <c r="N2685" s="135"/>
      <c r="O2685" s="135"/>
      <c r="P2685" s="135"/>
    </row>
    <row r="2686" spans="1:16" s="289" customFormat="1">
      <c r="A2686" s="136"/>
      <c r="B2686" s="137"/>
      <c r="C2686" s="288"/>
      <c r="D2686" s="176"/>
      <c r="E2686" s="156"/>
      <c r="F2686" s="156"/>
      <c r="G2686" s="135"/>
      <c r="H2686" s="135"/>
      <c r="I2686" s="135"/>
      <c r="J2686" s="135"/>
      <c r="K2686" s="135"/>
      <c r="L2686" s="135"/>
      <c r="M2686" s="135"/>
      <c r="N2686" s="135"/>
      <c r="O2686" s="135"/>
      <c r="P2686" s="135"/>
    </row>
    <row r="2687" spans="1:16" s="289" customFormat="1">
      <c r="A2687" s="136"/>
      <c r="B2687" s="137"/>
      <c r="C2687" s="288"/>
      <c r="D2687" s="176"/>
      <c r="E2687" s="156"/>
      <c r="F2687" s="156"/>
      <c r="G2687" s="135"/>
      <c r="H2687" s="135"/>
      <c r="I2687" s="135"/>
      <c r="J2687" s="135"/>
      <c r="K2687" s="135"/>
      <c r="L2687" s="135"/>
      <c r="M2687" s="135"/>
      <c r="N2687" s="135"/>
      <c r="O2687" s="135"/>
      <c r="P2687" s="135"/>
    </row>
    <row r="2688" spans="1:16" s="289" customFormat="1">
      <c r="A2688" s="136"/>
      <c r="B2688" s="137"/>
      <c r="C2688" s="288"/>
      <c r="D2688" s="176"/>
      <c r="E2688" s="156"/>
      <c r="F2688" s="156"/>
      <c r="G2688" s="135"/>
      <c r="H2688" s="135"/>
      <c r="I2688" s="135"/>
      <c r="J2688" s="135"/>
      <c r="K2688" s="135"/>
      <c r="L2688" s="135"/>
      <c r="M2688" s="135"/>
      <c r="N2688" s="135"/>
      <c r="O2688" s="135"/>
      <c r="P2688" s="135"/>
    </row>
    <row r="2689" spans="1:16" s="289" customFormat="1">
      <c r="A2689" s="136"/>
      <c r="B2689" s="137"/>
      <c r="C2689" s="288"/>
      <c r="D2689" s="176"/>
      <c r="E2689" s="156"/>
      <c r="F2689" s="156"/>
      <c r="G2689" s="135"/>
      <c r="H2689" s="135"/>
      <c r="I2689" s="135"/>
      <c r="J2689" s="135"/>
      <c r="K2689" s="135"/>
      <c r="L2689" s="135"/>
      <c r="M2689" s="135"/>
      <c r="N2689" s="135"/>
      <c r="O2689" s="135"/>
      <c r="P2689" s="135"/>
    </row>
    <row r="2690" spans="1:16" s="289" customFormat="1">
      <c r="A2690" s="136"/>
      <c r="B2690" s="137"/>
      <c r="C2690" s="288"/>
      <c r="D2690" s="176"/>
      <c r="E2690" s="156"/>
      <c r="F2690" s="156"/>
      <c r="G2690" s="135"/>
      <c r="H2690" s="135"/>
      <c r="I2690" s="135"/>
      <c r="J2690" s="135"/>
      <c r="K2690" s="135"/>
      <c r="L2690" s="135"/>
      <c r="M2690" s="135"/>
      <c r="N2690" s="135"/>
      <c r="O2690" s="135"/>
      <c r="P2690" s="135"/>
    </row>
    <row r="2691" spans="1:16" s="289" customFormat="1">
      <c r="A2691" s="136"/>
      <c r="B2691" s="137"/>
      <c r="C2691" s="288"/>
      <c r="D2691" s="176"/>
      <c r="E2691" s="156"/>
      <c r="F2691" s="156"/>
      <c r="G2691" s="135"/>
      <c r="H2691" s="135"/>
      <c r="I2691" s="135"/>
      <c r="J2691" s="135"/>
      <c r="K2691" s="135"/>
      <c r="L2691" s="135"/>
      <c r="M2691" s="135"/>
      <c r="N2691" s="135"/>
      <c r="O2691" s="135"/>
      <c r="P2691" s="135"/>
    </row>
    <row r="2692" spans="1:16" s="289" customFormat="1">
      <c r="A2692" s="136"/>
      <c r="B2692" s="137"/>
      <c r="C2692" s="288"/>
      <c r="D2692" s="176"/>
      <c r="E2692" s="156"/>
      <c r="F2692" s="156"/>
      <c r="G2692" s="135"/>
      <c r="H2692" s="135"/>
      <c r="I2692" s="135"/>
      <c r="J2692" s="135"/>
      <c r="K2692" s="135"/>
      <c r="L2692" s="135"/>
      <c r="M2692" s="135"/>
      <c r="N2692" s="135"/>
      <c r="O2692" s="135"/>
      <c r="P2692" s="135"/>
    </row>
    <row r="2693" spans="1:16" s="289" customFormat="1">
      <c r="A2693" s="136"/>
      <c r="B2693" s="137"/>
      <c r="C2693" s="288"/>
      <c r="D2693" s="176"/>
      <c r="E2693" s="156"/>
      <c r="F2693" s="156"/>
      <c r="G2693" s="135"/>
      <c r="H2693" s="135"/>
      <c r="I2693" s="135"/>
      <c r="J2693" s="135"/>
      <c r="K2693" s="135"/>
      <c r="L2693" s="135"/>
      <c r="M2693" s="135"/>
      <c r="N2693" s="135"/>
      <c r="O2693" s="135"/>
      <c r="P2693" s="135"/>
    </row>
    <row r="2694" spans="1:16" s="289" customFormat="1">
      <c r="A2694" s="136"/>
      <c r="B2694" s="137"/>
      <c r="C2694" s="288"/>
      <c r="D2694" s="176"/>
      <c r="E2694" s="156"/>
      <c r="F2694" s="156"/>
      <c r="G2694" s="135"/>
      <c r="H2694" s="135"/>
      <c r="I2694" s="135"/>
      <c r="J2694" s="135"/>
      <c r="K2694" s="135"/>
      <c r="L2694" s="135"/>
      <c r="M2694" s="135"/>
      <c r="N2694" s="135"/>
      <c r="O2694" s="135"/>
      <c r="P2694" s="135"/>
    </row>
    <row r="2695" spans="1:16" s="289" customFormat="1">
      <c r="A2695" s="136"/>
      <c r="B2695" s="137"/>
      <c r="C2695" s="288"/>
      <c r="D2695" s="176"/>
      <c r="E2695" s="156"/>
      <c r="F2695" s="156"/>
      <c r="G2695" s="135"/>
      <c r="H2695" s="135"/>
      <c r="I2695" s="135"/>
      <c r="J2695" s="135"/>
      <c r="K2695" s="135"/>
      <c r="L2695" s="135"/>
      <c r="M2695" s="135"/>
      <c r="N2695" s="135"/>
      <c r="O2695" s="135"/>
      <c r="P2695" s="135"/>
    </row>
    <row r="2696" spans="1:16" s="289" customFormat="1">
      <c r="A2696" s="136"/>
      <c r="B2696" s="137"/>
      <c r="C2696" s="288"/>
      <c r="D2696" s="176"/>
      <c r="E2696" s="156"/>
      <c r="F2696" s="156"/>
      <c r="G2696" s="135"/>
      <c r="H2696" s="135"/>
      <c r="I2696" s="135"/>
      <c r="J2696" s="135"/>
      <c r="K2696" s="135"/>
      <c r="L2696" s="135"/>
      <c r="M2696" s="135"/>
      <c r="N2696" s="135"/>
      <c r="O2696" s="135"/>
      <c r="P2696" s="135"/>
    </row>
    <row r="2697" spans="1:16" s="289" customFormat="1">
      <c r="A2697" s="136"/>
      <c r="B2697" s="137"/>
      <c r="C2697" s="288"/>
      <c r="D2697" s="176"/>
      <c r="E2697" s="156"/>
      <c r="F2697" s="156"/>
      <c r="G2697" s="135"/>
      <c r="H2697" s="135"/>
      <c r="I2697" s="135"/>
      <c r="J2697" s="135"/>
      <c r="K2697" s="135"/>
      <c r="L2697" s="135"/>
      <c r="M2697" s="135"/>
      <c r="N2697" s="135"/>
      <c r="O2697" s="135"/>
      <c r="P2697" s="135"/>
    </row>
    <row r="2698" spans="1:16" s="289" customFormat="1">
      <c r="A2698" s="136"/>
      <c r="B2698" s="137"/>
      <c r="C2698" s="288"/>
      <c r="D2698" s="176"/>
      <c r="E2698" s="156"/>
      <c r="F2698" s="156"/>
      <c r="G2698" s="135"/>
      <c r="H2698" s="135"/>
      <c r="I2698" s="135"/>
      <c r="J2698" s="135"/>
      <c r="K2698" s="135"/>
      <c r="L2698" s="135"/>
      <c r="M2698" s="135"/>
      <c r="N2698" s="135"/>
      <c r="O2698" s="135"/>
      <c r="P2698" s="135"/>
    </row>
    <row r="2699" spans="1:16" s="289" customFormat="1">
      <c r="A2699" s="136"/>
      <c r="B2699" s="137"/>
      <c r="C2699" s="288"/>
      <c r="D2699" s="176"/>
      <c r="E2699" s="156"/>
      <c r="F2699" s="156"/>
      <c r="G2699" s="135"/>
      <c r="H2699" s="135"/>
      <c r="I2699" s="135"/>
      <c r="J2699" s="135"/>
      <c r="K2699" s="135"/>
      <c r="L2699" s="135"/>
      <c r="M2699" s="135"/>
      <c r="N2699" s="135"/>
      <c r="O2699" s="135"/>
      <c r="P2699" s="135"/>
    </row>
    <row r="2700" spans="1:16" s="289" customFormat="1">
      <c r="A2700" s="136"/>
      <c r="B2700" s="137"/>
      <c r="C2700" s="288"/>
      <c r="D2700" s="176"/>
      <c r="E2700" s="156"/>
      <c r="F2700" s="156"/>
      <c r="G2700" s="135"/>
      <c r="H2700" s="135"/>
      <c r="I2700" s="135"/>
      <c r="J2700" s="135"/>
      <c r="K2700" s="135"/>
      <c r="L2700" s="135"/>
      <c r="M2700" s="135"/>
      <c r="N2700" s="135"/>
      <c r="O2700" s="135"/>
      <c r="P2700" s="135"/>
    </row>
    <row r="2701" spans="1:16" s="289" customFormat="1">
      <c r="A2701" s="136"/>
      <c r="B2701" s="137"/>
      <c r="C2701" s="288"/>
      <c r="D2701" s="176"/>
      <c r="E2701" s="156"/>
      <c r="F2701" s="156"/>
      <c r="G2701" s="135"/>
      <c r="H2701" s="135"/>
      <c r="I2701" s="135"/>
      <c r="J2701" s="135"/>
      <c r="K2701" s="135"/>
      <c r="L2701" s="135"/>
      <c r="M2701" s="135"/>
      <c r="N2701" s="135"/>
      <c r="O2701" s="135"/>
      <c r="P2701" s="135"/>
    </row>
    <row r="2702" spans="1:16" s="289" customFormat="1">
      <c r="A2702" s="136"/>
      <c r="B2702" s="137"/>
      <c r="C2702" s="288"/>
      <c r="D2702" s="176"/>
      <c r="E2702" s="156"/>
      <c r="F2702" s="156"/>
      <c r="G2702" s="135"/>
      <c r="H2702" s="135"/>
      <c r="I2702" s="135"/>
      <c r="J2702" s="135"/>
      <c r="K2702" s="135"/>
      <c r="L2702" s="135"/>
      <c r="M2702" s="135"/>
      <c r="N2702" s="135"/>
      <c r="O2702" s="135"/>
      <c r="P2702" s="135"/>
    </row>
    <row r="2703" spans="1:16" s="289" customFormat="1">
      <c r="A2703" s="136"/>
      <c r="B2703" s="137"/>
      <c r="C2703" s="288"/>
      <c r="D2703" s="176"/>
      <c r="E2703" s="156"/>
      <c r="F2703" s="156"/>
      <c r="G2703" s="135"/>
      <c r="H2703" s="135"/>
      <c r="I2703" s="135"/>
      <c r="J2703" s="135"/>
      <c r="K2703" s="135"/>
      <c r="L2703" s="135"/>
      <c r="M2703" s="135"/>
      <c r="N2703" s="135"/>
      <c r="O2703" s="135"/>
      <c r="P2703" s="135"/>
    </row>
    <row r="2704" spans="1:16" s="289" customFormat="1">
      <c r="A2704" s="136"/>
      <c r="B2704" s="137"/>
      <c r="C2704" s="288"/>
      <c r="D2704" s="176"/>
      <c r="E2704" s="156"/>
      <c r="F2704" s="156"/>
      <c r="G2704" s="135"/>
      <c r="H2704" s="135"/>
      <c r="I2704" s="135"/>
      <c r="J2704" s="135"/>
      <c r="K2704" s="135"/>
      <c r="L2704" s="135"/>
      <c r="M2704" s="135"/>
      <c r="N2704" s="135"/>
      <c r="O2704" s="135"/>
      <c r="P2704" s="135"/>
    </row>
    <row r="2705" spans="1:16" s="289" customFormat="1">
      <c r="A2705" s="136"/>
      <c r="B2705" s="137"/>
      <c r="C2705" s="288"/>
      <c r="D2705" s="176"/>
      <c r="E2705" s="156"/>
      <c r="F2705" s="156"/>
      <c r="G2705" s="135"/>
      <c r="H2705" s="135"/>
      <c r="I2705" s="135"/>
      <c r="J2705" s="135"/>
      <c r="K2705" s="135"/>
      <c r="L2705" s="135"/>
      <c r="M2705" s="135"/>
      <c r="N2705" s="135"/>
      <c r="O2705" s="135"/>
      <c r="P2705" s="135"/>
    </row>
    <row r="2706" spans="1:16" s="289" customFormat="1">
      <c r="A2706" s="136"/>
      <c r="B2706" s="137"/>
      <c r="C2706" s="288"/>
      <c r="D2706" s="176"/>
      <c r="E2706" s="156"/>
      <c r="F2706" s="156"/>
      <c r="G2706" s="135"/>
      <c r="H2706" s="135"/>
      <c r="I2706" s="135"/>
      <c r="J2706" s="135"/>
      <c r="K2706" s="135"/>
      <c r="L2706" s="135"/>
      <c r="M2706" s="135"/>
      <c r="N2706" s="135"/>
      <c r="O2706" s="135"/>
      <c r="P2706" s="135"/>
    </row>
    <row r="2707" spans="1:16" s="289" customFormat="1">
      <c r="A2707" s="136"/>
      <c r="B2707" s="137"/>
      <c r="C2707" s="288"/>
      <c r="D2707" s="176"/>
      <c r="E2707" s="156"/>
      <c r="F2707" s="156"/>
      <c r="G2707" s="135"/>
      <c r="H2707" s="135"/>
      <c r="I2707" s="135"/>
      <c r="J2707" s="135"/>
      <c r="K2707" s="135"/>
      <c r="L2707" s="135"/>
      <c r="M2707" s="135"/>
      <c r="N2707" s="135"/>
      <c r="O2707" s="135"/>
      <c r="P2707" s="135"/>
    </row>
    <row r="2708" spans="1:16" s="289" customFormat="1">
      <c r="A2708" s="136"/>
      <c r="B2708" s="137"/>
      <c r="C2708" s="288"/>
      <c r="D2708" s="176"/>
      <c r="E2708" s="156"/>
      <c r="F2708" s="156"/>
      <c r="G2708" s="135"/>
      <c r="H2708" s="135"/>
      <c r="I2708" s="135"/>
      <c r="J2708" s="135"/>
      <c r="K2708" s="135"/>
      <c r="L2708" s="135"/>
      <c r="M2708" s="135"/>
      <c r="N2708" s="135"/>
      <c r="O2708" s="135"/>
      <c r="P2708" s="135"/>
    </row>
    <row r="2709" spans="1:16" s="289" customFormat="1">
      <c r="A2709" s="136"/>
      <c r="B2709" s="137"/>
      <c r="C2709" s="288"/>
      <c r="D2709" s="176"/>
      <c r="E2709" s="156"/>
      <c r="F2709" s="156"/>
      <c r="G2709" s="135"/>
      <c r="H2709" s="135"/>
      <c r="I2709" s="135"/>
      <c r="J2709" s="135"/>
      <c r="K2709" s="135"/>
      <c r="L2709" s="135"/>
      <c r="M2709" s="135"/>
      <c r="N2709" s="135"/>
      <c r="O2709" s="135"/>
      <c r="P2709" s="135"/>
    </row>
    <row r="2710" spans="1:16" s="289" customFormat="1">
      <c r="A2710" s="136"/>
      <c r="B2710" s="137"/>
      <c r="C2710" s="288"/>
      <c r="D2710" s="176"/>
      <c r="E2710" s="156"/>
      <c r="F2710" s="156"/>
      <c r="G2710" s="135"/>
      <c r="H2710" s="135"/>
      <c r="I2710" s="135"/>
      <c r="J2710" s="135"/>
      <c r="K2710" s="135"/>
      <c r="L2710" s="135"/>
      <c r="M2710" s="135"/>
      <c r="N2710" s="135"/>
      <c r="O2710" s="135"/>
      <c r="P2710" s="135"/>
    </row>
    <row r="2711" spans="1:16" s="289" customFormat="1">
      <c r="A2711" s="136"/>
      <c r="B2711" s="137"/>
      <c r="C2711" s="288"/>
      <c r="D2711" s="176"/>
      <c r="E2711" s="156"/>
      <c r="F2711" s="156"/>
      <c r="G2711" s="135"/>
      <c r="H2711" s="135"/>
      <c r="I2711" s="135"/>
      <c r="J2711" s="135"/>
      <c r="K2711" s="135"/>
      <c r="L2711" s="135"/>
      <c r="M2711" s="135"/>
      <c r="N2711" s="135"/>
      <c r="O2711" s="135"/>
      <c r="P2711" s="135"/>
    </row>
    <row r="2712" spans="1:16" s="289" customFormat="1">
      <c r="A2712" s="136"/>
      <c r="B2712" s="137"/>
      <c r="C2712" s="288"/>
      <c r="D2712" s="176"/>
      <c r="E2712" s="156"/>
      <c r="F2712" s="156"/>
      <c r="G2712" s="135"/>
      <c r="H2712" s="135"/>
      <c r="I2712" s="135"/>
      <c r="J2712" s="135"/>
      <c r="K2712" s="135"/>
      <c r="L2712" s="135"/>
      <c r="M2712" s="135"/>
      <c r="N2712" s="135"/>
      <c r="O2712" s="135"/>
      <c r="P2712" s="135"/>
    </row>
    <row r="2713" spans="1:16" s="289" customFormat="1">
      <c r="A2713" s="136"/>
      <c r="B2713" s="137"/>
      <c r="C2713" s="288"/>
      <c r="D2713" s="176"/>
      <c r="E2713" s="156"/>
      <c r="F2713" s="156"/>
      <c r="G2713" s="135"/>
      <c r="H2713" s="135"/>
      <c r="I2713" s="135"/>
      <c r="J2713" s="135"/>
      <c r="K2713" s="135"/>
      <c r="L2713" s="135"/>
      <c r="M2713" s="135"/>
      <c r="N2713" s="135"/>
      <c r="O2713" s="135"/>
      <c r="P2713" s="135"/>
    </row>
    <row r="2714" spans="1:16" s="289" customFormat="1">
      <c r="A2714" s="136"/>
      <c r="B2714" s="137"/>
      <c r="C2714" s="288"/>
      <c r="D2714" s="176"/>
      <c r="E2714" s="156"/>
      <c r="F2714" s="156"/>
      <c r="G2714" s="135"/>
      <c r="H2714" s="135"/>
      <c r="I2714" s="135"/>
      <c r="J2714" s="135"/>
      <c r="K2714" s="135"/>
      <c r="L2714" s="135"/>
      <c r="M2714" s="135"/>
      <c r="N2714" s="135"/>
      <c r="O2714" s="135"/>
      <c r="P2714" s="135"/>
    </row>
    <row r="2715" spans="1:16" s="289" customFormat="1">
      <c r="A2715" s="136"/>
      <c r="B2715" s="137"/>
      <c r="C2715" s="288"/>
      <c r="D2715" s="176"/>
      <c r="E2715" s="156"/>
      <c r="F2715" s="156"/>
      <c r="G2715" s="135"/>
      <c r="H2715" s="135"/>
      <c r="I2715" s="135"/>
      <c r="J2715" s="135"/>
      <c r="K2715" s="135"/>
      <c r="L2715" s="135"/>
      <c r="M2715" s="135"/>
      <c r="N2715" s="135"/>
      <c r="O2715" s="135"/>
      <c r="P2715" s="135"/>
    </row>
    <row r="2716" spans="1:16" s="289" customFormat="1">
      <c r="A2716" s="136"/>
      <c r="B2716" s="137"/>
      <c r="C2716" s="288"/>
      <c r="D2716" s="176"/>
      <c r="E2716" s="156"/>
      <c r="F2716" s="156"/>
      <c r="G2716" s="135"/>
      <c r="H2716" s="135"/>
      <c r="I2716" s="135"/>
      <c r="J2716" s="135"/>
      <c r="K2716" s="135"/>
      <c r="L2716" s="135"/>
      <c r="M2716" s="135"/>
      <c r="N2716" s="135"/>
      <c r="O2716" s="135"/>
      <c r="P2716" s="135"/>
    </row>
    <row r="2717" spans="1:16" s="289" customFormat="1">
      <c r="A2717" s="136"/>
      <c r="B2717" s="137"/>
      <c r="C2717" s="288"/>
      <c r="D2717" s="176"/>
      <c r="E2717" s="156"/>
      <c r="F2717" s="156"/>
      <c r="G2717" s="135"/>
      <c r="H2717" s="135"/>
      <c r="I2717" s="135"/>
      <c r="J2717" s="135"/>
      <c r="K2717" s="135"/>
      <c r="L2717" s="135"/>
      <c r="M2717" s="135"/>
      <c r="N2717" s="135"/>
      <c r="O2717" s="135"/>
      <c r="P2717" s="135"/>
    </row>
    <row r="2718" spans="1:16" s="289" customFormat="1">
      <c r="A2718" s="136"/>
      <c r="B2718" s="137"/>
      <c r="C2718" s="288"/>
      <c r="D2718" s="176"/>
      <c r="E2718" s="156"/>
      <c r="F2718" s="156"/>
      <c r="G2718" s="135"/>
      <c r="H2718" s="135"/>
      <c r="I2718" s="135"/>
      <c r="J2718" s="135"/>
      <c r="K2718" s="135"/>
      <c r="L2718" s="135"/>
      <c r="M2718" s="135"/>
      <c r="N2718" s="135"/>
      <c r="O2718" s="135"/>
      <c r="P2718" s="135"/>
    </row>
    <row r="2719" spans="1:16" s="289" customFormat="1">
      <c r="A2719" s="136"/>
      <c r="B2719" s="137"/>
      <c r="C2719" s="288"/>
      <c r="D2719" s="176"/>
      <c r="E2719" s="156"/>
      <c r="F2719" s="156"/>
      <c r="G2719" s="135"/>
      <c r="H2719" s="135"/>
      <c r="I2719" s="135"/>
      <c r="J2719" s="135"/>
      <c r="K2719" s="135"/>
      <c r="L2719" s="135"/>
      <c r="M2719" s="135"/>
      <c r="N2719" s="135"/>
      <c r="O2719" s="135"/>
      <c r="P2719" s="135"/>
    </row>
    <row r="2720" spans="1:16" s="289" customFormat="1">
      <c r="A2720" s="136"/>
      <c r="B2720" s="137"/>
      <c r="C2720" s="288"/>
      <c r="D2720" s="176"/>
      <c r="E2720" s="156"/>
      <c r="F2720" s="156"/>
      <c r="G2720" s="135"/>
      <c r="H2720" s="135"/>
      <c r="I2720" s="135"/>
      <c r="J2720" s="135"/>
      <c r="K2720" s="135"/>
      <c r="L2720" s="135"/>
      <c r="M2720" s="135"/>
      <c r="N2720" s="135"/>
      <c r="O2720" s="135"/>
      <c r="P2720" s="135"/>
    </row>
    <row r="2721" spans="1:16" s="289" customFormat="1">
      <c r="A2721" s="136"/>
      <c r="B2721" s="137"/>
      <c r="C2721" s="288"/>
      <c r="D2721" s="176"/>
      <c r="E2721" s="156"/>
      <c r="F2721" s="156"/>
      <c r="G2721" s="135"/>
      <c r="H2721" s="135"/>
      <c r="I2721" s="135"/>
      <c r="J2721" s="135"/>
      <c r="K2721" s="135"/>
      <c r="L2721" s="135"/>
      <c r="M2721" s="135"/>
      <c r="N2721" s="135"/>
      <c r="O2721" s="135"/>
      <c r="P2721" s="135"/>
    </row>
    <row r="2722" spans="1:16" s="289" customFormat="1">
      <c r="A2722" s="136"/>
      <c r="B2722" s="137"/>
      <c r="C2722" s="288"/>
      <c r="D2722" s="176"/>
      <c r="E2722" s="156"/>
      <c r="F2722" s="156"/>
      <c r="G2722" s="135"/>
      <c r="H2722" s="135"/>
      <c r="I2722" s="135"/>
      <c r="J2722" s="135"/>
      <c r="K2722" s="135"/>
      <c r="L2722" s="135"/>
      <c r="M2722" s="135"/>
      <c r="N2722" s="135"/>
      <c r="O2722" s="135"/>
      <c r="P2722" s="135"/>
    </row>
    <row r="2723" spans="1:16" s="289" customFormat="1">
      <c r="A2723" s="136"/>
      <c r="B2723" s="137"/>
      <c r="C2723" s="288"/>
      <c r="D2723" s="176"/>
      <c r="E2723" s="156"/>
      <c r="F2723" s="156"/>
      <c r="G2723" s="135"/>
      <c r="H2723" s="135"/>
      <c r="I2723" s="135"/>
      <c r="J2723" s="135"/>
      <c r="K2723" s="135"/>
      <c r="L2723" s="135"/>
      <c r="M2723" s="135"/>
      <c r="N2723" s="135"/>
      <c r="O2723" s="135"/>
      <c r="P2723" s="135"/>
    </row>
    <row r="2724" spans="1:16" s="289" customFormat="1">
      <c r="A2724" s="136"/>
      <c r="B2724" s="137"/>
      <c r="C2724" s="288"/>
      <c r="D2724" s="176"/>
      <c r="E2724" s="156"/>
      <c r="F2724" s="156"/>
      <c r="G2724" s="135"/>
      <c r="H2724" s="135"/>
      <c r="I2724" s="135"/>
      <c r="J2724" s="135"/>
      <c r="K2724" s="135"/>
      <c r="L2724" s="135"/>
      <c r="M2724" s="135"/>
      <c r="N2724" s="135"/>
      <c r="O2724" s="135"/>
      <c r="P2724" s="135"/>
    </row>
    <row r="2725" spans="1:16" s="289" customFormat="1">
      <c r="A2725" s="136"/>
      <c r="B2725" s="137"/>
      <c r="C2725" s="288"/>
      <c r="D2725" s="176"/>
      <c r="E2725" s="156"/>
      <c r="F2725" s="156"/>
      <c r="G2725" s="135"/>
      <c r="H2725" s="135"/>
      <c r="I2725" s="135"/>
      <c r="J2725" s="135"/>
      <c r="K2725" s="135"/>
      <c r="L2725" s="135"/>
      <c r="M2725" s="135"/>
      <c r="N2725" s="135"/>
      <c r="O2725" s="135"/>
      <c r="P2725" s="135"/>
    </row>
    <row r="2726" spans="1:16" s="289" customFormat="1">
      <c r="A2726" s="136"/>
      <c r="B2726" s="137"/>
      <c r="C2726" s="288"/>
      <c r="D2726" s="176"/>
      <c r="E2726" s="156"/>
      <c r="F2726" s="156"/>
      <c r="G2726" s="135"/>
      <c r="H2726" s="135"/>
      <c r="I2726" s="135"/>
      <c r="J2726" s="135"/>
      <c r="K2726" s="135"/>
      <c r="L2726" s="135"/>
      <c r="M2726" s="135"/>
      <c r="N2726" s="135"/>
      <c r="O2726" s="135"/>
      <c r="P2726" s="135"/>
    </row>
    <row r="2727" spans="1:16" s="289" customFormat="1">
      <c r="A2727" s="136"/>
      <c r="B2727" s="137"/>
      <c r="C2727" s="288"/>
      <c r="D2727" s="176"/>
      <c r="E2727" s="156"/>
      <c r="F2727" s="156"/>
      <c r="G2727" s="135"/>
      <c r="H2727" s="135"/>
      <c r="I2727" s="135"/>
      <c r="J2727" s="135"/>
      <c r="K2727" s="135"/>
      <c r="L2727" s="135"/>
      <c r="M2727" s="135"/>
      <c r="N2727" s="135"/>
      <c r="O2727" s="135"/>
      <c r="P2727" s="135"/>
    </row>
    <row r="2728" spans="1:16" s="289" customFormat="1">
      <c r="A2728" s="136"/>
      <c r="B2728" s="137"/>
      <c r="C2728" s="288"/>
      <c r="D2728" s="176"/>
      <c r="E2728" s="156"/>
      <c r="F2728" s="156"/>
      <c r="G2728" s="135"/>
      <c r="H2728" s="135"/>
      <c r="I2728" s="135"/>
      <c r="J2728" s="135"/>
      <c r="K2728" s="135"/>
      <c r="L2728" s="135"/>
      <c r="M2728" s="135"/>
      <c r="N2728" s="135"/>
      <c r="O2728" s="135"/>
      <c r="P2728" s="135"/>
    </row>
    <row r="2729" spans="1:16" s="289" customFormat="1">
      <c r="A2729" s="136"/>
      <c r="B2729" s="137"/>
      <c r="C2729" s="288"/>
      <c r="D2729" s="176"/>
      <c r="E2729" s="156"/>
      <c r="F2729" s="156"/>
      <c r="G2729" s="135"/>
      <c r="H2729" s="135"/>
      <c r="I2729" s="135"/>
      <c r="J2729" s="135"/>
      <c r="K2729" s="135"/>
      <c r="L2729" s="135"/>
      <c r="M2729" s="135"/>
      <c r="N2729" s="135"/>
      <c r="O2729" s="135"/>
      <c r="P2729" s="135"/>
    </row>
    <row r="2730" spans="1:16" s="289" customFormat="1">
      <c r="A2730" s="136"/>
      <c r="B2730" s="137"/>
      <c r="C2730" s="288"/>
      <c r="D2730" s="176"/>
      <c r="E2730" s="156"/>
      <c r="F2730" s="156"/>
      <c r="G2730" s="135"/>
      <c r="H2730" s="135"/>
      <c r="I2730" s="135"/>
      <c r="J2730" s="135"/>
      <c r="K2730" s="135"/>
      <c r="L2730" s="135"/>
      <c r="M2730" s="135"/>
      <c r="N2730" s="135"/>
      <c r="O2730" s="135"/>
      <c r="P2730" s="135"/>
    </row>
    <row r="2731" spans="1:16" s="289" customFormat="1">
      <c r="A2731" s="136"/>
      <c r="B2731" s="137"/>
      <c r="C2731" s="288"/>
      <c r="D2731" s="176"/>
      <c r="E2731" s="156"/>
      <c r="F2731" s="156"/>
      <c r="G2731" s="135"/>
      <c r="H2731" s="135"/>
      <c r="I2731" s="135"/>
      <c r="J2731" s="135"/>
      <c r="K2731" s="135"/>
      <c r="L2731" s="135"/>
      <c r="M2731" s="135"/>
      <c r="N2731" s="135"/>
      <c r="O2731" s="135"/>
      <c r="P2731" s="135"/>
    </row>
    <row r="2732" spans="1:16" s="289" customFormat="1">
      <c r="A2732" s="136"/>
      <c r="B2732" s="137"/>
      <c r="C2732" s="288"/>
      <c r="D2732" s="176"/>
      <c r="E2732" s="156"/>
      <c r="F2732" s="156"/>
      <c r="G2732" s="135"/>
      <c r="H2732" s="135"/>
      <c r="I2732" s="135"/>
      <c r="J2732" s="135"/>
      <c r="K2732" s="135"/>
      <c r="L2732" s="135"/>
      <c r="M2732" s="135"/>
      <c r="N2732" s="135"/>
      <c r="O2732" s="135"/>
      <c r="P2732" s="135"/>
    </row>
    <row r="2733" spans="1:16" s="289" customFormat="1">
      <c r="A2733" s="136"/>
      <c r="B2733" s="137"/>
      <c r="C2733" s="288"/>
      <c r="D2733" s="176"/>
      <c r="E2733" s="156"/>
      <c r="F2733" s="156"/>
      <c r="G2733" s="135"/>
      <c r="H2733" s="135"/>
      <c r="I2733" s="135"/>
      <c r="J2733" s="135"/>
      <c r="K2733" s="135"/>
      <c r="L2733" s="135"/>
      <c r="M2733" s="135"/>
      <c r="N2733" s="135"/>
      <c r="O2733" s="135"/>
      <c r="P2733" s="135"/>
    </row>
    <row r="2734" spans="1:16" s="289" customFormat="1">
      <c r="A2734" s="136"/>
      <c r="B2734" s="137"/>
      <c r="C2734" s="288"/>
      <c r="D2734" s="176"/>
      <c r="E2734" s="156"/>
      <c r="F2734" s="156"/>
      <c r="G2734" s="135"/>
      <c r="H2734" s="135"/>
      <c r="I2734" s="135"/>
      <c r="J2734" s="135"/>
      <c r="K2734" s="135"/>
      <c r="L2734" s="135"/>
      <c r="M2734" s="135"/>
      <c r="N2734" s="135"/>
      <c r="O2734" s="135"/>
      <c r="P2734" s="135"/>
    </row>
    <row r="2735" spans="1:16" s="289" customFormat="1">
      <c r="A2735" s="136"/>
      <c r="B2735" s="137"/>
      <c r="C2735" s="288"/>
      <c r="D2735" s="176"/>
      <c r="E2735" s="156"/>
      <c r="F2735" s="156"/>
      <c r="G2735" s="135"/>
      <c r="H2735" s="135"/>
      <c r="I2735" s="135"/>
      <c r="J2735" s="135"/>
      <c r="K2735" s="135"/>
      <c r="L2735" s="135"/>
      <c r="M2735" s="135"/>
      <c r="N2735" s="135"/>
      <c r="O2735" s="135"/>
      <c r="P2735" s="135"/>
    </row>
    <row r="2736" spans="1:16" s="289" customFormat="1">
      <c r="A2736" s="136"/>
      <c r="B2736" s="137"/>
      <c r="C2736" s="288"/>
      <c r="D2736" s="176"/>
      <c r="E2736" s="156"/>
      <c r="F2736" s="156"/>
      <c r="G2736" s="135"/>
      <c r="H2736" s="135"/>
      <c r="I2736" s="135"/>
      <c r="J2736" s="135"/>
      <c r="K2736" s="135"/>
      <c r="L2736" s="135"/>
      <c r="M2736" s="135"/>
      <c r="N2736" s="135"/>
      <c r="O2736" s="135"/>
      <c r="P2736" s="135"/>
    </row>
    <row r="2737" spans="1:16" s="289" customFormat="1">
      <c r="A2737" s="136"/>
      <c r="B2737" s="137"/>
      <c r="C2737" s="288"/>
      <c r="D2737" s="176"/>
      <c r="E2737" s="156"/>
      <c r="F2737" s="156"/>
      <c r="G2737" s="135"/>
      <c r="H2737" s="135"/>
      <c r="I2737" s="135"/>
      <c r="J2737" s="135"/>
      <c r="K2737" s="135"/>
      <c r="L2737" s="135"/>
      <c r="M2737" s="135"/>
      <c r="N2737" s="135"/>
      <c r="O2737" s="135"/>
      <c r="P2737" s="135"/>
    </row>
    <row r="2738" spans="1:16" s="289" customFormat="1">
      <c r="A2738" s="136"/>
      <c r="B2738" s="137"/>
      <c r="C2738" s="288"/>
      <c r="D2738" s="176"/>
      <c r="E2738" s="156"/>
      <c r="F2738" s="156"/>
      <c r="G2738" s="135"/>
      <c r="H2738" s="135"/>
      <c r="I2738" s="135"/>
      <c r="J2738" s="135"/>
      <c r="K2738" s="135"/>
      <c r="L2738" s="135"/>
      <c r="M2738" s="135"/>
      <c r="N2738" s="135"/>
      <c r="O2738" s="135"/>
      <c r="P2738" s="135"/>
    </row>
    <row r="2739" spans="1:16" s="289" customFormat="1">
      <c r="A2739" s="136"/>
      <c r="B2739" s="137"/>
      <c r="C2739" s="288"/>
      <c r="D2739" s="176"/>
      <c r="E2739" s="156"/>
      <c r="F2739" s="156"/>
      <c r="G2739" s="135"/>
      <c r="H2739" s="135"/>
      <c r="I2739" s="135"/>
      <c r="J2739" s="135"/>
      <c r="K2739" s="135"/>
      <c r="L2739" s="135"/>
      <c r="M2739" s="135"/>
      <c r="N2739" s="135"/>
      <c r="O2739" s="135"/>
      <c r="P2739" s="135"/>
    </row>
    <row r="2740" spans="1:16" s="289" customFormat="1">
      <c r="A2740" s="136"/>
      <c r="B2740" s="137"/>
      <c r="C2740" s="288"/>
      <c r="D2740" s="176"/>
      <c r="E2740" s="156"/>
      <c r="F2740" s="156"/>
      <c r="G2740" s="135"/>
      <c r="H2740" s="135"/>
      <c r="I2740" s="135"/>
      <c r="J2740" s="135"/>
      <c r="K2740" s="135"/>
      <c r="L2740" s="135"/>
      <c r="M2740" s="135"/>
      <c r="N2740" s="135"/>
      <c r="O2740" s="135"/>
      <c r="P2740" s="135"/>
    </row>
    <row r="2741" spans="1:16" s="289" customFormat="1">
      <c r="A2741" s="136"/>
      <c r="B2741" s="137"/>
      <c r="C2741" s="288"/>
      <c r="D2741" s="176"/>
      <c r="E2741" s="156"/>
      <c r="F2741" s="156"/>
      <c r="G2741" s="135"/>
      <c r="H2741" s="135"/>
      <c r="I2741" s="135"/>
      <c r="J2741" s="135"/>
      <c r="K2741" s="135"/>
      <c r="L2741" s="135"/>
      <c r="M2741" s="135"/>
      <c r="N2741" s="135"/>
      <c r="O2741" s="135"/>
      <c r="P2741" s="135"/>
    </row>
    <row r="2742" spans="1:16" s="289" customFormat="1">
      <c r="A2742" s="136"/>
      <c r="B2742" s="137"/>
      <c r="C2742" s="288"/>
      <c r="D2742" s="176"/>
      <c r="E2742" s="156"/>
      <c r="F2742" s="156"/>
      <c r="G2742" s="135"/>
      <c r="H2742" s="135"/>
      <c r="I2742" s="135"/>
      <c r="J2742" s="135"/>
      <c r="K2742" s="135"/>
      <c r="L2742" s="135"/>
      <c r="M2742" s="135"/>
      <c r="N2742" s="135"/>
      <c r="O2742" s="135"/>
      <c r="P2742" s="135"/>
    </row>
    <row r="2743" spans="1:16" s="289" customFormat="1">
      <c r="A2743" s="136"/>
      <c r="B2743" s="137"/>
      <c r="C2743" s="288"/>
      <c r="D2743" s="176"/>
      <c r="E2743" s="156"/>
      <c r="F2743" s="156"/>
      <c r="G2743" s="135"/>
      <c r="H2743" s="135"/>
      <c r="I2743" s="135"/>
      <c r="J2743" s="135"/>
      <c r="K2743" s="135"/>
      <c r="L2743" s="135"/>
      <c r="M2743" s="135"/>
      <c r="N2743" s="135"/>
      <c r="O2743" s="135"/>
      <c r="P2743" s="135"/>
    </row>
    <row r="2744" spans="1:16" s="289" customFormat="1">
      <c r="A2744" s="136"/>
      <c r="B2744" s="137"/>
      <c r="C2744" s="288"/>
      <c r="D2744" s="176"/>
      <c r="E2744" s="156"/>
      <c r="F2744" s="156"/>
      <c r="G2744" s="135"/>
      <c r="H2744" s="135"/>
      <c r="I2744" s="135"/>
      <c r="J2744" s="135"/>
      <c r="K2744" s="135"/>
      <c r="L2744" s="135"/>
      <c r="M2744" s="135"/>
      <c r="N2744" s="135"/>
      <c r="O2744" s="135"/>
      <c r="P2744" s="135"/>
    </row>
    <row r="2745" spans="1:16" s="289" customFormat="1">
      <c r="A2745" s="136"/>
      <c r="B2745" s="137"/>
      <c r="C2745" s="288"/>
      <c r="D2745" s="176"/>
      <c r="E2745" s="156"/>
      <c r="F2745" s="156"/>
      <c r="G2745" s="135"/>
      <c r="H2745" s="135"/>
      <c r="I2745" s="135"/>
      <c r="J2745" s="135"/>
      <c r="K2745" s="135"/>
      <c r="L2745" s="135"/>
      <c r="M2745" s="135"/>
      <c r="N2745" s="135"/>
      <c r="O2745" s="135"/>
      <c r="P2745" s="135"/>
    </row>
    <row r="2746" spans="1:16" s="289" customFormat="1">
      <c r="A2746" s="136"/>
      <c r="B2746" s="137"/>
      <c r="C2746" s="288"/>
      <c r="D2746" s="176"/>
      <c r="E2746" s="156"/>
      <c r="F2746" s="156"/>
      <c r="G2746" s="135"/>
      <c r="H2746" s="135"/>
      <c r="I2746" s="135"/>
      <c r="J2746" s="135"/>
      <c r="K2746" s="135"/>
      <c r="L2746" s="135"/>
      <c r="M2746" s="135"/>
      <c r="N2746" s="135"/>
      <c r="O2746" s="135"/>
      <c r="P2746" s="135"/>
    </row>
    <row r="2747" spans="1:16" s="289" customFormat="1">
      <c r="A2747" s="136"/>
      <c r="B2747" s="137"/>
      <c r="C2747" s="288"/>
      <c r="D2747" s="176"/>
      <c r="E2747" s="156"/>
      <c r="F2747" s="156"/>
      <c r="G2747" s="135"/>
      <c r="H2747" s="135"/>
      <c r="I2747" s="135"/>
      <c r="J2747" s="135"/>
      <c r="K2747" s="135"/>
      <c r="L2747" s="135"/>
      <c r="M2747" s="135"/>
      <c r="N2747" s="135"/>
      <c r="O2747" s="135"/>
      <c r="P2747" s="135"/>
    </row>
    <row r="2748" spans="1:16" s="289" customFormat="1">
      <c r="A2748" s="136"/>
      <c r="B2748" s="137"/>
      <c r="C2748" s="288"/>
      <c r="D2748" s="176"/>
      <c r="E2748" s="156"/>
      <c r="F2748" s="156"/>
      <c r="G2748" s="135"/>
      <c r="H2748" s="135"/>
      <c r="I2748" s="135"/>
      <c r="J2748" s="135"/>
      <c r="K2748" s="135"/>
      <c r="L2748" s="135"/>
      <c r="M2748" s="135"/>
      <c r="N2748" s="135"/>
      <c r="O2748" s="135"/>
      <c r="P2748" s="135"/>
    </row>
    <row r="2749" spans="1:16" s="289" customFormat="1">
      <c r="A2749" s="136"/>
      <c r="B2749" s="137"/>
      <c r="C2749" s="288"/>
      <c r="D2749" s="176"/>
      <c r="E2749" s="156"/>
      <c r="F2749" s="156"/>
      <c r="G2749" s="135"/>
      <c r="H2749" s="135"/>
      <c r="I2749" s="135"/>
      <c r="J2749" s="135"/>
      <c r="K2749" s="135"/>
      <c r="L2749" s="135"/>
      <c r="M2749" s="135"/>
      <c r="N2749" s="135"/>
      <c r="O2749" s="135"/>
      <c r="P2749" s="135"/>
    </row>
    <row r="2750" spans="1:16" s="289" customFormat="1">
      <c r="A2750" s="136"/>
      <c r="B2750" s="137"/>
      <c r="C2750" s="288"/>
      <c r="D2750" s="176"/>
      <c r="E2750" s="156"/>
      <c r="F2750" s="156"/>
      <c r="G2750" s="135"/>
      <c r="H2750" s="135"/>
      <c r="I2750" s="135"/>
      <c r="J2750" s="135"/>
      <c r="K2750" s="135"/>
      <c r="L2750" s="135"/>
      <c r="M2750" s="135"/>
      <c r="N2750" s="135"/>
      <c r="O2750" s="135"/>
      <c r="P2750" s="135"/>
    </row>
    <row r="2751" spans="1:16" s="289" customFormat="1">
      <c r="A2751" s="136"/>
      <c r="B2751" s="137"/>
      <c r="C2751" s="288"/>
      <c r="D2751" s="176"/>
      <c r="E2751" s="156"/>
      <c r="F2751" s="156"/>
      <c r="G2751" s="135"/>
      <c r="H2751" s="135"/>
      <c r="I2751" s="135"/>
      <c r="J2751" s="135"/>
      <c r="K2751" s="135"/>
      <c r="L2751" s="135"/>
      <c r="M2751" s="135"/>
      <c r="N2751" s="135"/>
      <c r="O2751" s="135"/>
      <c r="P2751" s="135"/>
    </row>
    <row r="2752" spans="1:16" s="289" customFormat="1">
      <c r="A2752" s="136"/>
      <c r="B2752" s="137"/>
      <c r="C2752" s="288"/>
      <c r="D2752" s="176"/>
      <c r="E2752" s="156"/>
      <c r="F2752" s="156"/>
      <c r="G2752" s="135"/>
      <c r="H2752" s="135"/>
      <c r="I2752" s="135"/>
      <c r="J2752" s="135"/>
      <c r="K2752" s="135"/>
      <c r="L2752" s="135"/>
      <c r="M2752" s="135"/>
      <c r="N2752" s="135"/>
      <c r="O2752" s="135"/>
      <c r="P2752" s="135"/>
    </row>
    <row r="2753" spans="1:16" s="289" customFormat="1">
      <c r="A2753" s="136"/>
      <c r="B2753" s="137"/>
      <c r="C2753" s="288"/>
      <c r="D2753" s="176"/>
      <c r="E2753" s="156"/>
      <c r="F2753" s="156"/>
      <c r="G2753" s="135"/>
      <c r="H2753" s="135"/>
      <c r="I2753" s="135"/>
      <c r="J2753" s="135"/>
      <c r="K2753" s="135"/>
      <c r="L2753" s="135"/>
      <c r="M2753" s="135"/>
      <c r="N2753" s="135"/>
      <c r="O2753" s="135"/>
      <c r="P2753" s="135"/>
    </row>
    <row r="2754" spans="1:16" s="289" customFormat="1">
      <c r="A2754" s="136"/>
      <c r="B2754" s="137"/>
      <c r="C2754" s="288"/>
      <c r="D2754" s="176"/>
      <c r="E2754" s="156"/>
      <c r="F2754" s="156"/>
      <c r="G2754" s="135"/>
      <c r="H2754" s="135"/>
      <c r="I2754" s="135"/>
      <c r="J2754" s="135"/>
      <c r="K2754" s="135"/>
      <c r="L2754" s="135"/>
      <c r="M2754" s="135"/>
      <c r="N2754" s="135"/>
      <c r="O2754" s="135"/>
      <c r="P2754" s="135"/>
    </row>
    <row r="2755" spans="1:16" s="289" customFormat="1">
      <c r="A2755" s="136"/>
      <c r="B2755" s="137"/>
      <c r="C2755" s="288"/>
      <c r="D2755" s="176"/>
      <c r="E2755" s="156"/>
      <c r="F2755" s="156"/>
      <c r="G2755" s="135"/>
      <c r="H2755" s="135"/>
      <c r="I2755" s="135"/>
      <c r="J2755" s="135"/>
      <c r="K2755" s="135"/>
      <c r="L2755" s="135"/>
      <c r="M2755" s="135"/>
      <c r="N2755" s="135"/>
      <c r="O2755" s="135"/>
      <c r="P2755" s="135"/>
    </row>
    <row r="2756" spans="1:16" s="289" customFormat="1">
      <c r="A2756" s="136"/>
      <c r="B2756" s="137"/>
      <c r="C2756" s="288"/>
      <c r="D2756" s="176"/>
      <c r="E2756" s="156"/>
      <c r="F2756" s="156"/>
      <c r="G2756" s="135"/>
      <c r="H2756" s="135"/>
      <c r="I2756" s="135"/>
      <c r="J2756" s="135"/>
      <c r="K2756" s="135"/>
      <c r="L2756" s="135"/>
      <c r="M2756" s="135"/>
      <c r="N2756" s="135"/>
      <c r="O2756" s="135"/>
      <c r="P2756" s="135"/>
    </row>
    <row r="2757" spans="1:16" s="289" customFormat="1">
      <c r="A2757" s="136"/>
      <c r="B2757" s="137"/>
      <c r="C2757" s="288"/>
      <c r="D2757" s="176"/>
      <c r="E2757" s="156"/>
      <c r="F2757" s="156"/>
      <c r="G2757" s="135"/>
      <c r="H2757" s="135"/>
      <c r="I2757" s="135"/>
      <c r="J2757" s="135"/>
      <c r="K2757" s="135"/>
      <c r="L2757" s="135"/>
      <c r="M2757" s="135"/>
      <c r="N2757" s="135"/>
      <c r="O2757" s="135"/>
      <c r="P2757" s="135"/>
    </row>
    <row r="2758" spans="1:16" s="289" customFormat="1">
      <c r="A2758" s="136"/>
      <c r="B2758" s="137"/>
      <c r="C2758" s="288"/>
      <c r="D2758" s="176"/>
      <c r="E2758" s="156"/>
      <c r="F2758" s="156"/>
      <c r="G2758" s="135"/>
      <c r="H2758" s="135"/>
      <c r="I2758" s="135"/>
      <c r="J2758" s="135"/>
      <c r="K2758" s="135"/>
      <c r="L2758" s="135"/>
      <c r="M2758" s="135"/>
      <c r="N2758" s="135"/>
      <c r="O2758" s="135"/>
      <c r="P2758" s="135"/>
    </row>
    <row r="2759" spans="1:16" s="289" customFormat="1">
      <c r="A2759" s="136"/>
      <c r="B2759" s="137"/>
      <c r="C2759" s="288"/>
      <c r="D2759" s="176"/>
      <c r="E2759" s="156"/>
      <c r="F2759" s="156"/>
      <c r="G2759" s="135"/>
      <c r="H2759" s="135"/>
      <c r="I2759" s="135"/>
      <c r="J2759" s="135"/>
      <c r="K2759" s="135"/>
      <c r="L2759" s="135"/>
      <c r="M2759" s="135"/>
      <c r="N2759" s="135"/>
      <c r="O2759" s="135"/>
      <c r="P2759" s="135"/>
    </row>
    <row r="2760" spans="1:16" s="289" customFormat="1">
      <c r="A2760" s="136"/>
      <c r="B2760" s="137"/>
      <c r="C2760" s="288"/>
      <c r="D2760" s="176"/>
      <c r="E2760" s="156"/>
      <c r="F2760" s="156"/>
      <c r="G2760" s="135"/>
      <c r="H2760" s="135"/>
      <c r="I2760" s="135"/>
      <c r="J2760" s="135"/>
      <c r="K2760" s="135"/>
      <c r="L2760" s="135"/>
      <c r="M2760" s="135"/>
      <c r="N2760" s="135"/>
      <c r="O2760" s="135"/>
      <c r="P2760" s="135"/>
    </row>
    <row r="2761" spans="1:16" s="289" customFormat="1">
      <c r="A2761" s="136"/>
      <c r="B2761" s="137"/>
      <c r="C2761" s="288"/>
      <c r="D2761" s="176"/>
      <c r="E2761" s="156"/>
      <c r="F2761" s="156"/>
      <c r="G2761" s="135"/>
      <c r="H2761" s="135"/>
      <c r="I2761" s="135"/>
      <c r="J2761" s="135"/>
      <c r="K2761" s="135"/>
      <c r="L2761" s="135"/>
      <c r="M2761" s="135"/>
      <c r="N2761" s="135"/>
      <c r="O2761" s="135"/>
      <c r="P2761" s="135"/>
    </row>
    <row r="2762" spans="1:16" s="289" customFormat="1">
      <c r="A2762" s="136"/>
      <c r="B2762" s="137"/>
      <c r="C2762" s="288"/>
      <c r="D2762" s="176"/>
      <c r="E2762" s="156"/>
      <c r="F2762" s="156"/>
      <c r="G2762" s="135"/>
      <c r="H2762" s="135"/>
      <c r="I2762" s="135"/>
      <c r="J2762" s="135"/>
      <c r="K2762" s="135"/>
      <c r="L2762" s="135"/>
      <c r="M2762" s="135"/>
      <c r="N2762" s="135"/>
      <c r="O2762" s="135"/>
      <c r="P2762" s="135"/>
    </row>
    <row r="2763" spans="1:16" s="289" customFormat="1">
      <c r="A2763" s="136"/>
      <c r="B2763" s="137"/>
      <c r="C2763" s="288"/>
      <c r="D2763" s="176"/>
      <c r="E2763" s="156"/>
      <c r="F2763" s="156"/>
      <c r="G2763" s="135"/>
      <c r="H2763" s="135"/>
      <c r="I2763" s="135"/>
      <c r="J2763" s="135"/>
      <c r="K2763" s="135"/>
      <c r="L2763" s="135"/>
      <c r="M2763" s="135"/>
      <c r="N2763" s="135"/>
      <c r="O2763" s="135"/>
      <c r="P2763" s="135"/>
    </row>
    <row r="2764" spans="1:16" s="289" customFormat="1">
      <c r="A2764" s="136"/>
      <c r="B2764" s="137"/>
      <c r="C2764" s="288"/>
      <c r="D2764" s="176"/>
      <c r="E2764" s="156"/>
      <c r="F2764" s="156"/>
      <c r="G2764" s="135"/>
      <c r="H2764" s="135"/>
      <c r="I2764" s="135"/>
      <c r="J2764" s="135"/>
      <c r="K2764" s="135"/>
      <c r="L2764" s="135"/>
      <c r="M2764" s="135"/>
      <c r="N2764" s="135"/>
      <c r="O2764" s="135"/>
      <c r="P2764" s="135"/>
    </row>
    <row r="2765" spans="1:16" s="289" customFormat="1">
      <c r="A2765" s="136"/>
      <c r="B2765" s="137"/>
      <c r="C2765" s="288"/>
      <c r="D2765" s="176"/>
      <c r="E2765" s="156"/>
      <c r="F2765" s="156"/>
      <c r="G2765" s="135"/>
      <c r="H2765" s="135"/>
      <c r="I2765" s="135"/>
      <c r="J2765" s="135"/>
      <c r="K2765" s="135"/>
      <c r="L2765" s="135"/>
      <c r="M2765" s="135"/>
      <c r="N2765" s="135"/>
      <c r="O2765" s="135"/>
      <c r="P2765" s="135"/>
    </row>
    <row r="2766" spans="1:16" s="289" customFormat="1">
      <c r="A2766" s="136"/>
      <c r="B2766" s="137"/>
      <c r="C2766" s="288"/>
      <c r="D2766" s="176"/>
      <c r="E2766" s="156"/>
      <c r="F2766" s="156"/>
      <c r="G2766" s="135"/>
      <c r="H2766" s="135"/>
      <c r="I2766" s="135"/>
      <c r="J2766" s="135"/>
      <c r="K2766" s="135"/>
      <c r="L2766" s="135"/>
      <c r="M2766" s="135"/>
      <c r="N2766" s="135"/>
      <c r="O2766" s="135"/>
      <c r="P2766" s="135"/>
    </row>
    <row r="2767" spans="1:16" s="289" customFormat="1">
      <c r="A2767" s="136"/>
      <c r="B2767" s="137"/>
      <c r="C2767" s="288"/>
      <c r="D2767" s="176"/>
      <c r="E2767" s="156"/>
      <c r="F2767" s="156"/>
      <c r="G2767" s="135"/>
      <c r="H2767" s="135"/>
      <c r="I2767" s="135"/>
      <c r="J2767" s="135"/>
      <c r="K2767" s="135"/>
      <c r="L2767" s="135"/>
      <c r="M2767" s="135"/>
      <c r="N2767" s="135"/>
      <c r="O2767" s="135"/>
      <c r="P2767" s="135"/>
    </row>
    <row r="2768" spans="1:16" s="289" customFormat="1">
      <c r="A2768" s="136"/>
      <c r="B2768" s="137"/>
      <c r="C2768" s="288"/>
      <c r="D2768" s="176"/>
      <c r="E2768" s="156"/>
      <c r="F2768" s="156"/>
      <c r="G2768" s="135"/>
      <c r="H2768" s="135"/>
      <c r="I2768" s="135"/>
      <c r="J2768" s="135"/>
      <c r="K2768" s="135"/>
      <c r="L2768" s="135"/>
      <c r="M2768" s="135"/>
      <c r="N2768" s="135"/>
      <c r="O2768" s="135"/>
      <c r="P2768" s="135"/>
    </row>
    <row r="2769" spans="1:16" s="289" customFormat="1">
      <c r="A2769" s="136"/>
      <c r="B2769" s="137"/>
      <c r="C2769" s="288"/>
      <c r="D2769" s="176"/>
      <c r="E2769" s="156"/>
      <c r="F2769" s="156"/>
      <c r="G2769" s="135"/>
      <c r="H2769" s="135"/>
      <c r="I2769" s="135"/>
      <c r="J2769" s="135"/>
      <c r="K2769" s="135"/>
      <c r="L2769" s="135"/>
      <c r="M2769" s="135"/>
      <c r="N2769" s="135"/>
      <c r="O2769" s="135"/>
      <c r="P2769" s="135"/>
    </row>
    <row r="2770" spans="1:16" s="289" customFormat="1">
      <c r="A2770" s="136"/>
      <c r="B2770" s="137"/>
      <c r="C2770" s="288"/>
      <c r="D2770" s="176"/>
      <c r="E2770" s="156"/>
      <c r="F2770" s="156"/>
      <c r="G2770" s="135"/>
      <c r="H2770" s="135"/>
      <c r="I2770" s="135"/>
      <c r="J2770" s="135"/>
      <c r="K2770" s="135"/>
      <c r="L2770" s="135"/>
      <c r="M2770" s="135"/>
      <c r="N2770" s="135"/>
      <c r="O2770" s="135"/>
      <c r="P2770" s="135"/>
    </row>
    <row r="2771" spans="1:16" s="289" customFormat="1">
      <c r="A2771" s="136"/>
      <c r="B2771" s="137"/>
      <c r="C2771" s="288"/>
      <c r="D2771" s="176"/>
      <c r="E2771" s="156"/>
      <c r="F2771" s="156"/>
      <c r="G2771" s="135"/>
      <c r="H2771" s="135"/>
      <c r="I2771" s="135"/>
      <c r="J2771" s="135"/>
      <c r="K2771" s="135"/>
      <c r="L2771" s="135"/>
      <c r="M2771" s="135"/>
      <c r="N2771" s="135"/>
      <c r="O2771" s="135"/>
      <c r="P2771" s="135"/>
    </row>
    <row r="2772" spans="1:16" s="289" customFormat="1">
      <c r="A2772" s="136"/>
      <c r="B2772" s="137"/>
      <c r="C2772" s="288"/>
      <c r="D2772" s="176"/>
      <c r="E2772" s="156"/>
      <c r="F2772" s="156"/>
      <c r="G2772" s="135"/>
      <c r="H2772" s="135"/>
      <c r="I2772" s="135"/>
      <c r="J2772" s="135"/>
      <c r="K2772" s="135"/>
      <c r="L2772" s="135"/>
      <c r="M2772" s="135"/>
      <c r="N2772" s="135"/>
      <c r="O2772" s="135"/>
      <c r="P2772" s="135"/>
    </row>
    <row r="2773" spans="1:16" s="289" customFormat="1">
      <c r="A2773" s="136"/>
      <c r="B2773" s="137"/>
      <c r="C2773" s="288"/>
      <c r="D2773" s="176"/>
      <c r="E2773" s="156"/>
      <c r="F2773" s="156"/>
      <c r="G2773" s="135"/>
      <c r="H2773" s="135"/>
      <c r="I2773" s="135"/>
      <c r="J2773" s="135"/>
      <c r="K2773" s="135"/>
      <c r="L2773" s="135"/>
      <c r="M2773" s="135"/>
      <c r="N2773" s="135"/>
      <c r="O2773" s="135"/>
      <c r="P2773" s="135"/>
    </row>
    <row r="2774" spans="1:16" s="289" customFormat="1">
      <c r="A2774" s="136"/>
      <c r="B2774" s="137"/>
      <c r="C2774" s="288"/>
      <c r="D2774" s="176"/>
      <c r="E2774" s="156"/>
      <c r="F2774" s="156"/>
      <c r="G2774" s="135"/>
      <c r="H2774" s="135"/>
      <c r="I2774" s="135"/>
      <c r="J2774" s="135"/>
      <c r="K2774" s="135"/>
      <c r="L2774" s="135"/>
      <c r="M2774" s="135"/>
      <c r="N2774" s="135"/>
      <c r="O2774" s="135"/>
      <c r="P2774" s="135"/>
    </row>
    <row r="2775" spans="1:16" s="289" customFormat="1">
      <c r="A2775" s="136"/>
      <c r="B2775" s="137"/>
      <c r="C2775" s="288"/>
      <c r="D2775" s="176"/>
      <c r="E2775" s="156"/>
      <c r="F2775" s="156"/>
      <c r="G2775" s="135"/>
      <c r="H2775" s="135"/>
      <c r="I2775" s="135"/>
      <c r="J2775" s="135"/>
      <c r="K2775" s="135"/>
      <c r="L2775" s="135"/>
      <c r="M2775" s="135"/>
      <c r="N2775" s="135"/>
      <c r="O2775" s="135"/>
      <c r="P2775" s="135"/>
    </row>
    <row r="2776" spans="1:16" s="289" customFormat="1">
      <c r="A2776" s="136"/>
      <c r="B2776" s="137"/>
      <c r="C2776" s="288"/>
      <c r="D2776" s="176"/>
      <c r="E2776" s="156"/>
      <c r="F2776" s="156"/>
      <c r="G2776" s="135"/>
      <c r="H2776" s="135"/>
      <c r="I2776" s="135"/>
      <c r="J2776" s="135"/>
      <c r="K2776" s="135"/>
      <c r="L2776" s="135"/>
      <c r="M2776" s="135"/>
      <c r="N2776" s="135"/>
      <c r="O2776" s="135"/>
      <c r="P2776" s="135"/>
    </row>
    <row r="2777" spans="1:16" s="289" customFormat="1">
      <c r="A2777" s="136"/>
      <c r="B2777" s="137"/>
      <c r="C2777" s="288"/>
      <c r="D2777" s="176"/>
      <c r="E2777" s="156"/>
      <c r="F2777" s="156"/>
      <c r="G2777" s="135"/>
      <c r="H2777" s="135"/>
      <c r="I2777" s="135"/>
      <c r="J2777" s="135"/>
      <c r="K2777" s="135"/>
      <c r="L2777" s="135"/>
      <c r="M2777" s="135"/>
      <c r="N2777" s="135"/>
      <c r="O2777" s="135"/>
      <c r="P2777" s="135"/>
    </row>
    <row r="2778" spans="1:16" s="289" customFormat="1">
      <c r="A2778" s="136"/>
      <c r="B2778" s="137"/>
      <c r="C2778" s="288"/>
      <c r="D2778" s="176"/>
      <c r="E2778" s="156"/>
      <c r="F2778" s="156"/>
      <c r="G2778" s="135"/>
      <c r="H2778" s="135"/>
      <c r="I2778" s="135"/>
      <c r="J2778" s="135"/>
      <c r="K2778" s="135"/>
      <c r="L2778" s="135"/>
      <c r="M2778" s="135"/>
      <c r="N2778" s="135"/>
      <c r="O2778" s="135"/>
      <c r="P2778" s="135"/>
    </row>
    <row r="2779" spans="1:16" s="289" customFormat="1">
      <c r="A2779" s="136"/>
      <c r="B2779" s="137"/>
      <c r="C2779" s="288"/>
      <c r="D2779" s="176"/>
      <c r="E2779" s="156"/>
      <c r="F2779" s="156"/>
      <c r="G2779" s="135"/>
      <c r="H2779" s="135"/>
      <c r="I2779" s="135"/>
      <c r="J2779" s="135"/>
      <c r="K2779" s="135"/>
      <c r="L2779" s="135"/>
      <c r="M2779" s="135"/>
      <c r="N2779" s="135"/>
      <c r="O2779" s="135"/>
      <c r="P2779" s="135"/>
    </row>
    <row r="2780" spans="1:16" s="289" customFormat="1">
      <c r="A2780" s="136"/>
      <c r="B2780" s="137"/>
      <c r="C2780" s="288"/>
      <c r="D2780" s="176"/>
      <c r="E2780" s="156"/>
      <c r="F2780" s="156"/>
      <c r="G2780" s="135"/>
      <c r="H2780" s="135"/>
      <c r="I2780" s="135"/>
      <c r="J2780" s="135"/>
      <c r="K2780" s="135"/>
      <c r="L2780" s="135"/>
      <c r="M2780" s="135"/>
      <c r="N2780" s="135"/>
      <c r="O2780" s="135"/>
      <c r="P2780" s="135"/>
    </row>
    <row r="2781" spans="1:16" s="289" customFormat="1">
      <c r="A2781" s="136"/>
      <c r="B2781" s="137"/>
      <c r="C2781" s="288"/>
      <c r="D2781" s="176"/>
      <c r="E2781" s="156"/>
      <c r="F2781" s="156"/>
      <c r="G2781" s="135"/>
      <c r="H2781" s="135"/>
      <c r="I2781" s="135"/>
      <c r="J2781" s="135"/>
      <c r="K2781" s="135"/>
      <c r="L2781" s="135"/>
      <c r="M2781" s="135"/>
      <c r="N2781" s="135"/>
      <c r="O2781" s="135"/>
      <c r="P2781" s="135"/>
    </row>
    <row r="2782" spans="1:16" s="289" customFormat="1">
      <c r="A2782" s="136"/>
      <c r="B2782" s="137"/>
      <c r="C2782" s="288"/>
      <c r="D2782" s="176"/>
      <c r="E2782" s="156"/>
      <c r="F2782" s="156"/>
      <c r="G2782" s="135"/>
      <c r="H2782" s="135"/>
      <c r="I2782" s="135"/>
      <c r="J2782" s="135"/>
      <c r="K2782" s="135"/>
      <c r="L2782" s="135"/>
      <c r="M2782" s="135"/>
      <c r="N2782" s="135"/>
      <c r="O2782" s="135"/>
      <c r="P2782" s="135"/>
    </row>
    <row r="2783" spans="1:16" s="289" customFormat="1">
      <c r="A2783" s="136"/>
      <c r="B2783" s="137"/>
      <c r="C2783" s="288"/>
      <c r="D2783" s="176"/>
      <c r="E2783" s="156"/>
      <c r="F2783" s="156"/>
      <c r="G2783" s="135"/>
      <c r="H2783" s="135"/>
      <c r="I2783" s="135"/>
      <c r="J2783" s="135"/>
      <c r="K2783" s="135"/>
      <c r="L2783" s="135"/>
      <c r="M2783" s="135"/>
      <c r="N2783" s="135"/>
      <c r="O2783" s="135"/>
      <c r="P2783" s="135"/>
    </row>
    <row r="2784" spans="1:16" s="289" customFormat="1">
      <c r="A2784" s="136"/>
      <c r="B2784" s="137"/>
      <c r="C2784" s="288"/>
      <c r="D2784" s="176"/>
      <c r="E2784" s="156"/>
      <c r="F2784" s="156"/>
      <c r="G2784" s="135"/>
      <c r="H2784" s="135"/>
      <c r="I2784" s="135"/>
      <c r="J2784" s="135"/>
      <c r="K2784" s="135"/>
      <c r="L2784" s="135"/>
      <c r="M2784" s="135"/>
      <c r="N2784" s="135"/>
      <c r="O2784" s="135"/>
      <c r="P2784" s="135"/>
    </row>
    <row r="2785" spans="1:16" s="289" customFormat="1">
      <c r="A2785" s="136"/>
      <c r="B2785" s="137"/>
      <c r="C2785" s="288"/>
      <c r="D2785" s="176"/>
      <c r="E2785" s="156"/>
      <c r="F2785" s="156"/>
      <c r="G2785" s="135"/>
      <c r="H2785" s="135"/>
      <c r="I2785" s="135"/>
      <c r="J2785" s="135"/>
      <c r="K2785" s="135"/>
      <c r="L2785" s="135"/>
      <c r="M2785" s="135"/>
      <c r="N2785" s="135"/>
      <c r="O2785" s="135"/>
      <c r="P2785" s="135"/>
    </row>
    <row r="2786" spans="1:16" s="289" customFormat="1">
      <c r="A2786" s="136"/>
      <c r="B2786" s="137"/>
      <c r="C2786" s="288"/>
      <c r="D2786" s="176"/>
      <c r="E2786" s="156"/>
      <c r="F2786" s="156"/>
      <c r="G2786" s="135"/>
      <c r="H2786" s="135"/>
      <c r="I2786" s="135"/>
      <c r="J2786" s="135"/>
      <c r="K2786" s="135"/>
      <c r="L2786" s="135"/>
      <c r="M2786" s="135"/>
      <c r="N2786" s="135"/>
      <c r="O2786" s="135"/>
      <c r="P2786" s="135"/>
    </row>
    <row r="2787" spans="1:16" s="289" customFormat="1">
      <c r="A2787" s="136"/>
      <c r="B2787" s="137"/>
      <c r="C2787" s="288"/>
      <c r="D2787" s="176"/>
      <c r="E2787" s="156"/>
      <c r="F2787" s="156"/>
      <c r="G2787" s="135"/>
      <c r="H2787" s="135"/>
      <c r="I2787" s="135"/>
      <c r="J2787" s="135"/>
      <c r="K2787" s="135"/>
      <c r="L2787" s="135"/>
      <c r="M2787" s="135"/>
      <c r="N2787" s="135"/>
      <c r="O2787" s="135"/>
      <c r="P2787" s="135"/>
    </row>
    <row r="2788" spans="1:16" s="289" customFormat="1">
      <c r="A2788" s="136"/>
      <c r="B2788" s="137"/>
      <c r="C2788" s="288"/>
      <c r="D2788" s="176"/>
      <c r="E2788" s="156"/>
      <c r="F2788" s="156"/>
      <c r="G2788" s="135"/>
      <c r="H2788" s="135"/>
      <c r="I2788" s="135"/>
      <c r="J2788" s="135"/>
      <c r="K2788" s="135"/>
      <c r="L2788" s="135"/>
      <c r="M2788" s="135"/>
      <c r="N2788" s="135"/>
      <c r="O2788" s="135"/>
      <c r="P2788" s="135"/>
    </row>
    <row r="2789" spans="1:16" s="289" customFormat="1">
      <c r="A2789" s="136"/>
      <c r="B2789" s="137"/>
      <c r="C2789" s="288"/>
      <c r="D2789" s="176"/>
      <c r="E2789" s="156"/>
      <c r="F2789" s="156"/>
      <c r="G2789" s="135"/>
      <c r="H2789" s="135"/>
      <c r="I2789" s="135"/>
      <c r="J2789" s="135"/>
      <c r="K2789" s="135"/>
      <c r="L2789" s="135"/>
      <c r="M2789" s="135"/>
      <c r="N2789" s="135"/>
      <c r="O2789" s="135"/>
      <c r="P2789" s="135"/>
    </row>
    <row r="2790" spans="1:16" s="289" customFormat="1">
      <c r="A2790" s="136"/>
      <c r="B2790" s="137"/>
      <c r="C2790" s="288"/>
      <c r="D2790" s="176"/>
      <c r="E2790" s="156"/>
      <c r="F2790" s="156"/>
      <c r="G2790" s="135"/>
      <c r="H2790" s="135"/>
      <c r="I2790" s="135"/>
      <c r="J2790" s="135"/>
      <c r="K2790" s="135"/>
      <c r="L2790" s="135"/>
      <c r="M2790" s="135"/>
      <c r="N2790" s="135"/>
      <c r="O2790" s="135"/>
      <c r="P2790" s="135"/>
    </row>
    <row r="2791" spans="1:16" s="289" customFormat="1">
      <c r="A2791" s="136"/>
      <c r="B2791" s="137"/>
      <c r="C2791" s="288"/>
      <c r="D2791" s="176"/>
      <c r="E2791" s="156"/>
      <c r="F2791" s="156"/>
      <c r="G2791" s="135"/>
      <c r="H2791" s="135"/>
      <c r="I2791" s="135"/>
      <c r="J2791" s="135"/>
      <c r="K2791" s="135"/>
      <c r="L2791" s="135"/>
      <c r="M2791" s="135"/>
      <c r="N2791" s="135"/>
      <c r="O2791" s="135"/>
      <c r="P2791" s="135"/>
    </row>
    <row r="2792" spans="1:16" s="289" customFormat="1">
      <c r="A2792" s="136"/>
      <c r="B2792" s="137"/>
      <c r="C2792" s="288"/>
      <c r="D2792" s="176"/>
      <c r="E2792" s="156"/>
      <c r="F2792" s="156"/>
      <c r="G2792" s="135"/>
      <c r="H2792" s="135"/>
      <c r="I2792" s="135"/>
      <c r="J2792" s="135"/>
      <c r="K2792" s="135"/>
      <c r="L2792" s="135"/>
      <c r="M2792" s="135"/>
      <c r="N2792" s="135"/>
      <c r="O2792" s="135"/>
      <c r="P2792" s="135"/>
    </row>
    <row r="2793" spans="1:16" s="289" customFormat="1">
      <c r="A2793" s="136"/>
      <c r="B2793" s="137"/>
      <c r="C2793" s="288"/>
      <c r="D2793" s="176"/>
      <c r="E2793" s="156"/>
      <c r="F2793" s="156"/>
      <c r="G2793" s="135"/>
      <c r="H2793" s="135"/>
      <c r="I2793" s="135"/>
      <c r="J2793" s="135"/>
      <c r="K2793" s="135"/>
      <c r="L2793" s="135"/>
      <c r="M2793" s="135"/>
      <c r="N2793" s="135"/>
      <c r="O2793" s="135"/>
      <c r="P2793" s="135"/>
    </row>
    <row r="2794" spans="1:16" s="289" customFormat="1">
      <c r="A2794" s="136"/>
      <c r="B2794" s="137"/>
      <c r="C2794" s="288"/>
      <c r="D2794" s="176"/>
      <c r="E2794" s="156"/>
      <c r="F2794" s="156"/>
      <c r="G2794" s="135"/>
      <c r="H2794" s="135"/>
      <c r="I2794" s="135"/>
      <c r="J2794" s="135"/>
      <c r="K2794" s="135"/>
      <c r="L2794" s="135"/>
      <c r="M2794" s="135"/>
      <c r="N2794" s="135"/>
      <c r="O2794" s="135"/>
      <c r="P2794" s="135"/>
    </row>
    <row r="2795" spans="1:16" s="289" customFormat="1">
      <c r="A2795" s="136"/>
      <c r="B2795" s="137"/>
      <c r="C2795" s="288"/>
      <c r="D2795" s="176"/>
      <c r="E2795" s="156"/>
      <c r="F2795" s="156"/>
      <c r="G2795" s="135"/>
      <c r="H2795" s="135"/>
      <c r="I2795" s="135"/>
      <c r="J2795" s="135"/>
      <c r="K2795" s="135"/>
      <c r="L2795" s="135"/>
      <c r="M2795" s="135"/>
      <c r="N2795" s="135"/>
      <c r="O2795" s="135"/>
      <c r="P2795" s="135"/>
    </row>
    <row r="2796" spans="1:16" s="289" customFormat="1">
      <c r="A2796" s="136"/>
      <c r="B2796" s="137"/>
      <c r="C2796" s="288"/>
      <c r="D2796" s="176"/>
      <c r="E2796" s="156"/>
      <c r="F2796" s="156"/>
      <c r="G2796" s="135"/>
      <c r="H2796" s="135"/>
      <c r="I2796" s="135"/>
      <c r="J2796" s="135"/>
      <c r="K2796" s="135"/>
      <c r="L2796" s="135"/>
      <c r="M2796" s="135"/>
      <c r="N2796" s="135"/>
      <c r="O2796" s="135"/>
      <c r="P2796" s="135"/>
    </row>
    <row r="2797" spans="1:16" s="289" customFormat="1">
      <c r="A2797" s="136"/>
      <c r="B2797" s="137"/>
      <c r="C2797" s="288"/>
      <c r="D2797" s="176"/>
      <c r="E2797" s="156"/>
      <c r="F2797" s="156"/>
      <c r="G2797" s="135"/>
      <c r="H2797" s="135"/>
      <c r="I2797" s="135"/>
      <c r="J2797" s="135"/>
      <c r="K2797" s="135"/>
      <c r="L2797" s="135"/>
      <c r="M2797" s="135"/>
      <c r="N2797" s="135"/>
      <c r="O2797" s="135"/>
      <c r="P2797" s="135"/>
    </row>
    <row r="2798" spans="1:16" s="289" customFormat="1">
      <c r="A2798" s="136"/>
      <c r="B2798" s="137"/>
      <c r="C2798" s="288"/>
      <c r="D2798" s="176"/>
      <c r="E2798" s="156"/>
      <c r="F2798" s="156"/>
      <c r="G2798" s="135"/>
      <c r="H2798" s="135"/>
      <c r="I2798" s="135"/>
      <c r="J2798" s="135"/>
      <c r="K2798" s="135"/>
      <c r="L2798" s="135"/>
      <c r="M2798" s="135"/>
      <c r="N2798" s="135"/>
      <c r="O2798" s="135"/>
      <c r="P2798" s="135"/>
    </row>
    <row r="2799" spans="1:16" s="289" customFormat="1">
      <c r="A2799" s="136"/>
      <c r="B2799" s="137"/>
      <c r="C2799" s="288"/>
      <c r="D2799" s="176"/>
      <c r="E2799" s="156"/>
      <c r="F2799" s="156"/>
      <c r="G2799" s="135"/>
      <c r="H2799" s="135"/>
      <c r="I2799" s="135"/>
      <c r="J2799" s="135"/>
      <c r="K2799" s="135"/>
      <c r="L2799" s="135"/>
      <c r="M2799" s="135"/>
      <c r="N2799" s="135"/>
      <c r="O2799" s="135"/>
      <c r="P2799" s="135"/>
    </row>
    <row r="2800" spans="1:16" s="289" customFormat="1">
      <c r="A2800" s="136"/>
      <c r="B2800" s="137"/>
      <c r="C2800" s="288"/>
      <c r="D2800" s="176"/>
      <c r="E2800" s="156"/>
      <c r="F2800" s="156"/>
      <c r="G2800" s="135"/>
      <c r="H2800" s="135"/>
      <c r="I2800" s="135"/>
      <c r="J2800" s="135"/>
      <c r="K2800" s="135"/>
      <c r="L2800" s="135"/>
      <c r="M2800" s="135"/>
      <c r="N2800" s="135"/>
      <c r="O2800" s="135"/>
      <c r="P2800" s="135"/>
    </row>
    <row r="2801" spans="1:16" s="289" customFormat="1">
      <c r="A2801" s="136"/>
      <c r="B2801" s="137"/>
      <c r="C2801" s="288"/>
      <c r="D2801" s="176"/>
      <c r="E2801" s="156"/>
      <c r="F2801" s="156"/>
      <c r="G2801" s="135"/>
      <c r="H2801" s="135"/>
      <c r="I2801" s="135"/>
      <c r="J2801" s="135"/>
      <c r="K2801" s="135"/>
      <c r="L2801" s="135"/>
      <c r="M2801" s="135"/>
      <c r="N2801" s="135"/>
      <c r="O2801" s="135"/>
      <c r="P2801" s="135"/>
    </row>
    <row r="2802" spans="1:16" s="289" customFormat="1">
      <c r="A2802" s="136"/>
      <c r="B2802" s="137"/>
      <c r="C2802" s="288"/>
      <c r="D2802" s="176"/>
      <c r="E2802" s="156"/>
      <c r="F2802" s="156"/>
      <c r="G2802" s="135"/>
      <c r="H2802" s="135"/>
      <c r="I2802" s="135"/>
      <c r="J2802" s="135"/>
      <c r="K2802" s="135"/>
      <c r="L2802" s="135"/>
      <c r="M2802" s="135"/>
      <c r="N2802" s="135"/>
      <c r="O2802" s="135"/>
      <c r="P2802" s="135"/>
    </row>
    <row r="2803" spans="1:16" s="289" customFormat="1">
      <c r="A2803" s="136"/>
      <c r="B2803" s="137"/>
      <c r="C2803" s="288"/>
      <c r="D2803" s="176"/>
      <c r="E2803" s="156"/>
      <c r="F2803" s="156"/>
      <c r="G2803" s="135"/>
      <c r="H2803" s="135"/>
      <c r="I2803" s="135"/>
      <c r="J2803" s="135"/>
      <c r="K2803" s="135"/>
      <c r="L2803" s="135"/>
      <c r="M2803" s="135"/>
      <c r="N2803" s="135"/>
      <c r="O2803" s="135"/>
      <c r="P2803" s="135"/>
    </row>
    <row r="2804" spans="1:16" s="289" customFormat="1">
      <c r="A2804" s="136"/>
      <c r="B2804" s="137"/>
      <c r="C2804" s="288"/>
      <c r="D2804" s="176"/>
      <c r="E2804" s="156"/>
      <c r="F2804" s="156"/>
      <c r="G2804" s="135"/>
      <c r="H2804" s="135"/>
      <c r="I2804" s="135"/>
      <c r="J2804" s="135"/>
      <c r="K2804" s="135"/>
      <c r="L2804" s="135"/>
      <c r="M2804" s="135"/>
      <c r="N2804" s="135"/>
      <c r="O2804" s="135"/>
      <c r="P2804" s="135"/>
    </row>
    <row r="2805" spans="1:16" s="289" customFormat="1">
      <c r="A2805" s="136"/>
      <c r="B2805" s="137"/>
      <c r="C2805" s="288"/>
      <c r="D2805" s="176"/>
      <c r="E2805" s="156"/>
      <c r="F2805" s="156"/>
      <c r="G2805" s="135"/>
      <c r="H2805" s="135"/>
      <c r="I2805" s="135"/>
      <c r="J2805" s="135"/>
      <c r="K2805" s="135"/>
      <c r="L2805" s="135"/>
      <c r="M2805" s="135"/>
      <c r="N2805" s="135"/>
      <c r="O2805" s="135"/>
      <c r="P2805" s="135"/>
    </row>
    <row r="2806" spans="1:16" s="289" customFormat="1">
      <c r="A2806" s="136"/>
      <c r="B2806" s="137"/>
      <c r="C2806" s="288"/>
      <c r="D2806" s="176"/>
      <c r="E2806" s="156"/>
      <c r="F2806" s="156"/>
      <c r="G2806" s="135"/>
      <c r="H2806" s="135"/>
      <c r="I2806" s="135"/>
      <c r="J2806" s="135"/>
      <c r="K2806" s="135"/>
      <c r="L2806" s="135"/>
      <c r="M2806" s="135"/>
      <c r="N2806" s="135"/>
      <c r="O2806" s="135"/>
      <c r="P2806" s="135"/>
    </row>
    <row r="2807" spans="1:16" s="289" customFormat="1">
      <c r="A2807" s="136"/>
      <c r="B2807" s="137"/>
      <c r="C2807" s="288"/>
      <c r="D2807" s="176"/>
      <c r="E2807" s="156"/>
      <c r="F2807" s="156"/>
      <c r="G2807" s="135"/>
      <c r="H2807" s="135"/>
      <c r="I2807" s="135"/>
      <c r="J2807" s="135"/>
      <c r="K2807" s="135"/>
      <c r="L2807" s="135"/>
      <c r="M2807" s="135"/>
      <c r="N2807" s="135"/>
      <c r="O2807" s="135"/>
      <c r="P2807" s="135"/>
    </row>
    <row r="2808" spans="1:16" s="289" customFormat="1">
      <c r="A2808" s="136"/>
      <c r="B2808" s="137"/>
      <c r="C2808" s="288"/>
      <c r="D2808" s="176"/>
      <c r="E2808" s="156"/>
      <c r="F2808" s="156"/>
      <c r="G2808" s="135"/>
      <c r="H2808" s="135"/>
      <c r="I2808" s="135"/>
      <c r="J2808" s="135"/>
      <c r="K2808" s="135"/>
      <c r="L2808" s="135"/>
      <c r="M2808" s="135"/>
      <c r="N2808" s="135"/>
      <c r="O2808" s="135"/>
      <c r="P2808" s="135"/>
    </row>
    <row r="2809" spans="1:16" s="289" customFormat="1">
      <c r="A2809" s="136"/>
      <c r="B2809" s="137"/>
      <c r="C2809" s="288"/>
      <c r="D2809" s="176"/>
      <c r="E2809" s="156"/>
      <c r="F2809" s="156"/>
      <c r="G2809" s="135"/>
      <c r="H2809" s="135"/>
      <c r="I2809" s="135"/>
      <c r="J2809" s="135"/>
      <c r="K2809" s="135"/>
      <c r="L2809" s="135"/>
      <c r="M2809" s="135"/>
      <c r="N2809" s="135"/>
      <c r="O2809" s="135"/>
      <c r="P2809" s="135"/>
    </row>
    <row r="2810" spans="1:16" s="289" customFormat="1">
      <c r="A2810" s="136"/>
      <c r="B2810" s="137"/>
      <c r="C2810" s="288"/>
      <c r="D2810" s="176"/>
      <c r="E2810" s="156"/>
      <c r="F2810" s="156"/>
      <c r="G2810" s="135"/>
      <c r="H2810" s="135"/>
      <c r="I2810" s="135"/>
      <c r="J2810" s="135"/>
      <c r="K2810" s="135"/>
      <c r="L2810" s="135"/>
      <c r="M2810" s="135"/>
      <c r="N2810" s="135"/>
      <c r="O2810" s="135"/>
      <c r="P2810" s="135"/>
    </row>
    <row r="2811" spans="1:16" s="289" customFormat="1">
      <c r="A2811" s="136"/>
      <c r="B2811" s="137"/>
      <c r="C2811" s="288"/>
      <c r="D2811" s="176"/>
      <c r="E2811" s="156"/>
      <c r="F2811" s="156"/>
      <c r="G2811" s="135"/>
      <c r="H2811" s="135"/>
      <c r="I2811" s="135"/>
      <c r="J2811" s="135"/>
      <c r="K2811" s="135"/>
      <c r="L2811" s="135"/>
      <c r="M2811" s="135"/>
      <c r="N2811" s="135"/>
      <c r="O2811" s="135"/>
      <c r="P2811" s="135"/>
    </row>
    <row r="2812" spans="1:16" s="289" customFormat="1">
      <c r="A2812" s="136"/>
      <c r="B2812" s="137"/>
      <c r="C2812" s="288"/>
      <c r="D2812" s="176"/>
      <c r="E2812" s="156"/>
      <c r="F2812" s="156"/>
      <c r="G2812" s="135"/>
      <c r="H2812" s="135"/>
      <c r="I2812" s="135"/>
      <c r="J2812" s="135"/>
      <c r="K2812" s="135"/>
      <c r="L2812" s="135"/>
      <c r="M2812" s="135"/>
      <c r="N2812" s="135"/>
      <c r="O2812" s="135"/>
      <c r="P2812" s="135"/>
    </row>
    <row r="2813" spans="1:16" s="289" customFormat="1">
      <c r="A2813" s="136"/>
      <c r="B2813" s="137"/>
      <c r="C2813" s="288"/>
      <c r="D2813" s="176"/>
      <c r="E2813" s="156"/>
      <c r="F2813" s="156"/>
      <c r="G2813" s="135"/>
      <c r="H2813" s="135"/>
      <c r="I2813" s="135"/>
      <c r="J2813" s="135"/>
      <c r="K2813" s="135"/>
      <c r="L2813" s="135"/>
      <c r="M2813" s="135"/>
      <c r="N2813" s="135"/>
      <c r="O2813" s="135"/>
      <c r="P2813" s="135"/>
    </row>
    <row r="2814" spans="1:16" s="289" customFormat="1">
      <c r="A2814" s="136"/>
      <c r="B2814" s="137"/>
      <c r="C2814" s="288"/>
      <c r="D2814" s="176"/>
      <c r="E2814" s="156"/>
      <c r="F2814" s="156"/>
      <c r="G2814" s="135"/>
      <c r="H2814" s="135"/>
      <c r="I2814" s="135"/>
      <c r="J2814" s="135"/>
      <c r="K2814" s="135"/>
      <c r="L2814" s="135"/>
      <c r="M2814" s="135"/>
      <c r="N2814" s="135"/>
      <c r="O2814" s="135"/>
      <c r="P2814" s="135"/>
    </row>
    <row r="2815" spans="1:16" s="289" customFormat="1">
      <c r="A2815" s="136"/>
      <c r="B2815" s="137"/>
      <c r="C2815" s="288"/>
      <c r="D2815" s="176"/>
      <c r="E2815" s="156"/>
      <c r="F2815" s="156"/>
      <c r="G2815" s="135"/>
      <c r="H2815" s="135"/>
      <c r="I2815" s="135"/>
      <c r="J2815" s="135"/>
      <c r="K2815" s="135"/>
      <c r="L2815" s="135"/>
      <c r="M2815" s="135"/>
      <c r="N2815" s="135"/>
      <c r="O2815" s="135"/>
      <c r="P2815" s="135"/>
    </row>
    <row r="2816" spans="1:16" s="289" customFormat="1">
      <c r="A2816" s="136"/>
      <c r="B2816" s="137"/>
      <c r="C2816" s="288"/>
      <c r="D2816" s="176"/>
      <c r="E2816" s="156"/>
      <c r="F2816" s="156"/>
      <c r="G2816" s="135"/>
      <c r="H2816" s="135"/>
      <c r="I2816" s="135"/>
      <c r="J2816" s="135"/>
      <c r="K2816" s="135"/>
      <c r="L2816" s="135"/>
      <c r="M2816" s="135"/>
      <c r="N2816" s="135"/>
      <c r="O2816" s="135"/>
      <c r="P2816" s="135"/>
    </row>
    <row r="2817" spans="1:16" s="289" customFormat="1">
      <c r="A2817" s="136"/>
      <c r="B2817" s="137"/>
      <c r="C2817" s="288"/>
      <c r="D2817" s="176"/>
      <c r="E2817" s="156"/>
      <c r="F2817" s="156"/>
      <c r="G2817" s="135"/>
      <c r="H2817" s="135"/>
      <c r="I2817" s="135"/>
      <c r="J2817" s="135"/>
      <c r="K2817" s="135"/>
      <c r="L2817" s="135"/>
      <c r="M2817" s="135"/>
      <c r="N2817" s="135"/>
      <c r="O2817" s="135"/>
      <c r="P2817" s="135"/>
    </row>
    <row r="2818" spans="1:16" s="289" customFormat="1">
      <c r="A2818" s="136"/>
      <c r="B2818" s="137"/>
      <c r="C2818" s="288"/>
      <c r="D2818" s="176"/>
      <c r="E2818" s="156"/>
      <c r="F2818" s="156"/>
      <c r="G2818" s="135"/>
      <c r="H2818" s="135"/>
      <c r="I2818" s="135"/>
      <c r="J2818" s="135"/>
      <c r="K2818" s="135"/>
      <c r="L2818" s="135"/>
      <c r="M2818" s="135"/>
      <c r="N2818" s="135"/>
      <c r="O2818" s="135"/>
      <c r="P2818" s="135"/>
    </row>
    <row r="2819" spans="1:16" s="289" customFormat="1">
      <c r="A2819" s="136"/>
      <c r="B2819" s="137"/>
      <c r="C2819" s="288"/>
      <c r="D2819" s="176"/>
      <c r="E2819" s="156"/>
      <c r="F2819" s="156"/>
      <c r="G2819" s="135"/>
      <c r="H2819" s="135"/>
      <c r="I2819" s="135"/>
      <c r="J2819" s="135"/>
      <c r="K2819" s="135"/>
      <c r="L2819" s="135"/>
      <c r="M2819" s="135"/>
      <c r="N2819" s="135"/>
      <c r="O2819" s="135"/>
      <c r="P2819" s="135"/>
    </row>
    <row r="2820" spans="1:16" s="289" customFormat="1">
      <c r="A2820" s="136"/>
      <c r="B2820" s="137"/>
      <c r="C2820" s="288"/>
      <c r="D2820" s="176"/>
      <c r="E2820" s="156"/>
      <c r="F2820" s="156"/>
      <c r="G2820" s="135"/>
      <c r="H2820" s="135"/>
      <c r="I2820" s="135"/>
      <c r="J2820" s="135"/>
      <c r="K2820" s="135"/>
      <c r="L2820" s="135"/>
      <c r="M2820" s="135"/>
      <c r="N2820" s="135"/>
      <c r="O2820" s="135"/>
      <c r="P2820" s="135"/>
    </row>
    <row r="2821" spans="1:16" s="289" customFormat="1">
      <c r="A2821" s="136"/>
      <c r="B2821" s="137"/>
      <c r="C2821" s="288"/>
      <c r="D2821" s="176"/>
      <c r="E2821" s="156"/>
      <c r="F2821" s="156"/>
      <c r="G2821" s="135"/>
      <c r="H2821" s="135"/>
      <c r="I2821" s="135"/>
      <c r="J2821" s="135"/>
      <c r="K2821" s="135"/>
      <c r="L2821" s="135"/>
      <c r="M2821" s="135"/>
      <c r="N2821" s="135"/>
      <c r="O2821" s="135"/>
      <c r="P2821" s="135"/>
    </row>
    <row r="2822" spans="1:16" s="289" customFormat="1">
      <c r="A2822" s="136"/>
      <c r="B2822" s="137"/>
      <c r="C2822" s="288"/>
      <c r="D2822" s="176"/>
      <c r="E2822" s="156"/>
      <c r="F2822" s="156"/>
      <c r="G2822" s="135"/>
      <c r="H2822" s="135"/>
      <c r="I2822" s="135"/>
      <c r="J2822" s="135"/>
      <c r="K2822" s="135"/>
      <c r="L2822" s="135"/>
      <c r="M2822" s="135"/>
      <c r="N2822" s="135"/>
      <c r="O2822" s="135"/>
      <c r="P2822" s="135"/>
    </row>
    <row r="2823" spans="1:16" s="289" customFormat="1">
      <c r="A2823" s="136"/>
      <c r="B2823" s="137"/>
      <c r="C2823" s="288"/>
      <c r="D2823" s="176"/>
      <c r="E2823" s="156"/>
      <c r="F2823" s="156"/>
      <c r="G2823" s="135"/>
      <c r="H2823" s="135"/>
      <c r="I2823" s="135"/>
      <c r="J2823" s="135"/>
      <c r="K2823" s="135"/>
      <c r="L2823" s="135"/>
      <c r="M2823" s="135"/>
      <c r="N2823" s="135"/>
      <c r="O2823" s="135"/>
      <c r="P2823" s="135"/>
    </row>
    <row r="2824" spans="1:16" s="289" customFormat="1">
      <c r="A2824" s="136"/>
      <c r="B2824" s="137"/>
      <c r="C2824" s="288"/>
      <c r="D2824" s="176"/>
      <c r="E2824" s="156"/>
      <c r="F2824" s="156"/>
      <c r="G2824" s="135"/>
      <c r="H2824" s="135"/>
      <c r="I2824" s="135"/>
      <c r="J2824" s="135"/>
      <c r="K2824" s="135"/>
      <c r="L2824" s="135"/>
      <c r="M2824" s="135"/>
      <c r="N2824" s="135"/>
      <c r="O2824" s="135"/>
      <c r="P2824" s="135"/>
    </row>
    <row r="2825" spans="1:16" s="289" customFormat="1">
      <c r="A2825" s="136"/>
      <c r="B2825" s="137"/>
      <c r="C2825" s="288"/>
      <c r="D2825" s="176"/>
      <c r="E2825" s="156"/>
      <c r="F2825" s="156"/>
      <c r="G2825" s="135"/>
      <c r="H2825" s="135"/>
      <c r="I2825" s="135"/>
      <c r="J2825" s="135"/>
      <c r="K2825" s="135"/>
      <c r="L2825" s="135"/>
      <c r="M2825" s="135"/>
      <c r="N2825" s="135"/>
      <c r="O2825" s="135"/>
      <c r="P2825" s="135"/>
    </row>
    <row r="2826" spans="1:16" s="289" customFormat="1">
      <c r="A2826" s="136"/>
      <c r="B2826" s="137"/>
      <c r="C2826" s="288"/>
      <c r="D2826" s="176"/>
      <c r="E2826" s="156"/>
      <c r="F2826" s="156"/>
      <c r="G2826" s="135"/>
      <c r="H2826" s="135"/>
      <c r="I2826" s="135"/>
      <c r="J2826" s="135"/>
      <c r="K2826" s="135"/>
      <c r="L2826" s="135"/>
      <c r="M2826" s="135"/>
      <c r="N2826" s="135"/>
      <c r="O2826" s="135"/>
      <c r="P2826" s="135"/>
    </row>
    <row r="2827" spans="1:16" s="289" customFormat="1">
      <c r="A2827" s="136"/>
      <c r="B2827" s="137"/>
      <c r="C2827" s="288"/>
      <c r="D2827" s="176"/>
      <c r="E2827" s="156"/>
      <c r="F2827" s="156"/>
      <c r="G2827" s="135"/>
      <c r="H2827" s="135"/>
      <c r="I2827" s="135"/>
      <c r="J2827" s="135"/>
      <c r="K2827" s="135"/>
      <c r="L2827" s="135"/>
      <c r="M2827" s="135"/>
      <c r="N2827" s="135"/>
      <c r="O2827" s="135"/>
      <c r="P2827" s="135"/>
    </row>
    <row r="2828" spans="1:16" s="289" customFormat="1">
      <c r="A2828" s="136"/>
      <c r="B2828" s="137"/>
      <c r="C2828" s="288"/>
      <c r="D2828" s="176"/>
      <c r="E2828" s="156"/>
      <c r="F2828" s="156"/>
      <c r="G2828" s="135"/>
      <c r="H2828" s="135"/>
      <c r="I2828" s="135"/>
      <c r="J2828" s="135"/>
      <c r="K2828" s="135"/>
      <c r="L2828" s="135"/>
      <c r="M2828" s="135"/>
      <c r="N2828" s="135"/>
      <c r="O2828" s="135"/>
      <c r="P2828" s="135"/>
    </row>
    <row r="2829" spans="1:16" s="289" customFormat="1">
      <c r="A2829" s="136"/>
      <c r="B2829" s="137"/>
      <c r="C2829" s="288"/>
      <c r="D2829" s="176"/>
      <c r="E2829" s="156"/>
      <c r="F2829" s="156"/>
      <c r="G2829" s="135"/>
      <c r="H2829" s="135"/>
      <c r="I2829" s="135"/>
      <c r="J2829" s="135"/>
      <c r="K2829" s="135"/>
      <c r="L2829" s="135"/>
      <c r="M2829" s="135"/>
      <c r="N2829" s="135"/>
      <c r="O2829" s="135"/>
      <c r="P2829" s="135"/>
    </row>
    <row r="2830" spans="1:16" s="289" customFormat="1">
      <c r="A2830" s="136"/>
      <c r="B2830" s="137"/>
      <c r="C2830" s="288"/>
      <c r="D2830" s="176"/>
      <c r="E2830" s="156"/>
      <c r="F2830" s="156"/>
      <c r="G2830" s="135"/>
      <c r="H2830" s="135"/>
      <c r="I2830" s="135"/>
      <c r="J2830" s="135"/>
      <c r="K2830" s="135"/>
      <c r="L2830" s="135"/>
      <c r="M2830" s="135"/>
      <c r="N2830" s="135"/>
      <c r="O2830" s="135"/>
      <c r="P2830" s="135"/>
    </row>
    <row r="2831" spans="1:16" s="289" customFormat="1">
      <c r="A2831" s="136"/>
      <c r="B2831" s="137"/>
      <c r="C2831" s="288"/>
      <c r="D2831" s="176"/>
      <c r="E2831" s="156"/>
      <c r="F2831" s="156"/>
      <c r="G2831" s="135"/>
      <c r="H2831" s="135"/>
      <c r="I2831" s="135"/>
      <c r="J2831" s="135"/>
      <c r="K2831" s="135"/>
      <c r="L2831" s="135"/>
      <c r="M2831" s="135"/>
      <c r="N2831" s="135"/>
      <c r="O2831" s="135"/>
      <c r="P2831" s="135"/>
    </row>
    <row r="2832" spans="1:16" s="289" customFormat="1">
      <c r="A2832" s="136"/>
      <c r="B2832" s="137"/>
      <c r="C2832" s="288"/>
      <c r="D2832" s="176"/>
      <c r="E2832" s="156"/>
      <c r="F2832" s="156"/>
      <c r="G2832" s="135"/>
      <c r="H2832" s="135"/>
      <c r="I2832" s="135"/>
      <c r="J2832" s="135"/>
      <c r="K2832" s="135"/>
      <c r="L2832" s="135"/>
      <c r="M2832" s="135"/>
      <c r="N2832" s="135"/>
      <c r="O2832" s="135"/>
      <c r="P2832" s="135"/>
    </row>
    <row r="2833" spans="1:16" s="289" customFormat="1">
      <c r="A2833" s="136"/>
      <c r="B2833" s="137"/>
      <c r="C2833" s="288"/>
      <c r="D2833" s="176"/>
      <c r="E2833" s="156"/>
      <c r="F2833" s="156"/>
      <c r="G2833" s="135"/>
      <c r="H2833" s="135"/>
      <c r="I2833" s="135"/>
      <c r="J2833" s="135"/>
      <c r="K2833" s="135"/>
      <c r="L2833" s="135"/>
      <c r="M2833" s="135"/>
      <c r="N2833" s="135"/>
      <c r="O2833" s="135"/>
      <c r="P2833" s="135"/>
    </row>
    <row r="2834" spans="1:16" s="289" customFormat="1">
      <c r="A2834" s="136"/>
      <c r="B2834" s="137"/>
      <c r="C2834" s="288"/>
      <c r="D2834" s="176"/>
      <c r="E2834" s="156"/>
      <c r="F2834" s="156"/>
      <c r="G2834" s="135"/>
      <c r="H2834" s="135"/>
      <c r="I2834" s="135"/>
      <c r="J2834" s="135"/>
      <c r="K2834" s="135"/>
      <c r="L2834" s="135"/>
      <c r="M2834" s="135"/>
      <c r="N2834" s="135"/>
      <c r="O2834" s="135"/>
      <c r="P2834" s="135"/>
    </row>
    <row r="2835" spans="1:16" s="289" customFormat="1">
      <c r="A2835" s="136"/>
      <c r="B2835" s="137"/>
      <c r="C2835" s="288"/>
      <c r="D2835" s="176"/>
      <c r="E2835" s="156"/>
      <c r="F2835" s="156"/>
      <c r="G2835" s="135"/>
      <c r="H2835" s="135"/>
      <c r="I2835" s="135"/>
      <c r="J2835" s="135"/>
      <c r="K2835" s="135"/>
      <c r="L2835" s="135"/>
      <c r="M2835" s="135"/>
      <c r="N2835" s="135"/>
      <c r="O2835" s="135"/>
      <c r="P2835" s="135"/>
    </row>
    <row r="2836" spans="1:16" s="289" customFormat="1">
      <c r="A2836" s="136"/>
      <c r="B2836" s="137"/>
      <c r="C2836" s="288"/>
      <c r="D2836" s="176"/>
      <c r="E2836" s="156"/>
      <c r="F2836" s="156"/>
      <c r="G2836" s="135"/>
      <c r="H2836" s="135"/>
      <c r="I2836" s="135"/>
      <c r="J2836" s="135"/>
      <c r="K2836" s="135"/>
      <c r="L2836" s="135"/>
      <c r="M2836" s="135"/>
      <c r="N2836" s="135"/>
      <c r="O2836" s="135"/>
      <c r="P2836" s="135"/>
    </row>
    <row r="2837" spans="1:16" s="289" customFormat="1">
      <c r="A2837" s="136"/>
      <c r="B2837" s="137"/>
      <c r="C2837" s="288"/>
      <c r="D2837" s="176"/>
      <c r="E2837" s="156"/>
      <c r="F2837" s="156"/>
      <c r="G2837" s="135"/>
      <c r="H2837" s="135"/>
      <c r="I2837" s="135"/>
      <c r="J2837" s="135"/>
      <c r="K2837" s="135"/>
      <c r="L2837" s="135"/>
      <c r="M2837" s="135"/>
      <c r="N2837" s="135"/>
      <c r="O2837" s="135"/>
      <c r="P2837" s="135"/>
    </row>
    <row r="2838" spans="1:16" s="289" customFormat="1">
      <c r="A2838" s="136"/>
      <c r="B2838" s="137"/>
      <c r="C2838" s="288"/>
      <c r="D2838" s="176"/>
      <c r="E2838" s="156"/>
      <c r="F2838" s="156"/>
      <c r="G2838" s="135"/>
      <c r="H2838" s="135"/>
      <c r="I2838" s="135"/>
      <c r="J2838" s="135"/>
      <c r="K2838" s="135"/>
      <c r="L2838" s="135"/>
      <c r="M2838" s="135"/>
      <c r="N2838" s="135"/>
      <c r="O2838" s="135"/>
      <c r="P2838" s="135"/>
    </row>
    <row r="2839" spans="1:16" s="289" customFormat="1">
      <c r="A2839" s="136"/>
      <c r="B2839" s="137"/>
      <c r="C2839" s="288"/>
      <c r="D2839" s="176"/>
      <c r="E2839" s="156"/>
      <c r="F2839" s="156"/>
      <c r="G2839" s="135"/>
      <c r="H2839" s="135"/>
      <c r="I2839" s="135"/>
      <c r="J2839" s="135"/>
      <c r="K2839" s="135"/>
      <c r="L2839" s="135"/>
      <c r="M2839" s="135"/>
      <c r="N2839" s="135"/>
      <c r="O2839" s="135"/>
      <c r="P2839" s="135"/>
    </row>
    <row r="2840" spans="1:16" s="289" customFormat="1">
      <c r="A2840" s="136"/>
      <c r="B2840" s="137"/>
      <c r="C2840" s="288"/>
      <c r="D2840" s="176"/>
      <c r="E2840" s="156"/>
      <c r="F2840" s="156"/>
      <c r="G2840" s="135"/>
      <c r="H2840" s="135"/>
      <c r="I2840" s="135"/>
      <c r="J2840" s="135"/>
      <c r="K2840" s="135"/>
      <c r="L2840" s="135"/>
      <c r="M2840" s="135"/>
      <c r="N2840" s="135"/>
      <c r="O2840" s="135"/>
      <c r="P2840" s="135"/>
    </row>
    <row r="2841" spans="1:16" s="289" customFormat="1">
      <c r="A2841" s="136"/>
      <c r="B2841" s="137"/>
      <c r="C2841" s="288"/>
      <c r="D2841" s="176"/>
      <c r="E2841" s="156"/>
      <c r="F2841" s="156"/>
      <c r="G2841" s="135"/>
      <c r="H2841" s="135"/>
      <c r="I2841" s="135"/>
      <c r="J2841" s="135"/>
      <c r="K2841" s="135"/>
      <c r="L2841" s="135"/>
      <c r="M2841" s="135"/>
      <c r="N2841" s="135"/>
      <c r="O2841" s="135"/>
      <c r="P2841" s="135"/>
    </row>
    <row r="2842" spans="1:16" s="289" customFormat="1">
      <c r="A2842" s="136"/>
      <c r="B2842" s="137"/>
      <c r="C2842" s="288"/>
      <c r="D2842" s="176"/>
      <c r="E2842" s="156"/>
      <c r="F2842" s="156"/>
      <c r="G2842" s="135"/>
      <c r="H2842" s="135"/>
      <c r="I2842" s="135"/>
      <c r="J2842" s="135"/>
      <c r="K2842" s="135"/>
      <c r="L2842" s="135"/>
      <c r="M2842" s="135"/>
      <c r="N2842" s="135"/>
      <c r="O2842" s="135"/>
      <c r="P2842" s="135"/>
    </row>
    <row r="2843" spans="1:16" s="289" customFormat="1">
      <c r="A2843" s="136"/>
      <c r="B2843" s="137"/>
      <c r="C2843" s="288"/>
      <c r="D2843" s="176"/>
      <c r="E2843" s="156"/>
      <c r="F2843" s="156"/>
      <c r="G2843" s="135"/>
      <c r="H2843" s="135"/>
      <c r="I2843" s="135"/>
      <c r="J2843" s="135"/>
      <c r="K2843" s="135"/>
      <c r="L2843" s="135"/>
      <c r="M2843" s="135"/>
      <c r="N2843" s="135"/>
      <c r="O2843" s="135"/>
      <c r="P2843" s="135"/>
    </row>
    <row r="2844" spans="1:16" s="289" customFormat="1">
      <c r="A2844" s="136"/>
      <c r="B2844" s="137"/>
      <c r="C2844" s="288"/>
      <c r="D2844" s="176"/>
      <c r="E2844" s="156"/>
      <c r="F2844" s="156"/>
      <c r="G2844" s="135"/>
      <c r="H2844" s="135"/>
      <c r="I2844" s="135"/>
      <c r="J2844" s="135"/>
      <c r="K2844" s="135"/>
      <c r="L2844" s="135"/>
      <c r="M2844" s="135"/>
      <c r="N2844" s="135"/>
      <c r="O2844" s="135"/>
      <c r="P2844" s="135"/>
    </row>
    <row r="2845" spans="1:16" s="289" customFormat="1">
      <c r="A2845" s="136"/>
      <c r="B2845" s="137"/>
      <c r="C2845" s="288"/>
      <c r="D2845" s="176"/>
      <c r="E2845" s="156"/>
      <c r="F2845" s="156"/>
      <c r="G2845" s="135"/>
      <c r="H2845" s="135"/>
      <c r="I2845" s="135"/>
      <c r="J2845" s="135"/>
      <c r="K2845" s="135"/>
      <c r="L2845" s="135"/>
      <c r="M2845" s="135"/>
      <c r="N2845" s="135"/>
      <c r="O2845" s="135"/>
      <c r="P2845" s="135"/>
    </row>
    <row r="2846" spans="1:16" s="289" customFormat="1">
      <c r="A2846" s="136"/>
      <c r="B2846" s="137"/>
      <c r="C2846" s="288"/>
      <c r="D2846" s="176"/>
      <c r="E2846" s="156"/>
      <c r="F2846" s="156"/>
      <c r="G2846" s="135"/>
      <c r="H2846" s="135"/>
      <c r="I2846" s="135"/>
      <c r="J2846" s="135"/>
      <c r="K2846" s="135"/>
      <c r="L2846" s="135"/>
      <c r="M2846" s="135"/>
      <c r="N2846" s="135"/>
      <c r="O2846" s="135"/>
      <c r="P2846" s="135"/>
    </row>
    <row r="2847" spans="1:16" s="289" customFormat="1">
      <c r="A2847" s="136"/>
      <c r="B2847" s="137"/>
      <c r="C2847" s="288"/>
      <c r="D2847" s="176"/>
      <c r="E2847" s="156"/>
      <c r="F2847" s="156"/>
      <c r="G2847" s="135"/>
      <c r="H2847" s="135"/>
      <c r="I2847" s="135"/>
      <c r="J2847" s="135"/>
      <c r="K2847" s="135"/>
      <c r="L2847" s="135"/>
      <c r="M2847" s="135"/>
      <c r="N2847" s="135"/>
      <c r="O2847" s="135"/>
      <c r="P2847" s="135"/>
    </row>
    <row r="2848" spans="1:16" s="289" customFormat="1">
      <c r="A2848" s="136"/>
      <c r="B2848" s="137"/>
      <c r="C2848" s="288"/>
      <c r="D2848" s="176"/>
      <c r="E2848" s="156"/>
      <c r="F2848" s="156"/>
      <c r="G2848" s="135"/>
      <c r="H2848" s="135"/>
      <c r="I2848" s="135"/>
      <c r="J2848" s="135"/>
      <c r="K2848" s="135"/>
      <c r="L2848" s="135"/>
      <c r="M2848" s="135"/>
      <c r="N2848" s="135"/>
      <c r="O2848" s="135"/>
      <c r="P2848" s="135"/>
    </row>
    <row r="2849" spans="1:16" s="289" customFormat="1">
      <c r="A2849" s="136"/>
      <c r="B2849" s="137"/>
      <c r="C2849" s="288"/>
      <c r="D2849" s="176"/>
      <c r="E2849" s="156"/>
      <c r="F2849" s="156"/>
      <c r="G2849" s="135"/>
      <c r="H2849" s="135"/>
      <c r="I2849" s="135"/>
      <c r="J2849" s="135"/>
      <c r="K2849" s="135"/>
      <c r="L2849" s="135"/>
      <c r="M2849" s="135"/>
      <c r="N2849" s="135"/>
      <c r="O2849" s="135"/>
      <c r="P2849" s="135"/>
    </row>
    <row r="2850" spans="1:16" s="289" customFormat="1">
      <c r="A2850" s="136"/>
      <c r="B2850" s="137"/>
      <c r="C2850" s="288"/>
      <c r="D2850" s="176"/>
      <c r="E2850" s="156"/>
      <c r="F2850" s="156"/>
      <c r="G2850" s="135"/>
      <c r="H2850" s="135"/>
      <c r="I2850" s="135"/>
      <c r="J2850" s="135"/>
      <c r="K2850" s="135"/>
      <c r="L2850" s="135"/>
      <c r="M2850" s="135"/>
      <c r="N2850" s="135"/>
      <c r="O2850" s="135"/>
      <c r="P2850" s="135"/>
    </row>
    <row r="2851" spans="1:16" s="289" customFormat="1">
      <c r="A2851" s="136"/>
      <c r="B2851" s="137"/>
      <c r="C2851" s="288"/>
      <c r="D2851" s="176"/>
      <c r="E2851" s="156"/>
      <c r="F2851" s="156"/>
      <c r="G2851" s="135"/>
      <c r="H2851" s="135"/>
      <c r="I2851" s="135"/>
      <c r="J2851" s="135"/>
      <c r="K2851" s="135"/>
      <c r="L2851" s="135"/>
      <c r="M2851" s="135"/>
      <c r="N2851" s="135"/>
      <c r="O2851" s="135"/>
      <c r="P2851" s="135"/>
    </row>
    <row r="2852" spans="1:16" s="289" customFormat="1">
      <c r="A2852" s="136"/>
      <c r="B2852" s="137"/>
      <c r="C2852" s="288"/>
      <c r="D2852" s="176"/>
      <c r="E2852" s="156"/>
      <c r="F2852" s="156"/>
      <c r="G2852" s="135"/>
      <c r="H2852" s="135"/>
      <c r="I2852" s="135"/>
      <c r="J2852" s="135"/>
      <c r="K2852" s="135"/>
      <c r="L2852" s="135"/>
      <c r="M2852" s="135"/>
      <c r="N2852" s="135"/>
      <c r="O2852" s="135"/>
      <c r="P2852" s="135"/>
    </row>
    <row r="2853" spans="1:16" s="289" customFormat="1">
      <c r="A2853" s="136"/>
      <c r="B2853" s="137"/>
      <c r="C2853" s="288"/>
      <c r="D2853" s="176"/>
      <c r="E2853" s="156"/>
      <c r="F2853" s="156"/>
      <c r="G2853" s="135"/>
      <c r="H2853" s="135"/>
      <c r="I2853" s="135"/>
      <c r="J2853" s="135"/>
      <c r="K2853" s="135"/>
      <c r="L2853" s="135"/>
      <c r="M2853" s="135"/>
      <c r="N2853" s="135"/>
      <c r="O2853" s="135"/>
      <c r="P2853" s="135"/>
    </row>
    <row r="2854" spans="1:16" s="289" customFormat="1">
      <c r="A2854" s="136"/>
      <c r="B2854" s="137"/>
      <c r="C2854" s="288"/>
      <c r="D2854" s="176"/>
      <c r="E2854" s="156"/>
      <c r="F2854" s="156"/>
      <c r="G2854" s="135"/>
      <c r="H2854" s="135"/>
      <c r="I2854" s="135"/>
      <c r="J2854" s="135"/>
      <c r="K2854" s="135"/>
      <c r="L2854" s="135"/>
      <c r="M2854" s="135"/>
      <c r="N2854" s="135"/>
      <c r="O2854" s="135"/>
      <c r="P2854" s="135"/>
    </row>
    <row r="2855" spans="1:16" s="289" customFormat="1">
      <c r="A2855" s="136"/>
      <c r="B2855" s="137"/>
      <c r="C2855" s="288"/>
      <c r="D2855" s="176"/>
      <c r="E2855" s="156"/>
      <c r="F2855" s="156"/>
      <c r="G2855" s="135"/>
      <c r="H2855" s="135"/>
      <c r="I2855" s="135"/>
      <c r="J2855" s="135"/>
      <c r="K2855" s="135"/>
      <c r="L2855" s="135"/>
      <c r="M2855" s="135"/>
      <c r="N2855" s="135"/>
      <c r="O2855" s="135"/>
      <c r="P2855" s="135"/>
    </row>
    <row r="2856" spans="1:16" s="289" customFormat="1">
      <c r="A2856" s="136"/>
      <c r="B2856" s="137"/>
      <c r="C2856" s="288"/>
      <c r="D2856" s="176"/>
      <c r="E2856" s="156"/>
      <c r="F2856" s="156"/>
      <c r="G2856" s="135"/>
      <c r="H2856" s="135"/>
      <c r="I2856" s="135"/>
      <c r="J2856" s="135"/>
      <c r="K2856" s="135"/>
      <c r="L2856" s="135"/>
      <c r="M2856" s="135"/>
      <c r="N2856" s="135"/>
      <c r="O2856" s="135"/>
      <c r="P2856" s="135"/>
    </row>
    <row r="2857" spans="1:16" s="289" customFormat="1">
      <c r="A2857" s="136"/>
      <c r="B2857" s="137"/>
      <c r="C2857" s="288"/>
      <c r="D2857" s="176"/>
      <c r="E2857" s="156"/>
      <c r="F2857" s="156"/>
      <c r="G2857" s="135"/>
      <c r="H2857" s="135"/>
      <c r="I2857" s="135"/>
      <c r="J2857" s="135"/>
      <c r="K2857" s="135"/>
      <c r="L2857" s="135"/>
      <c r="M2857" s="135"/>
      <c r="N2857" s="135"/>
      <c r="O2857" s="135"/>
      <c r="P2857" s="135"/>
    </row>
    <row r="2858" spans="1:16" s="289" customFormat="1">
      <c r="A2858" s="136"/>
      <c r="B2858" s="137"/>
      <c r="C2858" s="288"/>
      <c r="D2858" s="176"/>
      <c r="E2858" s="156"/>
      <c r="F2858" s="156"/>
      <c r="G2858" s="135"/>
      <c r="H2858" s="135"/>
      <c r="I2858" s="135"/>
      <c r="J2858" s="135"/>
      <c r="K2858" s="135"/>
      <c r="L2858" s="135"/>
      <c r="M2858" s="135"/>
      <c r="N2858" s="135"/>
      <c r="O2858" s="135"/>
      <c r="P2858" s="135"/>
    </row>
    <row r="2859" spans="1:16" s="289" customFormat="1">
      <c r="A2859" s="136"/>
      <c r="B2859" s="137"/>
      <c r="C2859" s="288"/>
      <c r="D2859" s="176"/>
      <c r="E2859" s="156"/>
      <c r="F2859" s="156"/>
      <c r="G2859" s="135"/>
      <c r="H2859" s="135"/>
      <c r="I2859" s="135"/>
      <c r="J2859" s="135"/>
      <c r="K2859" s="135"/>
      <c r="L2859" s="135"/>
      <c r="M2859" s="135"/>
      <c r="N2859" s="135"/>
      <c r="O2859" s="135"/>
      <c r="P2859" s="135"/>
    </row>
    <row r="2860" spans="1:16" s="289" customFormat="1">
      <c r="A2860" s="136"/>
      <c r="B2860" s="137"/>
      <c r="C2860" s="288"/>
      <c r="D2860" s="176"/>
      <c r="E2860" s="156"/>
      <c r="F2860" s="156"/>
      <c r="G2860" s="135"/>
      <c r="H2860" s="135"/>
      <c r="I2860" s="135"/>
      <c r="J2860" s="135"/>
      <c r="K2860" s="135"/>
      <c r="L2860" s="135"/>
      <c r="M2860" s="135"/>
      <c r="N2860" s="135"/>
      <c r="O2860" s="135"/>
      <c r="P2860" s="135"/>
    </row>
    <row r="2861" spans="1:16" s="289" customFormat="1">
      <c r="A2861" s="136"/>
      <c r="B2861" s="137"/>
      <c r="C2861" s="288"/>
      <c r="D2861" s="176"/>
      <c r="E2861" s="156"/>
      <c r="F2861" s="156"/>
      <c r="G2861" s="135"/>
      <c r="H2861" s="135"/>
      <c r="I2861" s="135"/>
      <c r="J2861" s="135"/>
      <c r="K2861" s="135"/>
      <c r="L2861" s="135"/>
      <c r="M2861" s="135"/>
      <c r="N2861" s="135"/>
      <c r="O2861" s="135"/>
      <c r="P2861" s="135"/>
    </row>
    <row r="2862" spans="1:16" s="289" customFormat="1">
      <c r="A2862" s="136"/>
      <c r="B2862" s="137"/>
      <c r="C2862" s="288"/>
      <c r="D2862" s="176"/>
      <c r="E2862" s="156"/>
      <c r="F2862" s="156"/>
      <c r="G2862" s="135"/>
      <c r="H2862" s="135"/>
      <c r="I2862" s="135"/>
      <c r="J2862" s="135"/>
      <c r="K2862" s="135"/>
      <c r="L2862" s="135"/>
      <c r="M2862" s="135"/>
      <c r="N2862" s="135"/>
      <c r="O2862" s="135"/>
      <c r="P2862" s="135"/>
    </row>
    <row r="2863" spans="1:16" s="289" customFormat="1">
      <c r="A2863" s="136"/>
      <c r="B2863" s="137"/>
      <c r="C2863" s="288"/>
      <c r="D2863" s="176"/>
      <c r="E2863" s="156"/>
      <c r="F2863" s="156"/>
      <c r="G2863" s="135"/>
      <c r="H2863" s="135"/>
      <c r="I2863" s="135"/>
      <c r="J2863" s="135"/>
      <c r="K2863" s="135"/>
      <c r="L2863" s="135"/>
      <c r="M2863" s="135"/>
      <c r="N2863" s="135"/>
      <c r="O2863" s="135"/>
      <c r="P2863" s="135"/>
    </row>
    <row r="2864" spans="1:16" s="289" customFormat="1">
      <c r="A2864" s="136"/>
      <c r="B2864" s="137"/>
      <c r="C2864" s="288"/>
      <c r="D2864" s="176"/>
      <c r="E2864" s="156"/>
      <c r="F2864" s="156"/>
      <c r="G2864" s="135"/>
      <c r="H2864" s="135"/>
      <c r="I2864" s="135"/>
      <c r="J2864" s="135"/>
      <c r="K2864" s="135"/>
      <c r="L2864" s="135"/>
      <c r="M2864" s="135"/>
      <c r="N2864" s="135"/>
      <c r="O2864" s="135"/>
      <c r="P2864" s="135"/>
    </row>
    <row r="2865" spans="1:16" s="289" customFormat="1">
      <c r="A2865" s="136"/>
      <c r="B2865" s="137"/>
      <c r="C2865" s="288"/>
      <c r="D2865" s="176"/>
      <c r="E2865" s="156"/>
      <c r="F2865" s="156"/>
      <c r="G2865" s="135"/>
      <c r="H2865" s="135"/>
      <c r="I2865" s="135"/>
      <c r="J2865" s="135"/>
      <c r="K2865" s="135"/>
      <c r="L2865" s="135"/>
      <c r="M2865" s="135"/>
      <c r="N2865" s="135"/>
      <c r="O2865" s="135"/>
      <c r="P2865" s="135"/>
    </row>
    <row r="2866" spans="1:16" s="289" customFormat="1">
      <c r="A2866" s="136"/>
      <c r="B2866" s="137"/>
      <c r="C2866" s="288"/>
      <c r="D2866" s="176"/>
      <c r="E2866" s="156"/>
      <c r="F2866" s="156"/>
      <c r="G2866" s="135"/>
      <c r="H2866" s="135"/>
      <c r="I2866" s="135"/>
      <c r="J2866" s="135"/>
      <c r="K2866" s="135"/>
      <c r="L2866" s="135"/>
      <c r="M2866" s="135"/>
      <c r="N2866" s="135"/>
      <c r="O2866" s="135"/>
      <c r="P2866" s="135"/>
    </row>
    <row r="2867" spans="1:16" s="289" customFormat="1">
      <c r="A2867" s="136"/>
      <c r="B2867" s="137"/>
      <c r="C2867" s="288"/>
      <c r="D2867" s="176"/>
      <c r="E2867" s="156"/>
      <c r="F2867" s="156"/>
      <c r="G2867" s="135"/>
      <c r="H2867" s="135"/>
      <c r="I2867" s="135"/>
      <c r="J2867" s="135"/>
      <c r="K2867" s="135"/>
      <c r="L2867" s="135"/>
      <c r="M2867" s="135"/>
      <c r="N2867" s="135"/>
      <c r="O2867" s="135"/>
      <c r="P2867" s="135"/>
    </row>
    <row r="2868" spans="1:16" s="289" customFormat="1">
      <c r="A2868" s="136"/>
      <c r="B2868" s="137"/>
      <c r="C2868" s="288"/>
      <c r="D2868" s="176"/>
      <c r="E2868" s="156"/>
      <c r="F2868" s="156"/>
      <c r="G2868" s="135"/>
      <c r="H2868" s="135"/>
      <c r="I2868" s="135"/>
      <c r="J2868" s="135"/>
      <c r="K2868" s="135"/>
      <c r="L2868" s="135"/>
      <c r="M2868" s="135"/>
      <c r="N2868" s="135"/>
      <c r="O2868" s="135"/>
      <c r="P2868" s="135"/>
    </row>
    <row r="2869" spans="1:16" s="289" customFormat="1">
      <c r="A2869" s="136"/>
      <c r="B2869" s="137"/>
      <c r="C2869" s="288"/>
      <c r="D2869" s="176"/>
      <c r="E2869" s="156"/>
      <c r="F2869" s="156"/>
      <c r="G2869" s="135"/>
      <c r="H2869" s="135"/>
      <c r="I2869" s="135"/>
      <c r="J2869" s="135"/>
      <c r="K2869" s="135"/>
      <c r="L2869" s="135"/>
      <c r="M2869" s="135"/>
      <c r="N2869" s="135"/>
      <c r="O2869" s="135"/>
      <c r="P2869" s="135"/>
    </row>
    <row r="2870" spans="1:16" s="289" customFormat="1">
      <c r="A2870" s="136"/>
      <c r="B2870" s="137"/>
      <c r="C2870" s="288"/>
      <c r="D2870" s="176"/>
      <c r="E2870" s="156"/>
      <c r="F2870" s="156"/>
      <c r="G2870" s="135"/>
      <c r="H2870" s="135"/>
      <c r="I2870" s="135"/>
      <c r="J2870" s="135"/>
      <c r="K2870" s="135"/>
      <c r="L2870" s="135"/>
      <c r="M2870" s="135"/>
      <c r="N2870" s="135"/>
      <c r="O2870" s="135"/>
      <c r="P2870" s="135"/>
    </row>
    <row r="2871" spans="1:16" s="289" customFormat="1">
      <c r="A2871" s="136"/>
      <c r="B2871" s="137"/>
      <c r="C2871" s="288"/>
      <c r="D2871" s="176"/>
      <c r="E2871" s="156"/>
      <c r="F2871" s="156"/>
      <c r="G2871" s="135"/>
      <c r="H2871" s="135"/>
      <c r="I2871" s="135"/>
      <c r="J2871" s="135"/>
      <c r="K2871" s="135"/>
      <c r="L2871" s="135"/>
      <c r="M2871" s="135"/>
      <c r="N2871" s="135"/>
      <c r="O2871" s="135"/>
      <c r="P2871" s="135"/>
    </row>
    <row r="2872" spans="1:16" s="289" customFormat="1">
      <c r="A2872" s="136"/>
      <c r="B2872" s="137"/>
      <c r="C2872" s="288"/>
      <c r="D2872" s="176"/>
      <c r="E2872" s="156"/>
      <c r="F2872" s="156"/>
      <c r="G2872" s="135"/>
      <c r="H2872" s="135"/>
      <c r="I2872" s="135"/>
      <c r="J2872" s="135"/>
      <c r="K2872" s="135"/>
      <c r="L2872" s="135"/>
      <c r="M2872" s="135"/>
      <c r="N2872" s="135"/>
      <c r="O2872" s="135"/>
      <c r="P2872" s="135"/>
    </row>
    <row r="2873" spans="1:16" s="289" customFormat="1">
      <c r="A2873" s="136"/>
      <c r="B2873" s="137"/>
      <c r="C2873" s="288"/>
      <c r="D2873" s="176"/>
      <c r="E2873" s="156"/>
      <c r="F2873" s="156"/>
      <c r="G2873" s="135"/>
      <c r="H2873" s="135"/>
      <c r="I2873" s="135"/>
      <c r="J2873" s="135"/>
      <c r="K2873" s="135"/>
      <c r="L2873" s="135"/>
      <c r="M2873" s="135"/>
      <c r="N2873" s="135"/>
      <c r="O2873" s="135"/>
      <c r="P2873" s="135"/>
    </row>
    <row r="2874" spans="1:16" s="289" customFormat="1">
      <c r="A2874" s="136"/>
      <c r="B2874" s="137"/>
      <c r="C2874" s="288"/>
      <c r="D2874" s="176"/>
      <c r="E2874" s="156"/>
      <c r="F2874" s="156"/>
      <c r="G2874" s="135"/>
      <c r="H2874" s="135"/>
      <c r="I2874" s="135"/>
      <c r="J2874" s="135"/>
      <c r="K2874" s="135"/>
      <c r="L2874" s="135"/>
      <c r="M2874" s="135"/>
      <c r="N2874" s="135"/>
      <c r="O2874" s="135"/>
      <c r="P2874" s="135"/>
    </row>
    <row r="2875" spans="1:16" s="289" customFormat="1">
      <c r="A2875" s="136"/>
      <c r="B2875" s="137"/>
      <c r="C2875" s="288"/>
      <c r="D2875" s="176"/>
      <c r="E2875" s="156"/>
      <c r="F2875" s="156"/>
      <c r="G2875" s="135"/>
      <c r="H2875" s="135"/>
      <c r="I2875" s="135"/>
      <c r="J2875" s="135"/>
      <c r="K2875" s="135"/>
      <c r="L2875" s="135"/>
      <c r="M2875" s="135"/>
      <c r="N2875" s="135"/>
      <c r="O2875" s="135"/>
      <c r="P2875" s="135"/>
    </row>
    <row r="2876" spans="1:16" s="289" customFormat="1">
      <c r="A2876" s="136"/>
      <c r="B2876" s="137"/>
      <c r="C2876" s="288"/>
      <c r="D2876" s="176"/>
      <c r="E2876" s="156"/>
      <c r="F2876" s="156"/>
      <c r="G2876" s="135"/>
      <c r="H2876" s="135"/>
      <c r="I2876" s="135"/>
      <c r="J2876" s="135"/>
      <c r="K2876" s="135"/>
      <c r="L2876" s="135"/>
      <c r="M2876" s="135"/>
      <c r="N2876" s="135"/>
      <c r="O2876" s="135"/>
      <c r="P2876" s="135"/>
    </row>
    <row r="2877" spans="1:16" s="289" customFormat="1">
      <c r="A2877" s="136"/>
      <c r="B2877" s="137"/>
      <c r="C2877" s="288"/>
      <c r="D2877" s="176"/>
      <c r="E2877" s="156"/>
      <c r="F2877" s="156"/>
      <c r="G2877" s="135"/>
      <c r="H2877" s="135"/>
      <c r="I2877" s="135"/>
      <c r="J2877" s="135"/>
      <c r="K2877" s="135"/>
      <c r="L2877" s="135"/>
      <c r="M2877" s="135"/>
      <c r="N2877" s="135"/>
      <c r="O2877" s="135"/>
      <c r="P2877" s="135"/>
    </row>
    <row r="2878" spans="1:16" s="289" customFormat="1">
      <c r="A2878" s="136"/>
      <c r="B2878" s="137"/>
      <c r="C2878" s="288"/>
      <c r="D2878" s="176"/>
      <c r="E2878" s="156"/>
      <c r="F2878" s="156"/>
      <c r="G2878" s="135"/>
      <c r="H2878" s="135"/>
      <c r="I2878" s="135"/>
      <c r="J2878" s="135"/>
      <c r="K2878" s="135"/>
      <c r="L2878" s="135"/>
      <c r="M2878" s="135"/>
      <c r="N2878" s="135"/>
      <c r="O2878" s="135"/>
      <c r="P2878" s="135"/>
    </row>
    <row r="2879" spans="1:16" s="289" customFormat="1">
      <c r="A2879" s="136"/>
      <c r="B2879" s="137"/>
      <c r="C2879" s="288"/>
      <c r="D2879" s="176"/>
      <c r="E2879" s="156"/>
      <c r="F2879" s="156"/>
      <c r="G2879" s="135"/>
      <c r="H2879" s="135"/>
      <c r="I2879" s="135"/>
      <c r="J2879" s="135"/>
      <c r="K2879" s="135"/>
      <c r="L2879" s="135"/>
      <c r="M2879" s="135"/>
      <c r="N2879" s="135"/>
      <c r="O2879" s="135"/>
      <c r="P2879" s="135"/>
    </row>
    <row r="2880" spans="1:16" s="289" customFormat="1">
      <c r="A2880" s="136"/>
      <c r="B2880" s="137"/>
      <c r="C2880" s="288"/>
      <c r="D2880" s="176"/>
      <c r="E2880" s="156"/>
      <c r="F2880" s="156"/>
      <c r="G2880" s="135"/>
      <c r="H2880" s="135"/>
      <c r="I2880" s="135"/>
      <c r="J2880" s="135"/>
      <c r="K2880" s="135"/>
      <c r="L2880" s="135"/>
      <c r="M2880" s="135"/>
      <c r="N2880" s="135"/>
      <c r="O2880" s="135"/>
      <c r="P2880" s="135"/>
    </row>
    <row r="2881" spans="1:16" s="289" customFormat="1">
      <c r="A2881" s="136"/>
      <c r="B2881" s="137"/>
      <c r="C2881" s="288"/>
      <c r="D2881" s="176"/>
      <c r="E2881" s="156"/>
      <c r="F2881" s="156"/>
      <c r="G2881" s="135"/>
      <c r="H2881" s="135"/>
      <c r="I2881" s="135"/>
      <c r="J2881" s="135"/>
      <c r="K2881" s="135"/>
      <c r="L2881" s="135"/>
      <c r="M2881" s="135"/>
      <c r="N2881" s="135"/>
      <c r="O2881" s="135"/>
      <c r="P2881" s="135"/>
    </row>
    <row r="2882" spans="1:16" s="289" customFormat="1">
      <c r="A2882" s="136"/>
      <c r="B2882" s="137"/>
      <c r="C2882" s="288"/>
      <c r="D2882" s="176"/>
      <c r="E2882" s="156"/>
      <c r="F2882" s="156"/>
      <c r="G2882" s="135"/>
      <c r="H2882" s="135"/>
      <c r="I2882" s="135"/>
      <c r="J2882" s="135"/>
      <c r="K2882" s="135"/>
      <c r="L2882" s="135"/>
      <c r="M2882" s="135"/>
      <c r="N2882" s="135"/>
      <c r="O2882" s="135"/>
      <c r="P2882" s="135"/>
    </row>
    <row r="2883" spans="1:16" s="289" customFormat="1">
      <c r="A2883" s="136"/>
      <c r="B2883" s="137"/>
      <c r="C2883" s="288"/>
      <c r="D2883" s="176"/>
      <c r="E2883" s="156"/>
      <c r="F2883" s="156"/>
      <c r="G2883" s="135"/>
      <c r="H2883" s="135"/>
      <c r="I2883" s="135"/>
      <c r="J2883" s="135"/>
      <c r="K2883" s="135"/>
      <c r="L2883" s="135"/>
      <c r="M2883" s="135"/>
      <c r="N2883" s="135"/>
      <c r="O2883" s="135"/>
      <c r="P2883" s="135"/>
    </row>
    <row r="2884" spans="1:16" s="289" customFormat="1">
      <c r="A2884" s="136"/>
      <c r="B2884" s="137"/>
      <c r="C2884" s="288"/>
      <c r="D2884" s="176"/>
      <c r="E2884" s="156"/>
      <c r="F2884" s="156"/>
      <c r="G2884" s="135"/>
      <c r="H2884" s="135"/>
      <c r="I2884" s="135"/>
      <c r="J2884" s="135"/>
      <c r="K2884" s="135"/>
      <c r="L2884" s="135"/>
      <c r="M2884" s="135"/>
      <c r="N2884" s="135"/>
      <c r="O2884" s="135"/>
      <c r="P2884" s="135"/>
    </row>
    <row r="2885" spans="1:16" s="289" customFormat="1">
      <c r="A2885" s="136"/>
      <c r="B2885" s="137"/>
      <c r="C2885" s="288"/>
      <c r="D2885" s="176"/>
      <c r="E2885" s="156"/>
      <c r="F2885" s="156"/>
      <c r="G2885" s="135"/>
      <c r="H2885" s="135"/>
      <c r="I2885" s="135"/>
      <c r="J2885" s="135"/>
      <c r="K2885" s="135"/>
      <c r="L2885" s="135"/>
      <c r="M2885" s="135"/>
      <c r="N2885" s="135"/>
      <c r="O2885" s="135"/>
      <c r="P2885" s="135"/>
    </row>
    <row r="2886" spans="1:16" s="289" customFormat="1">
      <c r="A2886" s="136"/>
      <c r="B2886" s="137"/>
      <c r="C2886" s="288"/>
      <c r="D2886" s="176"/>
      <c r="E2886" s="156"/>
      <c r="F2886" s="156"/>
      <c r="G2886" s="135"/>
      <c r="H2886" s="135"/>
      <c r="I2886" s="135"/>
      <c r="J2886" s="135"/>
      <c r="K2886" s="135"/>
      <c r="L2886" s="135"/>
      <c r="M2886" s="135"/>
      <c r="N2886" s="135"/>
      <c r="O2886" s="135"/>
      <c r="P2886" s="135"/>
    </row>
    <row r="2887" spans="1:16" s="289" customFormat="1">
      <c r="A2887" s="136"/>
      <c r="B2887" s="137"/>
      <c r="C2887" s="288"/>
      <c r="D2887" s="176"/>
      <c r="E2887" s="156"/>
      <c r="F2887" s="156"/>
      <c r="G2887" s="135"/>
      <c r="H2887" s="135"/>
      <c r="I2887" s="135"/>
      <c r="J2887" s="135"/>
      <c r="K2887" s="135"/>
      <c r="L2887" s="135"/>
      <c r="M2887" s="135"/>
      <c r="N2887" s="135"/>
      <c r="O2887" s="135"/>
      <c r="P2887" s="135"/>
    </row>
    <row r="2888" spans="1:16" s="289" customFormat="1">
      <c r="A2888" s="136"/>
      <c r="B2888" s="137"/>
      <c r="C2888" s="288"/>
      <c r="D2888" s="176"/>
      <c r="E2888" s="156"/>
      <c r="F2888" s="156"/>
      <c r="G2888" s="135"/>
      <c r="H2888" s="135"/>
      <c r="I2888" s="135"/>
      <c r="J2888" s="135"/>
      <c r="K2888" s="135"/>
      <c r="L2888" s="135"/>
      <c r="M2888" s="135"/>
      <c r="N2888" s="135"/>
      <c r="O2888" s="135"/>
      <c r="P2888" s="135"/>
    </row>
    <row r="2889" spans="1:16" s="289" customFormat="1">
      <c r="A2889" s="136"/>
      <c r="B2889" s="137"/>
      <c r="C2889" s="288"/>
      <c r="D2889" s="176"/>
      <c r="E2889" s="156"/>
      <c r="F2889" s="156"/>
      <c r="G2889" s="135"/>
      <c r="H2889" s="135"/>
      <c r="I2889" s="135"/>
      <c r="J2889" s="135"/>
      <c r="K2889" s="135"/>
      <c r="L2889" s="135"/>
      <c r="M2889" s="135"/>
      <c r="N2889" s="135"/>
      <c r="O2889" s="135"/>
      <c r="P2889" s="135"/>
    </row>
    <row r="2890" spans="1:16" s="289" customFormat="1">
      <c r="A2890" s="136"/>
      <c r="B2890" s="137"/>
      <c r="C2890" s="288"/>
      <c r="D2890" s="176"/>
      <c r="E2890" s="156"/>
      <c r="F2890" s="156"/>
      <c r="G2890" s="135"/>
      <c r="H2890" s="135"/>
      <c r="I2890" s="135"/>
      <c r="J2890" s="135"/>
      <c r="K2890" s="135"/>
      <c r="L2890" s="135"/>
      <c r="M2890" s="135"/>
      <c r="N2890" s="135"/>
      <c r="O2890" s="135"/>
      <c r="P2890" s="135"/>
    </row>
    <row r="2891" spans="1:16" s="289" customFormat="1">
      <c r="A2891" s="136"/>
      <c r="B2891" s="137"/>
      <c r="C2891" s="288"/>
      <c r="D2891" s="176"/>
      <c r="E2891" s="156"/>
      <c r="F2891" s="156"/>
      <c r="G2891" s="135"/>
      <c r="H2891" s="135"/>
      <c r="I2891" s="135"/>
      <c r="J2891" s="135"/>
      <c r="K2891" s="135"/>
      <c r="L2891" s="135"/>
      <c r="M2891" s="135"/>
      <c r="N2891" s="135"/>
      <c r="O2891" s="135"/>
      <c r="P2891" s="135"/>
    </row>
    <row r="2892" spans="1:16" s="289" customFormat="1">
      <c r="A2892" s="136"/>
      <c r="B2892" s="137"/>
      <c r="C2892" s="288"/>
      <c r="D2892" s="176"/>
      <c r="E2892" s="156"/>
      <c r="F2892" s="156"/>
      <c r="G2892" s="135"/>
      <c r="H2892" s="135"/>
      <c r="I2892" s="135"/>
      <c r="J2892" s="135"/>
      <c r="K2892" s="135"/>
      <c r="L2892" s="135"/>
      <c r="M2892" s="135"/>
      <c r="N2892" s="135"/>
      <c r="O2892" s="135"/>
      <c r="P2892" s="135"/>
    </row>
    <row r="2893" spans="1:16" s="289" customFormat="1">
      <c r="A2893" s="136"/>
      <c r="B2893" s="137"/>
      <c r="C2893" s="288"/>
      <c r="D2893" s="176"/>
      <c r="E2893" s="156"/>
      <c r="F2893" s="156"/>
      <c r="G2893" s="135"/>
      <c r="H2893" s="135"/>
      <c r="I2893" s="135"/>
      <c r="J2893" s="135"/>
      <c r="K2893" s="135"/>
      <c r="L2893" s="135"/>
      <c r="M2893" s="135"/>
      <c r="N2893" s="135"/>
      <c r="O2893" s="135"/>
      <c r="P2893" s="135"/>
    </row>
    <row r="2894" spans="1:16" s="289" customFormat="1">
      <c r="A2894" s="136"/>
      <c r="B2894" s="137"/>
      <c r="C2894" s="288"/>
      <c r="D2894" s="176"/>
      <c r="E2894" s="156"/>
      <c r="F2894" s="156"/>
      <c r="G2894" s="135"/>
      <c r="H2894" s="135"/>
      <c r="I2894" s="135"/>
      <c r="J2894" s="135"/>
      <c r="K2894" s="135"/>
      <c r="L2894" s="135"/>
      <c r="M2894" s="135"/>
      <c r="N2894" s="135"/>
      <c r="O2894" s="135"/>
      <c r="P2894" s="135"/>
    </row>
    <row r="2895" spans="1:16" s="289" customFormat="1">
      <c r="A2895" s="136"/>
      <c r="B2895" s="137"/>
      <c r="C2895" s="288"/>
      <c r="D2895" s="176"/>
      <c r="E2895" s="156"/>
      <c r="F2895" s="156"/>
      <c r="G2895" s="135"/>
      <c r="H2895" s="135"/>
      <c r="I2895" s="135"/>
      <c r="J2895" s="135"/>
      <c r="K2895" s="135"/>
      <c r="L2895" s="135"/>
      <c r="M2895" s="135"/>
      <c r="N2895" s="135"/>
      <c r="O2895" s="135"/>
      <c r="P2895" s="135"/>
    </row>
    <row r="2896" spans="1:16" s="289" customFormat="1">
      <c r="A2896" s="136"/>
      <c r="B2896" s="137"/>
      <c r="C2896" s="288"/>
      <c r="D2896" s="176"/>
      <c r="E2896" s="156"/>
      <c r="F2896" s="156"/>
      <c r="G2896" s="135"/>
      <c r="H2896" s="135"/>
      <c r="I2896" s="135"/>
      <c r="J2896" s="135"/>
      <c r="K2896" s="135"/>
      <c r="L2896" s="135"/>
      <c r="M2896" s="135"/>
      <c r="N2896" s="135"/>
      <c r="O2896" s="135"/>
      <c r="P2896" s="135"/>
    </row>
    <row r="2897" spans="1:16" s="289" customFormat="1">
      <c r="A2897" s="136"/>
      <c r="B2897" s="137"/>
      <c r="C2897" s="288"/>
      <c r="D2897" s="176"/>
      <c r="E2897" s="156"/>
      <c r="F2897" s="156"/>
      <c r="G2897" s="135"/>
      <c r="H2897" s="135"/>
      <c r="I2897" s="135"/>
      <c r="J2897" s="135"/>
      <c r="K2897" s="135"/>
      <c r="L2897" s="135"/>
      <c r="M2897" s="135"/>
      <c r="N2897" s="135"/>
      <c r="O2897" s="135"/>
      <c r="P2897" s="135"/>
    </row>
    <row r="2898" spans="1:16" s="289" customFormat="1">
      <c r="A2898" s="136"/>
      <c r="B2898" s="137"/>
      <c r="C2898" s="288"/>
      <c r="D2898" s="176"/>
      <c r="E2898" s="156"/>
      <c r="F2898" s="156"/>
      <c r="G2898" s="135"/>
      <c r="H2898" s="135"/>
      <c r="I2898" s="135"/>
      <c r="J2898" s="135"/>
      <c r="K2898" s="135"/>
      <c r="L2898" s="135"/>
      <c r="M2898" s="135"/>
      <c r="N2898" s="135"/>
      <c r="O2898" s="135"/>
      <c r="P2898" s="135"/>
    </row>
    <row r="2899" spans="1:16" s="289" customFormat="1">
      <c r="A2899" s="136"/>
      <c r="B2899" s="137"/>
      <c r="C2899" s="288"/>
      <c r="D2899" s="176"/>
      <c r="E2899" s="156"/>
      <c r="F2899" s="156"/>
      <c r="G2899" s="135"/>
      <c r="H2899" s="135"/>
      <c r="I2899" s="135"/>
      <c r="J2899" s="135"/>
      <c r="K2899" s="135"/>
      <c r="L2899" s="135"/>
      <c r="M2899" s="135"/>
      <c r="N2899" s="135"/>
      <c r="O2899" s="135"/>
      <c r="P2899" s="135"/>
    </row>
    <row r="2900" spans="1:16" s="289" customFormat="1">
      <c r="A2900" s="136"/>
      <c r="B2900" s="137"/>
      <c r="C2900" s="288"/>
      <c r="D2900" s="176"/>
      <c r="E2900" s="156"/>
      <c r="F2900" s="156"/>
      <c r="G2900" s="135"/>
      <c r="H2900" s="135"/>
      <c r="I2900" s="135"/>
      <c r="J2900" s="135"/>
      <c r="K2900" s="135"/>
      <c r="L2900" s="135"/>
      <c r="M2900" s="135"/>
      <c r="N2900" s="135"/>
      <c r="O2900" s="135"/>
      <c r="P2900" s="135"/>
    </row>
    <row r="2901" spans="1:16" s="289" customFormat="1">
      <c r="A2901" s="136"/>
      <c r="B2901" s="137"/>
      <c r="C2901" s="288"/>
      <c r="D2901" s="176"/>
      <c r="E2901" s="156"/>
      <c r="F2901" s="156"/>
      <c r="G2901" s="135"/>
      <c r="H2901" s="135"/>
      <c r="I2901" s="135"/>
      <c r="J2901" s="135"/>
      <c r="K2901" s="135"/>
      <c r="L2901" s="135"/>
      <c r="M2901" s="135"/>
      <c r="N2901" s="135"/>
      <c r="O2901" s="135"/>
      <c r="P2901" s="135"/>
    </row>
    <row r="2902" spans="1:16" s="289" customFormat="1">
      <c r="A2902" s="136"/>
      <c r="B2902" s="137"/>
      <c r="C2902" s="288"/>
      <c r="D2902" s="176"/>
      <c r="E2902" s="156"/>
      <c r="F2902" s="156"/>
      <c r="G2902" s="135"/>
      <c r="H2902" s="135"/>
      <c r="I2902" s="135"/>
      <c r="J2902" s="135"/>
      <c r="K2902" s="135"/>
      <c r="L2902" s="135"/>
      <c r="M2902" s="135"/>
      <c r="N2902" s="135"/>
      <c r="O2902" s="135"/>
      <c r="P2902" s="135"/>
    </row>
    <row r="2903" spans="1:16" s="289" customFormat="1">
      <c r="A2903" s="136"/>
      <c r="B2903" s="137"/>
      <c r="C2903" s="288"/>
      <c r="D2903" s="176"/>
      <c r="E2903" s="156"/>
      <c r="F2903" s="156"/>
      <c r="G2903" s="135"/>
      <c r="H2903" s="135"/>
      <c r="I2903" s="135"/>
      <c r="J2903" s="135"/>
      <c r="K2903" s="135"/>
      <c r="L2903" s="135"/>
      <c r="M2903" s="135"/>
      <c r="N2903" s="135"/>
      <c r="O2903" s="135"/>
      <c r="P2903" s="135"/>
    </row>
    <row r="2904" spans="1:16" s="289" customFormat="1">
      <c r="A2904" s="136"/>
      <c r="B2904" s="137"/>
      <c r="C2904" s="288"/>
      <c r="D2904" s="176"/>
      <c r="E2904" s="156"/>
      <c r="F2904" s="156"/>
      <c r="G2904" s="135"/>
      <c r="H2904" s="135"/>
      <c r="I2904" s="135"/>
      <c r="J2904" s="135"/>
      <c r="K2904" s="135"/>
      <c r="L2904" s="135"/>
      <c r="M2904" s="135"/>
      <c r="N2904" s="135"/>
      <c r="O2904" s="135"/>
      <c r="P2904" s="135"/>
    </row>
    <row r="2905" spans="1:16" s="289" customFormat="1">
      <c r="A2905" s="136"/>
      <c r="B2905" s="137"/>
      <c r="C2905" s="288"/>
      <c r="D2905" s="176"/>
      <c r="E2905" s="156"/>
      <c r="F2905" s="156"/>
      <c r="G2905" s="135"/>
      <c r="H2905" s="135"/>
      <c r="I2905" s="135"/>
      <c r="J2905" s="135"/>
      <c r="K2905" s="135"/>
      <c r="L2905" s="135"/>
      <c r="M2905" s="135"/>
      <c r="N2905" s="135"/>
      <c r="O2905" s="135"/>
      <c r="P2905" s="135"/>
    </row>
    <row r="2906" spans="1:16" s="289" customFormat="1">
      <c r="A2906" s="136"/>
      <c r="B2906" s="137"/>
      <c r="C2906" s="288"/>
      <c r="D2906" s="176"/>
      <c r="E2906" s="156"/>
      <c r="F2906" s="156"/>
      <c r="G2906" s="135"/>
      <c r="H2906" s="135"/>
      <c r="I2906" s="135"/>
      <c r="J2906" s="135"/>
      <c r="K2906" s="135"/>
      <c r="L2906" s="135"/>
      <c r="M2906" s="135"/>
      <c r="N2906" s="135"/>
      <c r="O2906" s="135"/>
      <c r="P2906" s="135"/>
    </row>
    <row r="2907" spans="1:16" s="289" customFormat="1">
      <c r="A2907" s="136"/>
      <c r="B2907" s="137"/>
      <c r="C2907" s="288"/>
      <c r="D2907" s="176"/>
      <c r="E2907" s="156"/>
      <c r="F2907" s="156"/>
      <c r="G2907" s="135"/>
      <c r="H2907" s="135"/>
      <c r="I2907" s="135"/>
      <c r="J2907" s="135"/>
      <c r="K2907" s="135"/>
      <c r="L2907" s="135"/>
      <c r="M2907" s="135"/>
      <c r="N2907" s="135"/>
      <c r="O2907" s="135"/>
      <c r="P2907" s="135"/>
    </row>
    <row r="2908" spans="1:16" s="289" customFormat="1">
      <c r="A2908" s="136"/>
      <c r="B2908" s="137"/>
      <c r="C2908" s="288"/>
      <c r="D2908" s="176"/>
      <c r="E2908" s="156"/>
      <c r="F2908" s="156"/>
      <c r="G2908" s="135"/>
      <c r="H2908" s="135"/>
      <c r="I2908" s="135"/>
      <c r="J2908" s="135"/>
      <c r="K2908" s="135"/>
      <c r="L2908" s="135"/>
      <c r="M2908" s="135"/>
      <c r="N2908" s="135"/>
      <c r="O2908" s="135"/>
      <c r="P2908" s="135"/>
    </row>
    <row r="2909" spans="1:16" s="289" customFormat="1">
      <c r="A2909" s="136"/>
      <c r="B2909" s="137"/>
      <c r="C2909" s="288"/>
      <c r="D2909" s="176"/>
      <c r="E2909" s="156"/>
      <c r="F2909" s="156"/>
      <c r="G2909" s="135"/>
      <c r="H2909" s="135"/>
      <c r="I2909" s="135"/>
      <c r="J2909" s="135"/>
      <c r="K2909" s="135"/>
      <c r="L2909" s="135"/>
      <c r="M2909" s="135"/>
      <c r="N2909" s="135"/>
      <c r="O2909" s="135"/>
      <c r="P2909" s="135"/>
    </row>
    <row r="2910" spans="1:16" s="289" customFormat="1">
      <c r="A2910" s="136"/>
      <c r="B2910" s="137"/>
      <c r="C2910" s="288"/>
      <c r="D2910" s="176"/>
      <c r="E2910" s="156"/>
      <c r="F2910" s="156"/>
      <c r="G2910" s="135"/>
      <c r="H2910" s="135"/>
      <c r="I2910" s="135"/>
      <c r="J2910" s="135"/>
      <c r="K2910" s="135"/>
      <c r="L2910" s="135"/>
      <c r="M2910" s="135"/>
      <c r="N2910" s="135"/>
      <c r="O2910" s="135"/>
      <c r="P2910" s="135"/>
    </row>
    <row r="2911" spans="1:16" s="289" customFormat="1">
      <c r="A2911" s="136"/>
      <c r="B2911" s="137"/>
      <c r="C2911" s="288"/>
      <c r="D2911" s="176"/>
      <c r="E2911" s="156"/>
      <c r="F2911" s="156"/>
      <c r="G2911" s="135"/>
      <c r="H2911" s="135"/>
      <c r="I2911" s="135"/>
      <c r="J2911" s="135"/>
      <c r="K2911" s="135"/>
      <c r="L2911" s="135"/>
      <c r="M2911" s="135"/>
      <c r="N2911" s="135"/>
      <c r="O2911" s="135"/>
      <c r="P2911" s="135"/>
    </row>
    <row r="2912" spans="1:16" s="289" customFormat="1">
      <c r="A2912" s="136"/>
      <c r="B2912" s="137"/>
      <c r="C2912" s="288"/>
      <c r="D2912" s="176"/>
      <c r="E2912" s="156"/>
      <c r="F2912" s="156"/>
      <c r="G2912" s="135"/>
      <c r="H2912" s="135"/>
      <c r="I2912" s="135"/>
      <c r="J2912" s="135"/>
      <c r="K2912" s="135"/>
      <c r="L2912" s="135"/>
      <c r="M2912" s="135"/>
      <c r="N2912" s="135"/>
      <c r="O2912" s="135"/>
      <c r="P2912" s="135"/>
    </row>
    <row r="2913" spans="1:16" s="289" customFormat="1">
      <c r="A2913" s="136"/>
      <c r="B2913" s="137"/>
      <c r="C2913" s="288"/>
      <c r="D2913" s="176"/>
      <c r="E2913" s="156"/>
      <c r="F2913" s="156"/>
      <c r="G2913" s="135"/>
      <c r="H2913" s="135"/>
      <c r="I2913" s="135"/>
      <c r="J2913" s="135"/>
      <c r="K2913" s="135"/>
      <c r="L2913" s="135"/>
      <c r="M2913" s="135"/>
      <c r="N2913" s="135"/>
      <c r="O2913" s="135"/>
      <c r="P2913" s="135"/>
    </row>
    <row r="2914" spans="1:16" s="289" customFormat="1">
      <c r="A2914" s="136"/>
      <c r="B2914" s="137"/>
      <c r="C2914" s="288"/>
      <c r="D2914" s="176"/>
      <c r="E2914" s="156"/>
      <c r="F2914" s="156"/>
      <c r="G2914" s="135"/>
      <c r="H2914" s="135"/>
      <c r="I2914" s="135"/>
      <c r="J2914" s="135"/>
      <c r="K2914" s="135"/>
      <c r="L2914" s="135"/>
      <c r="M2914" s="135"/>
      <c r="N2914" s="135"/>
      <c r="O2914" s="135"/>
      <c r="P2914" s="135"/>
    </row>
    <row r="2915" spans="1:16" s="289" customFormat="1">
      <c r="A2915" s="136"/>
      <c r="B2915" s="137"/>
      <c r="C2915" s="288"/>
      <c r="D2915" s="176"/>
      <c r="E2915" s="156"/>
      <c r="F2915" s="156"/>
      <c r="G2915" s="135"/>
      <c r="H2915" s="135"/>
      <c r="I2915" s="135"/>
      <c r="J2915" s="135"/>
      <c r="K2915" s="135"/>
      <c r="L2915" s="135"/>
      <c r="M2915" s="135"/>
      <c r="N2915" s="135"/>
      <c r="O2915" s="135"/>
      <c r="P2915" s="135"/>
    </row>
    <row r="2916" spans="1:16" s="289" customFormat="1">
      <c r="A2916" s="136"/>
      <c r="B2916" s="137"/>
      <c r="C2916" s="288"/>
      <c r="D2916" s="176"/>
      <c r="E2916" s="156"/>
      <c r="F2916" s="156"/>
      <c r="G2916" s="135"/>
      <c r="H2916" s="135"/>
      <c r="I2916" s="135"/>
      <c r="J2916" s="135"/>
      <c r="K2916" s="135"/>
      <c r="L2916" s="135"/>
      <c r="M2916" s="135"/>
      <c r="N2916" s="135"/>
      <c r="O2916" s="135"/>
      <c r="P2916" s="135"/>
    </row>
    <row r="2917" spans="1:16" s="289" customFormat="1">
      <c r="A2917" s="136"/>
      <c r="B2917" s="137"/>
      <c r="C2917" s="288"/>
      <c r="D2917" s="176"/>
      <c r="E2917" s="156"/>
      <c r="F2917" s="156"/>
      <c r="G2917" s="135"/>
      <c r="H2917" s="135"/>
      <c r="I2917" s="135"/>
      <c r="J2917" s="135"/>
      <c r="K2917" s="135"/>
      <c r="L2917" s="135"/>
      <c r="M2917" s="135"/>
      <c r="N2917" s="135"/>
      <c r="O2917" s="135"/>
      <c r="P2917" s="135"/>
    </row>
    <row r="2918" spans="1:16" s="289" customFormat="1">
      <c r="A2918" s="136"/>
      <c r="B2918" s="137"/>
      <c r="C2918" s="288"/>
      <c r="D2918" s="176"/>
      <c r="E2918" s="156"/>
      <c r="F2918" s="156"/>
      <c r="G2918" s="135"/>
      <c r="H2918" s="135"/>
      <c r="I2918" s="135"/>
      <c r="J2918" s="135"/>
      <c r="K2918" s="135"/>
      <c r="L2918" s="135"/>
      <c r="M2918" s="135"/>
      <c r="N2918" s="135"/>
      <c r="O2918" s="135"/>
      <c r="P2918" s="135"/>
    </row>
    <row r="2919" spans="1:16" s="289" customFormat="1">
      <c r="A2919" s="136"/>
      <c r="B2919" s="137"/>
      <c r="C2919" s="288"/>
      <c r="D2919" s="176"/>
      <c r="E2919" s="156"/>
      <c r="F2919" s="156"/>
      <c r="G2919" s="135"/>
      <c r="H2919" s="135"/>
      <c r="I2919" s="135"/>
      <c r="J2919" s="135"/>
      <c r="K2919" s="135"/>
      <c r="L2919" s="135"/>
      <c r="M2919" s="135"/>
      <c r="N2919" s="135"/>
      <c r="O2919" s="135"/>
      <c r="P2919" s="135"/>
    </row>
    <row r="2920" spans="1:16" s="289" customFormat="1">
      <c r="A2920" s="136"/>
      <c r="B2920" s="137"/>
      <c r="C2920" s="288"/>
      <c r="D2920" s="176"/>
      <c r="E2920" s="156"/>
      <c r="F2920" s="156"/>
      <c r="G2920" s="135"/>
      <c r="H2920" s="135"/>
      <c r="I2920" s="135"/>
      <c r="J2920" s="135"/>
      <c r="K2920" s="135"/>
      <c r="L2920" s="135"/>
      <c r="M2920" s="135"/>
      <c r="N2920" s="135"/>
      <c r="O2920" s="135"/>
      <c r="P2920" s="135"/>
    </row>
    <row r="2921" spans="1:16" s="289" customFormat="1">
      <c r="A2921" s="136"/>
      <c r="B2921" s="137"/>
      <c r="C2921" s="288"/>
      <c r="D2921" s="176"/>
      <c r="E2921" s="156"/>
      <c r="F2921" s="156"/>
      <c r="G2921" s="135"/>
      <c r="H2921" s="135"/>
      <c r="I2921" s="135"/>
      <c r="J2921" s="135"/>
      <c r="K2921" s="135"/>
      <c r="L2921" s="135"/>
      <c r="M2921" s="135"/>
      <c r="N2921" s="135"/>
      <c r="O2921" s="135"/>
      <c r="P2921" s="135"/>
    </row>
    <row r="2922" spans="1:16" s="289" customFormat="1">
      <c r="A2922" s="136"/>
      <c r="B2922" s="137"/>
      <c r="C2922" s="288"/>
      <c r="D2922" s="176"/>
      <c r="E2922" s="156"/>
      <c r="F2922" s="156"/>
      <c r="G2922" s="135"/>
      <c r="H2922" s="135"/>
      <c r="I2922" s="135"/>
      <c r="J2922" s="135"/>
      <c r="K2922" s="135"/>
      <c r="L2922" s="135"/>
      <c r="M2922" s="135"/>
      <c r="N2922" s="135"/>
      <c r="O2922" s="135"/>
      <c r="P2922" s="135"/>
    </row>
    <row r="2923" spans="1:16" s="289" customFormat="1">
      <c r="A2923" s="136"/>
      <c r="B2923" s="137"/>
      <c r="C2923" s="288"/>
      <c r="D2923" s="176"/>
      <c r="E2923" s="156"/>
      <c r="F2923" s="156"/>
      <c r="G2923" s="135"/>
      <c r="H2923" s="135"/>
      <c r="I2923" s="135"/>
      <c r="J2923" s="135"/>
      <c r="K2923" s="135"/>
      <c r="L2923" s="135"/>
      <c r="M2923" s="135"/>
      <c r="N2923" s="135"/>
      <c r="O2923" s="135"/>
      <c r="P2923" s="135"/>
    </row>
    <row r="2924" spans="1:16" s="289" customFormat="1">
      <c r="A2924" s="136"/>
      <c r="B2924" s="137"/>
      <c r="C2924" s="288"/>
      <c r="D2924" s="176"/>
      <c r="E2924" s="156"/>
      <c r="F2924" s="156"/>
      <c r="G2924" s="135"/>
      <c r="H2924" s="135"/>
      <c r="I2924" s="135"/>
      <c r="J2924" s="135"/>
      <c r="K2924" s="135"/>
      <c r="L2924" s="135"/>
      <c r="M2924" s="135"/>
      <c r="N2924" s="135"/>
      <c r="O2924" s="135"/>
      <c r="P2924" s="135"/>
    </row>
  </sheetData>
  <sheetProtection password="CF47" sheet="1" objects="1" scenarios="1"/>
  <mergeCells count="3">
    <mergeCell ref="B73:D73"/>
    <mergeCell ref="B96:D96"/>
    <mergeCell ref="B162:D162"/>
  </mergeCells>
  <pageMargins left="0.7" right="0.7" top="0.75" bottom="0.75" header="0.3" footer="0.3"/>
  <pageSetup paperSize="9" firstPageNumber="2" fitToWidth="0" pageOrder="overThenDown" orientation="landscape" r:id="rId1"/>
  <headerFooter alignWithMargins="0">
    <oddFooter>&amp;C&amp;10&amp;P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454"/>
  <sheetViews>
    <sheetView view="pageBreakPreview" zoomScaleNormal="100" zoomScaleSheetLayoutView="100" workbookViewId="0">
      <selection activeCell="I49" sqref="I49"/>
    </sheetView>
  </sheetViews>
  <sheetFormatPr defaultColWidth="8.5" defaultRowHeight="14.25"/>
  <cols>
    <col min="1" max="1" width="9.5" style="93" customWidth="1"/>
    <col min="2" max="2" width="42" style="120" customWidth="1"/>
    <col min="3" max="3" width="7.25" style="121" bestFit="1" customWidth="1"/>
    <col min="4" max="4" width="16.75" style="122" customWidth="1"/>
    <col min="5" max="5" width="5.5" style="81" customWidth="1"/>
    <col min="6" max="6" width="11.75" style="81" customWidth="1"/>
    <col min="7" max="7" width="6.625" style="81" customWidth="1"/>
    <col min="8" max="8" width="8" style="81" customWidth="1"/>
    <col min="9" max="16384" width="8.5" style="81"/>
  </cols>
  <sheetData>
    <row r="1" spans="1:7" ht="45" customHeight="1">
      <c r="A1" s="77"/>
      <c r="B1" s="78"/>
      <c r="C1" s="79"/>
      <c r="D1" s="80"/>
    </row>
    <row r="2" spans="1:7" ht="12" customHeight="1">
      <c r="A2" s="82"/>
      <c r="B2" s="83"/>
      <c r="C2" s="84"/>
      <c r="D2" s="85"/>
    </row>
    <row r="3" spans="1:7" ht="18" customHeight="1">
      <c r="A3" s="86" t="s">
        <v>3</v>
      </c>
      <c r="B3" s="390" t="s">
        <v>308</v>
      </c>
      <c r="C3" s="390"/>
      <c r="D3" s="390"/>
    </row>
    <row r="4" spans="1:7" ht="18">
      <c r="A4" s="86"/>
      <c r="B4" s="87"/>
      <c r="C4" s="88"/>
      <c r="D4" s="88"/>
    </row>
    <row r="5" spans="1:7" s="89" customFormat="1">
      <c r="B5" s="90"/>
      <c r="C5" s="91"/>
      <c r="D5" s="92"/>
    </row>
    <row r="6" spans="1:7" ht="21.75" customHeight="1">
      <c r="B6" s="391" t="s">
        <v>177</v>
      </c>
      <c r="C6" s="391"/>
      <c r="D6" s="391"/>
    </row>
    <row r="7" spans="1:7" ht="15.75">
      <c r="A7" s="94"/>
      <c r="B7" s="95"/>
      <c r="C7" s="96"/>
      <c r="D7" s="51"/>
    </row>
    <row r="8" spans="1:7" ht="15.75">
      <c r="A8" s="94"/>
      <c r="B8" s="95"/>
      <c r="C8" s="97" t="s">
        <v>30</v>
      </c>
      <c r="D8" s="51"/>
    </row>
    <row r="9" spans="1:7" ht="15.75">
      <c r="A9" s="94"/>
      <c r="B9" s="98"/>
      <c r="C9" s="99"/>
      <c r="D9" s="51"/>
    </row>
    <row r="10" spans="1:7" ht="15.75" customHeight="1">
      <c r="A10" s="100" t="s">
        <v>4</v>
      </c>
      <c r="B10" s="101" t="s">
        <v>178</v>
      </c>
      <c r="C10" s="124">
        <f>+'HP-0.1.1'!D7</f>
        <v>9</v>
      </c>
      <c r="D10" s="52">
        <f>+'HP-0.1.1'!F174</f>
        <v>0</v>
      </c>
    </row>
    <row r="11" spans="1:7" ht="15.75" customHeight="1">
      <c r="A11" s="100" t="s">
        <v>5</v>
      </c>
      <c r="B11" s="101" t="s">
        <v>179</v>
      </c>
      <c r="C11" s="124">
        <f>+'HP-0.1.2'!D7</f>
        <v>8</v>
      </c>
      <c r="D11" s="102">
        <f>+'HP-0.1.2'!F178</f>
        <v>0</v>
      </c>
    </row>
    <row r="12" spans="1:7" ht="15.75" customHeight="1">
      <c r="A12" s="100" t="s">
        <v>6</v>
      </c>
      <c r="B12" s="101" t="s">
        <v>180</v>
      </c>
      <c r="C12" s="124">
        <f>+'HP-0.1.3'!D7</f>
        <v>7</v>
      </c>
      <c r="D12" s="102">
        <f>+'HP-0.1.3'!F174</f>
        <v>0</v>
      </c>
    </row>
    <row r="13" spans="1:7" ht="15.75">
      <c r="A13" s="103"/>
      <c r="B13" s="95"/>
      <c r="C13" s="96"/>
      <c r="D13" s="51"/>
    </row>
    <row r="14" spans="1:7" ht="17.25" thickBot="1">
      <c r="A14" s="103"/>
      <c r="B14" s="104" t="s">
        <v>1</v>
      </c>
      <c r="C14" s="105">
        <f>SUM(C10:C13)</f>
        <v>24</v>
      </c>
      <c r="D14" s="53">
        <f>SUM(D10:D12)</f>
        <v>0</v>
      </c>
      <c r="F14" s="125">
        <f>+D14/C14</f>
        <v>0</v>
      </c>
      <c r="G14" s="126"/>
    </row>
    <row r="15" spans="1:7" ht="17.25" thickTop="1">
      <c r="A15" s="103"/>
      <c r="B15" s="106"/>
      <c r="C15" s="96"/>
      <c r="D15" s="51"/>
    </row>
    <row r="16" spans="1:7" ht="15.75">
      <c r="A16" s="94"/>
      <c r="B16" s="107" t="s">
        <v>2</v>
      </c>
      <c r="C16" s="108"/>
      <c r="D16" s="54">
        <f>(D14)*0.22</f>
        <v>0</v>
      </c>
    </row>
    <row r="17" spans="1:7" ht="15.75">
      <c r="A17" s="94"/>
      <c r="B17" s="95"/>
      <c r="C17" s="96"/>
      <c r="D17" s="51"/>
    </row>
    <row r="18" spans="1:7" ht="17.25" thickBot="1">
      <c r="A18" s="103"/>
      <c r="B18" s="104" t="s">
        <v>1</v>
      </c>
      <c r="C18" s="109"/>
      <c r="D18" s="53">
        <f>SUM(D14:D16)</f>
        <v>0</v>
      </c>
    </row>
    <row r="19" spans="1:7" ht="13.5" thickTop="1">
      <c r="A19" s="110"/>
      <c r="B19" s="111"/>
      <c r="C19" s="112"/>
      <c r="D19" s="113"/>
      <c r="E19" s="114"/>
      <c r="F19" s="114"/>
      <c r="G19" s="114"/>
    </row>
    <row r="20" spans="1:7" ht="12.75">
      <c r="A20" s="110"/>
      <c r="B20" s="111"/>
      <c r="C20" s="112"/>
      <c r="D20" s="113"/>
      <c r="E20" s="114"/>
      <c r="F20" s="114"/>
      <c r="G20" s="114"/>
    </row>
    <row r="21" spans="1:7" ht="12.75">
      <c r="A21" s="110"/>
      <c r="B21" s="111"/>
      <c r="C21" s="112"/>
      <c r="D21" s="113"/>
      <c r="E21" s="114"/>
      <c r="F21" s="114"/>
      <c r="G21" s="114"/>
    </row>
    <row r="22" spans="1:7" ht="12.75">
      <c r="A22" s="110"/>
      <c r="B22" s="111"/>
      <c r="C22" s="112"/>
      <c r="D22" s="113"/>
      <c r="E22" s="114"/>
      <c r="F22" s="114"/>
      <c r="G22" s="114"/>
    </row>
    <row r="23" spans="1:7" ht="12.75">
      <c r="A23" s="110"/>
      <c r="B23" s="111"/>
      <c r="C23" s="112"/>
      <c r="D23" s="113"/>
      <c r="E23" s="114"/>
      <c r="F23" s="114"/>
      <c r="G23" s="114"/>
    </row>
    <row r="24" spans="1:7" ht="12.75">
      <c r="A24" s="110"/>
      <c r="B24" s="111"/>
      <c r="C24" s="112"/>
      <c r="D24" s="113"/>
      <c r="E24" s="114"/>
      <c r="F24" s="114"/>
      <c r="G24" s="114"/>
    </row>
    <row r="25" spans="1:7" ht="12.75">
      <c r="A25" s="110"/>
      <c r="B25" s="111"/>
      <c r="C25" s="112"/>
      <c r="D25" s="113"/>
      <c r="E25" s="114"/>
      <c r="F25" s="114"/>
      <c r="G25" s="114"/>
    </row>
    <row r="26" spans="1:7" ht="12.75">
      <c r="A26" s="110"/>
      <c r="B26" s="111"/>
      <c r="C26" s="112"/>
      <c r="D26" s="113"/>
      <c r="E26" s="114"/>
      <c r="F26" s="114"/>
      <c r="G26" s="114"/>
    </row>
    <row r="27" spans="1:7" ht="12.75">
      <c r="A27" s="110"/>
      <c r="B27" s="111"/>
      <c r="C27" s="112"/>
      <c r="D27" s="113"/>
      <c r="E27" s="114"/>
      <c r="F27" s="114"/>
      <c r="G27" s="114"/>
    </row>
    <row r="28" spans="1:7" ht="12.75">
      <c r="A28" s="110"/>
      <c r="B28" s="111"/>
      <c r="C28" s="112"/>
      <c r="D28" s="113"/>
      <c r="E28" s="114"/>
      <c r="F28" s="114"/>
      <c r="G28" s="114"/>
    </row>
    <row r="29" spans="1:7" ht="12.75">
      <c r="A29" s="110"/>
      <c r="B29" s="111"/>
      <c r="C29" s="112"/>
      <c r="D29" s="113"/>
      <c r="E29" s="114"/>
      <c r="F29" s="114"/>
      <c r="G29" s="114"/>
    </row>
    <row r="30" spans="1:7" ht="12.75">
      <c r="A30" s="110"/>
      <c r="B30" s="111"/>
      <c r="C30" s="112"/>
      <c r="D30" s="113"/>
      <c r="E30" s="114"/>
      <c r="F30" s="114"/>
      <c r="G30" s="114"/>
    </row>
    <row r="31" spans="1:7" ht="12.75">
      <c r="A31" s="110"/>
      <c r="B31" s="111"/>
      <c r="C31" s="112"/>
      <c r="D31" s="113"/>
      <c r="E31" s="114"/>
      <c r="F31" s="114"/>
      <c r="G31" s="114"/>
    </row>
    <row r="32" spans="1:7" ht="12.75">
      <c r="A32" s="110"/>
      <c r="B32" s="111"/>
      <c r="C32" s="112"/>
      <c r="D32" s="113"/>
      <c r="E32" s="114"/>
      <c r="F32" s="114"/>
      <c r="G32" s="114"/>
    </row>
    <row r="33" spans="1:7" ht="12.75">
      <c r="A33" s="110"/>
      <c r="B33" s="111"/>
      <c r="C33" s="112"/>
      <c r="D33" s="113"/>
      <c r="E33" s="114"/>
      <c r="F33" s="114"/>
      <c r="G33" s="114"/>
    </row>
    <row r="34" spans="1:7" ht="12.75">
      <c r="A34" s="110"/>
      <c r="B34" s="111"/>
      <c r="C34" s="112"/>
      <c r="D34" s="113"/>
      <c r="E34" s="114"/>
      <c r="F34" s="114"/>
      <c r="G34" s="114"/>
    </row>
    <row r="35" spans="1:7" ht="12.75">
      <c r="A35" s="110"/>
      <c r="B35" s="111"/>
      <c r="C35" s="112"/>
      <c r="D35" s="113"/>
      <c r="E35" s="114"/>
      <c r="F35" s="114"/>
      <c r="G35" s="114"/>
    </row>
    <row r="36" spans="1:7" ht="12.75">
      <c r="A36" s="110"/>
      <c r="B36" s="111"/>
      <c r="C36" s="112"/>
      <c r="D36" s="113"/>
      <c r="E36" s="114"/>
      <c r="F36" s="114"/>
      <c r="G36" s="114"/>
    </row>
    <row r="37" spans="1:7" ht="12.75">
      <c r="A37" s="110"/>
      <c r="B37" s="111"/>
      <c r="C37" s="112"/>
      <c r="D37" s="113"/>
      <c r="E37" s="114"/>
      <c r="F37" s="114"/>
      <c r="G37" s="114"/>
    </row>
    <row r="38" spans="1:7" ht="12.75">
      <c r="A38" s="110"/>
      <c r="B38" s="111"/>
      <c r="C38" s="112"/>
      <c r="D38" s="113"/>
      <c r="E38" s="114"/>
      <c r="F38" s="114"/>
      <c r="G38" s="114"/>
    </row>
    <row r="39" spans="1:7" ht="12.75">
      <c r="A39" s="110"/>
      <c r="B39" s="111"/>
      <c r="C39" s="112"/>
      <c r="D39" s="113"/>
      <c r="E39" s="114"/>
      <c r="F39" s="114"/>
      <c r="G39" s="114"/>
    </row>
    <row r="40" spans="1:7" ht="12.75">
      <c r="A40" s="110"/>
      <c r="B40" s="111"/>
      <c r="C40" s="112"/>
      <c r="D40" s="113"/>
      <c r="E40" s="114"/>
      <c r="F40" s="114"/>
      <c r="G40" s="114"/>
    </row>
    <row r="41" spans="1:7" ht="12.75">
      <c r="A41" s="110"/>
      <c r="B41" s="111"/>
      <c r="C41" s="112"/>
      <c r="D41" s="113"/>
      <c r="E41" s="114"/>
      <c r="F41" s="114"/>
      <c r="G41" s="114"/>
    </row>
    <row r="42" spans="1:7" ht="12.75">
      <c r="A42" s="110"/>
      <c r="B42" s="111"/>
      <c r="C42" s="112"/>
      <c r="D42" s="113"/>
      <c r="E42" s="114"/>
      <c r="F42" s="114"/>
      <c r="G42" s="114"/>
    </row>
    <row r="43" spans="1:7" ht="12.75">
      <c r="A43" s="110"/>
      <c r="B43" s="111"/>
      <c r="C43" s="112"/>
      <c r="D43" s="113"/>
      <c r="E43" s="114"/>
      <c r="F43" s="114"/>
      <c r="G43" s="114"/>
    </row>
    <row r="44" spans="1:7" ht="12.75">
      <c r="A44" s="110"/>
      <c r="B44" s="111"/>
      <c r="C44" s="112"/>
      <c r="D44" s="113"/>
      <c r="E44" s="114"/>
      <c r="F44" s="114"/>
      <c r="G44" s="114"/>
    </row>
    <row r="45" spans="1:7" ht="12.75">
      <c r="A45" s="110"/>
      <c r="B45" s="111"/>
      <c r="C45" s="112"/>
      <c r="D45" s="113"/>
      <c r="E45" s="114"/>
      <c r="F45" s="114"/>
      <c r="G45" s="114"/>
    </row>
    <row r="46" spans="1:7" ht="12.75">
      <c r="A46" s="110"/>
      <c r="B46" s="111"/>
      <c r="C46" s="112"/>
      <c r="D46" s="113"/>
      <c r="E46" s="114"/>
      <c r="F46" s="114"/>
      <c r="G46" s="114"/>
    </row>
    <row r="47" spans="1:7" ht="12.75">
      <c r="A47" s="110"/>
      <c r="B47" s="111"/>
      <c r="C47" s="112"/>
      <c r="D47" s="113"/>
      <c r="E47" s="114"/>
      <c r="F47" s="114"/>
      <c r="G47" s="114"/>
    </row>
    <row r="48" spans="1:7" ht="12.75">
      <c r="A48" s="110"/>
      <c r="B48" s="111"/>
      <c r="C48" s="112"/>
      <c r="D48" s="113"/>
      <c r="E48" s="114"/>
      <c r="F48" s="114"/>
      <c r="G48" s="114"/>
    </row>
    <row r="49" spans="1:7" ht="12.75">
      <c r="A49" s="110"/>
      <c r="B49" s="111"/>
      <c r="C49" s="112"/>
      <c r="D49" s="113"/>
      <c r="E49" s="114"/>
      <c r="F49" s="114"/>
      <c r="G49" s="114"/>
    </row>
    <row r="50" spans="1:7" ht="12.75">
      <c r="A50" s="110"/>
      <c r="B50" s="111"/>
      <c r="C50" s="112"/>
      <c r="D50" s="113"/>
      <c r="E50" s="114"/>
      <c r="F50" s="114"/>
      <c r="G50" s="114"/>
    </row>
    <row r="51" spans="1:7" ht="12.75">
      <c r="A51" s="110"/>
      <c r="B51" s="111"/>
      <c r="C51" s="112"/>
      <c r="D51" s="113"/>
      <c r="E51" s="114"/>
      <c r="F51" s="114"/>
      <c r="G51" s="114"/>
    </row>
    <row r="52" spans="1:7" ht="12.75">
      <c r="A52" s="110"/>
      <c r="B52" s="111"/>
      <c r="C52" s="112"/>
      <c r="D52" s="113"/>
      <c r="E52" s="114"/>
      <c r="F52" s="114"/>
      <c r="G52" s="114"/>
    </row>
    <row r="53" spans="1:7" ht="12.75">
      <c r="A53" s="110"/>
      <c r="B53" s="111"/>
      <c r="C53" s="112"/>
      <c r="D53" s="113"/>
      <c r="E53" s="114"/>
      <c r="F53" s="114"/>
      <c r="G53" s="114"/>
    </row>
    <row r="54" spans="1:7" ht="12.75">
      <c r="A54" s="110"/>
      <c r="B54" s="111"/>
      <c r="C54" s="112"/>
      <c r="D54" s="113"/>
      <c r="E54" s="114"/>
      <c r="F54" s="114"/>
      <c r="G54" s="114"/>
    </row>
    <row r="55" spans="1:7" ht="12.75">
      <c r="A55" s="110"/>
      <c r="B55" s="111"/>
      <c r="C55" s="112"/>
      <c r="D55" s="113"/>
      <c r="E55" s="114"/>
      <c r="F55" s="114"/>
      <c r="G55" s="114"/>
    </row>
    <row r="56" spans="1:7" ht="12.75">
      <c r="A56" s="110"/>
      <c r="B56" s="111"/>
      <c r="C56" s="112"/>
      <c r="D56" s="113"/>
      <c r="E56" s="114"/>
      <c r="F56" s="114"/>
      <c r="G56" s="114"/>
    </row>
    <row r="57" spans="1:7" ht="12.75">
      <c r="A57" s="110"/>
      <c r="B57" s="111"/>
      <c r="C57" s="112"/>
      <c r="D57" s="113"/>
      <c r="E57" s="114"/>
      <c r="F57" s="114"/>
      <c r="G57" s="114"/>
    </row>
    <row r="58" spans="1:7" ht="12.75">
      <c r="A58" s="110"/>
      <c r="B58" s="111"/>
      <c r="C58" s="112"/>
      <c r="D58" s="113"/>
      <c r="E58" s="114"/>
      <c r="F58" s="114"/>
      <c r="G58" s="114"/>
    </row>
    <row r="59" spans="1:7" ht="12.75">
      <c r="A59" s="110"/>
      <c r="B59" s="111"/>
      <c r="C59" s="112"/>
      <c r="D59" s="113"/>
      <c r="E59" s="114"/>
      <c r="F59" s="114"/>
      <c r="G59" s="114"/>
    </row>
    <row r="60" spans="1:7" ht="12.75">
      <c r="A60" s="110"/>
      <c r="B60" s="111"/>
      <c r="C60" s="112"/>
      <c r="D60" s="113"/>
      <c r="E60" s="114"/>
      <c r="F60" s="114"/>
      <c r="G60" s="114"/>
    </row>
    <row r="61" spans="1:7" ht="12.75">
      <c r="A61" s="110"/>
      <c r="B61" s="111"/>
      <c r="C61" s="112"/>
      <c r="D61" s="113"/>
      <c r="E61" s="114"/>
      <c r="F61" s="114"/>
      <c r="G61" s="114"/>
    </row>
    <row r="62" spans="1:7" ht="12.75">
      <c r="A62" s="110"/>
      <c r="B62" s="111"/>
      <c r="C62" s="112"/>
      <c r="D62" s="113"/>
      <c r="E62" s="114"/>
      <c r="F62" s="114"/>
      <c r="G62" s="114"/>
    </row>
    <row r="63" spans="1:7" ht="12.75">
      <c r="A63" s="110"/>
      <c r="B63" s="111"/>
      <c r="C63" s="112"/>
      <c r="D63" s="113"/>
      <c r="E63" s="114"/>
      <c r="F63" s="114"/>
      <c r="G63" s="114"/>
    </row>
    <row r="64" spans="1:7" ht="12.75">
      <c r="A64" s="110"/>
      <c r="B64" s="111"/>
      <c r="C64" s="112"/>
      <c r="D64" s="113"/>
      <c r="E64" s="114"/>
      <c r="F64" s="114"/>
      <c r="G64" s="114"/>
    </row>
    <row r="65" spans="1:7" ht="12.75">
      <c r="A65" s="110"/>
      <c r="B65" s="111"/>
      <c r="C65" s="112"/>
      <c r="D65" s="113"/>
      <c r="E65" s="114"/>
      <c r="F65" s="114"/>
      <c r="G65" s="114"/>
    </row>
    <row r="66" spans="1:7" ht="12.75">
      <c r="A66" s="110"/>
      <c r="B66" s="111"/>
      <c r="C66" s="112"/>
      <c r="D66" s="113"/>
      <c r="E66" s="114"/>
      <c r="F66" s="114"/>
      <c r="G66" s="114"/>
    </row>
    <row r="67" spans="1:7" ht="12.75">
      <c r="A67" s="110"/>
      <c r="B67" s="111"/>
      <c r="C67" s="112"/>
      <c r="D67" s="113"/>
      <c r="E67" s="114"/>
      <c r="F67" s="114"/>
      <c r="G67" s="114"/>
    </row>
    <row r="68" spans="1:7" ht="12.75">
      <c r="A68" s="110"/>
      <c r="B68" s="111"/>
      <c r="C68" s="112"/>
      <c r="D68" s="113"/>
      <c r="E68" s="114"/>
      <c r="F68" s="114"/>
      <c r="G68" s="114"/>
    </row>
    <row r="69" spans="1:7" ht="12.75">
      <c r="A69" s="110"/>
      <c r="B69" s="111"/>
      <c r="C69" s="112"/>
      <c r="D69" s="113"/>
      <c r="E69" s="114"/>
      <c r="F69" s="114"/>
      <c r="G69" s="114"/>
    </row>
    <row r="70" spans="1:7" ht="12.75">
      <c r="A70" s="110"/>
      <c r="B70" s="111"/>
      <c r="C70" s="112"/>
      <c r="D70" s="113"/>
      <c r="E70" s="114"/>
      <c r="F70" s="114"/>
      <c r="G70" s="114"/>
    </row>
    <row r="71" spans="1:7" ht="12.75">
      <c r="A71" s="110"/>
      <c r="B71" s="111"/>
      <c r="C71" s="112"/>
      <c r="D71" s="113"/>
      <c r="E71" s="114"/>
      <c r="F71" s="114"/>
      <c r="G71" s="114"/>
    </row>
    <row r="72" spans="1:7" ht="12.75">
      <c r="A72" s="110"/>
      <c r="B72" s="111"/>
      <c r="C72" s="112"/>
      <c r="D72" s="113"/>
      <c r="E72" s="114"/>
      <c r="F72" s="114"/>
      <c r="G72" s="114"/>
    </row>
    <row r="73" spans="1:7" ht="12.75">
      <c r="A73" s="110"/>
      <c r="B73" s="111"/>
      <c r="C73" s="112"/>
      <c r="D73" s="113"/>
      <c r="E73" s="114"/>
      <c r="F73" s="114"/>
      <c r="G73" s="114"/>
    </row>
    <row r="74" spans="1:7" ht="12.75">
      <c r="A74" s="110"/>
      <c r="B74" s="111"/>
      <c r="C74" s="112"/>
      <c r="D74" s="113"/>
      <c r="E74" s="114"/>
      <c r="F74" s="114"/>
      <c r="G74" s="114"/>
    </row>
    <row r="75" spans="1:7" ht="12.75">
      <c r="A75" s="110"/>
      <c r="B75" s="111"/>
      <c r="C75" s="112"/>
      <c r="D75" s="113"/>
      <c r="E75" s="114"/>
      <c r="F75" s="114"/>
      <c r="G75" s="114"/>
    </row>
    <row r="76" spans="1:7" ht="12.75">
      <c r="A76" s="110"/>
      <c r="B76" s="111"/>
      <c r="C76" s="112"/>
      <c r="D76" s="113"/>
      <c r="E76" s="114"/>
      <c r="F76" s="114"/>
      <c r="G76" s="114"/>
    </row>
    <row r="77" spans="1:7" ht="12.75">
      <c r="A77" s="110"/>
      <c r="B77" s="111"/>
      <c r="C77" s="112"/>
      <c r="D77" s="113"/>
      <c r="E77" s="114"/>
      <c r="F77" s="114"/>
      <c r="G77" s="114"/>
    </row>
    <row r="78" spans="1:7" ht="12.75">
      <c r="A78" s="110"/>
      <c r="B78" s="111"/>
      <c r="C78" s="112"/>
      <c r="D78" s="113"/>
      <c r="E78" s="114"/>
      <c r="F78" s="114"/>
      <c r="G78" s="114"/>
    </row>
    <row r="79" spans="1:7" ht="12.75">
      <c r="A79" s="110"/>
      <c r="B79" s="111"/>
      <c r="C79" s="112"/>
      <c r="D79" s="113"/>
      <c r="E79" s="114"/>
      <c r="F79" s="114"/>
      <c r="G79" s="114"/>
    </row>
    <row r="80" spans="1:7" ht="12.75">
      <c r="A80" s="110"/>
      <c r="B80" s="111"/>
      <c r="C80" s="112"/>
      <c r="D80" s="113"/>
      <c r="E80" s="114"/>
      <c r="F80" s="114"/>
      <c r="G80" s="114"/>
    </row>
    <row r="81" spans="1:7" ht="12.75">
      <c r="A81" s="110"/>
      <c r="B81" s="111"/>
      <c r="C81" s="112"/>
      <c r="D81" s="113"/>
      <c r="E81" s="114"/>
      <c r="F81" s="114"/>
      <c r="G81" s="114"/>
    </row>
    <row r="82" spans="1:7" ht="12.75">
      <c r="A82" s="110"/>
      <c r="B82" s="111"/>
      <c r="C82" s="112"/>
      <c r="D82" s="113"/>
      <c r="E82" s="114"/>
      <c r="F82" s="114"/>
      <c r="G82" s="114"/>
    </row>
    <row r="83" spans="1:7" ht="12.75">
      <c r="A83" s="110"/>
      <c r="B83" s="111"/>
      <c r="C83" s="112"/>
      <c r="D83" s="113"/>
      <c r="E83" s="114"/>
      <c r="F83" s="114"/>
      <c r="G83" s="114"/>
    </row>
    <row r="84" spans="1:7" ht="12.75">
      <c r="A84" s="110"/>
      <c r="B84" s="111"/>
      <c r="C84" s="112"/>
      <c r="D84" s="113"/>
      <c r="E84" s="114"/>
      <c r="F84" s="114"/>
      <c r="G84" s="114"/>
    </row>
    <row r="85" spans="1:7" ht="12.75">
      <c r="A85" s="110"/>
      <c r="B85" s="111"/>
      <c r="C85" s="112"/>
      <c r="D85" s="113"/>
      <c r="E85" s="114"/>
      <c r="F85" s="114"/>
      <c r="G85" s="114"/>
    </row>
    <row r="86" spans="1:7" ht="12.75">
      <c r="A86" s="110"/>
      <c r="B86" s="111"/>
      <c r="C86" s="112"/>
      <c r="D86" s="113"/>
      <c r="E86" s="114"/>
      <c r="F86" s="114"/>
      <c r="G86" s="114"/>
    </row>
    <row r="87" spans="1:7" ht="12.75">
      <c r="A87" s="110"/>
      <c r="B87" s="111"/>
      <c r="C87" s="112"/>
      <c r="D87" s="113"/>
      <c r="E87" s="114"/>
      <c r="F87" s="114"/>
      <c r="G87" s="114"/>
    </row>
    <row r="88" spans="1:7" ht="12.75">
      <c r="A88" s="110"/>
      <c r="B88" s="111"/>
      <c r="C88" s="112"/>
      <c r="D88" s="113"/>
      <c r="E88" s="114"/>
      <c r="F88" s="114"/>
      <c r="G88" s="114"/>
    </row>
    <row r="89" spans="1:7" ht="12.75">
      <c r="A89" s="110"/>
      <c r="B89" s="111"/>
      <c r="C89" s="112"/>
      <c r="D89" s="113"/>
      <c r="E89" s="114"/>
      <c r="F89" s="114"/>
      <c r="G89" s="114"/>
    </row>
    <row r="90" spans="1:7" ht="12.75">
      <c r="A90" s="110"/>
      <c r="B90" s="111"/>
      <c r="C90" s="112"/>
      <c r="D90" s="113"/>
      <c r="E90" s="114"/>
      <c r="F90" s="114"/>
      <c r="G90" s="114"/>
    </row>
    <row r="91" spans="1:7" ht="12.75">
      <c r="A91" s="110"/>
      <c r="B91" s="111"/>
      <c r="C91" s="112"/>
      <c r="D91" s="113"/>
      <c r="E91" s="114"/>
      <c r="F91" s="114"/>
      <c r="G91" s="114"/>
    </row>
    <row r="92" spans="1:7" ht="12.75">
      <c r="A92" s="110"/>
      <c r="B92" s="111"/>
      <c r="C92" s="112"/>
      <c r="D92" s="113"/>
      <c r="E92" s="114"/>
      <c r="F92" s="114"/>
      <c r="G92" s="114"/>
    </row>
    <row r="93" spans="1:7" ht="12.75">
      <c r="A93" s="110"/>
      <c r="B93" s="111"/>
      <c r="C93" s="112"/>
      <c r="D93" s="113"/>
      <c r="E93" s="114"/>
      <c r="F93" s="114"/>
      <c r="G93" s="114"/>
    </row>
    <row r="94" spans="1:7" ht="12.75">
      <c r="A94" s="110"/>
      <c r="B94" s="111"/>
      <c r="C94" s="112"/>
      <c r="D94" s="113"/>
      <c r="E94" s="114"/>
      <c r="F94" s="114"/>
      <c r="G94" s="114"/>
    </row>
    <row r="95" spans="1:7" ht="12.75">
      <c r="A95" s="110"/>
      <c r="B95" s="111"/>
      <c r="C95" s="112"/>
      <c r="D95" s="113"/>
      <c r="E95" s="114"/>
      <c r="F95" s="114"/>
      <c r="G95" s="114"/>
    </row>
    <row r="96" spans="1:7" ht="12.75">
      <c r="A96" s="110"/>
      <c r="B96" s="111"/>
      <c r="C96" s="112"/>
      <c r="D96" s="115"/>
      <c r="E96" s="114"/>
      <c r="F96" s="114"/>
      <c r="G96" s="114"/>
    </row>
    <row r="97" spans="1:7" ht="12.75">
      <c r="A97" s="110"/>
      <c r="B97" s="111"/>
      <c r="C97" s="112"/>
      <c r="D97" s="115"/>
      <c r="E97" s="114"/>
      <c r="F97" s="114"/>
      <c r="G97" s="114"/>
    </row>
    <row r="98" spans="1:7" ht="12.75">
      <c r="A98" s="110"/>
      <c r="B98" s="111"/>
      <c r="C98" s="112"/>
      <c r="D98" s="115"/>
      <c r="E98" s="114"/>
      <c r="F98" s="114"/>
      <c r="G98" s="114"/>
    </row>
    <row r="99" spans="1:7" ht="12.75">
      <c r="A99" s="110"/>
      <c r="B99" s="111"/>
      <c r="C99" s="112"/>
      <c r="D99" s="115"/>
      <c r="E99" s="114"/>
      <c r="F99" s="114"/>
      <c r="G99" s="114"/>
    </row>
    <row r="100" spans="1:7" ht="12.75">
      <c r="A100" s="110"/>
      <c r="B100" s="111"/>
      <c r="C100" s="112"/>
      <c r="D100" s="115"/>
      <c r="E100" s="114"/>
      <c r="F100" s="114"/>
      <c r="G100" s="114"/>
    </row>
    <row r="101" spans="1:7" ht="12.75">
      <c r="A101" s="110"/>
      <c r="B101" s="111"/>
      <c r="C101" s="112"/>
      <c r="D101" s="115"/>
      <c r="E101" s="114"/>
      <c r="F101" s="114"/>
      <c r="G101" s="114"/>
    </row>
    <row r="102" spans="1:7" ht="12.75">
      <c r="A102" s="110"/>
      <c r="B102" s="111"/>
      <c r="C102" s="112"/>
      <c r="D102" s="115"/>
      <c r="E102" s="114"/>
      <c r="F102" s="114"/>
      <c r="G102" s="114"/>
    </row>
    <row r="103" spans="1:7" ht="12.75">
      <c r="A103" s="110"/>
      <c r="B103" s="111"/>
      <c r="C103" s="112"/>
      <c r="D103" s="115"/>
      <c r="E103" s="114"/>
      <c r="F103" s="114"/>
      <c r="G103" s="114"/>
    </row>
    <row r="104" spans="1:7" ht="12.75">
      <c r="A104" s="110"/>
      <c r="B104" s="111"/>
      <c r="C104" s="112"/>
      <c r="D104" s="115"/>
      <c r="E104" s="114"/>
      <c r="F104" s="114"/>
      <c r="G104" s="114"/>
    </row>
    <row r="105" spans="1:7" ht="12.75">
      <c r="A105" s="110"/>
      <c r="B105" s="111"/>
      <c r="C105" s="112"/>
      <c r="D105" s="115"/>
      <c r="E105" s="114"/>
      <c r="F105" s="114"/>
      <c r="G105" s="114"/>
    </row>
    <row r="106" spans="1:7" ht="12.75">
      <c r="A106" s="110"/>
      <c r="B106" s="111"/>
      <c r="C106" s="112"/>
      <c r="D106" s="115"/>
      <c r="E106" s="114"/>
      <c r="F106" s="114"/>
      <c r="G106" s="114"/>
    </row>
    <row r="107" spans="1:7" ht="12.75">
      <c r="A107" s="110"/>
      <c r="B107" s="111"/>
      <c r="C107" s="112"/>
      <c r="D107" s="115"/>
      <c r="E107" s="114"/>
      <c r="F107" s="114"/>
      <c r="G107" s="114"/>
    </row>
    <row r="108" spans="1:7" ht="12.75">
      <c r="A108" s="110"/>
      <c r="B108" s="111"/>
      <c r="C108" s="112"/>
      <c r="D108" s="115"/>
      <c r="E108" s="114"/>
      <c r="F108" s="114"/>
      <c r="G108" s="114"/>
    </row>
    <row r="109" spans="1:7" ht="12.75">
      <c r="A109" s="110"/>
      <c r="B109" s="111"/>
      <c r="C109" s="112"/>
      <c r="D109" s="115"/>
      <c r="E109" s="114"/>
      <c r="F109" s="114"/>
      <c r="G109" s="114"/>
    </row>
    <row r="110" spans="1:7" ht="12.75">
      <c r="A110" s="110"/>
      <c r="B110" s="111"/>
      <c r="C110" s="112"/>
      <c r="D110" s="115"/>
      <c r="E110" s="114"/>
      <c r="F110" s="114"/>
      <c r="G110" s="114"/>
    </row>
    <row r="111" spans="1:7" ht="12.75">
      <c r="A111" s="110"/>
      <c r="B111" s="111"/>
      <c r="C111" s="112"/>
      <c r="D111" s="115"/>
      <c r="E111" s="114"/>
      <c r="F111" s="114"/>
      <c r="G111" s="114"/>
    </row>
    <row r="112" spans="1:7" ht="12.75">
      <c r="A112" s="110"/>
      <c r="B112" s="111"/>
      <c r="C112" s="112"/>
      <c r="D112" s="115"/>
      <c r="E112" s="114"/>
      <c r="F112" s="114"/>
      <c r="G112" s="114"/>
    </row>
    <row r="113" spans="1:7" ht="12.75">
      <c r="A113" s="110"/>
      <c r="B113" s="111"/>
      <c r="C113" s="112"/>
      <c r="D113" s="115"/>
      <c r="E113" s="114"/>
      <c r="F113" s="114"/>
      <c r="G113" s="114"/>
    </row>
    <row r="114" spans="1:7" ht="12.75">
      <c r="A114" s="110"/>
      <c r="B114" s="111"/>
      <c r="C114" s="112"/>
      <c r="D114" s="115"/>
      <c r="E114" s="114"/>
      <c r="F114" s="114"/>
      <c r="G114" s="114"/>
    </row>
    <row r="115" spans="1:7" ht="12.75">
      <c r="A115" s="110"/>
      <c r="B115" s="111"/>
      <c r="C115" s="112"/>
      <c r="D115" s="115"/>
      <c r="E115" s="114"/>
      <c r="F115" s="114"/>
      <c r="G115" s="114"/>
    </row>
    <row r="116" spans="1:7" ht="12.75">
      <c r="A116" s="110"/>
      <c r="B116" s="111"/>
      <c r="C116" s="112"/>
      <c r="D116" s="115"/>
      <c r="E116" s="114"/>
      <c r="F116" s="114"/>
      <c r="G116" s="114"/>
    </row>
    <row r="117" spans="1:7" ht="12.75">
      <c r="A117" s="110"/>
      <c r="B117" s="111"/>
      <c r="C117" s="112"/>
      <c r="D117" s="115"/>
      <c r="E117" s="114"/>
      <c r="F117" s="114"/>
      <c r="G117" s="114"/>
    </row>
    <row r="118" spans="1:7" ht="12.75">
      <c r="A118" s="110"/>
      <c r="B118" s="111"/>
      <c r="C118" s="112"/>
      <c r="D118" s="115"/>
      <c r="E118" s="114"/>
      <c r="F118" s="114"/>
      <c r="G118" s="114"/>
    </row>
    <row r="119" spans="1:7" ht="12.75">
      <c r="A119" s="110"/>
      <c r="B119" s="111"/>
      <c r="C119" s="112"/>
      <c r="D119" s="115"/>
      <c r="E119" s="114"/>
      <c r="F119" s="114"/>
      <c r="G119" s="114"/>
    </row>
    <row r="120" spans="1:7" ht="12.75">
      <c r="A120" s="110"/>
      <c r="B120" s="111"/>
      <c r="C120" s="112"/>
      <c r="D120" s="115"/>
      <c r="E120" s="114"/>
      <c r="F120" s="114"/>
      <c r="G120" s="114"/>
    </row>
    <row r="121" spans="1:7" ht="12.75">
      <c r="A121" s="110"/>
      <c r="B121" s="111"/>
      <c r="C121" s="112"/>
      <c r="D121" s="115"/>
      <c r="E121" s="114"/>
      <c r="F121" s="114"/>
      <c r="G121" s="114"/>
    </row>
    <row r="122" spans="1:7" ht="12.75">
      <c r="A122" s="110"/>
      <c r="B122" s="111"/>
      <c r="C122" s="112"/>
      <c r="D122" s="115"/>
      <c r="E122" s="114"/>
      <c r="F122" s="114"/>
      <c r="G122" s="114"/>
    </row>
    <row r="123" spans="1:7" ht="12.75">
      <c r="A123" s="110"/>
      <c r="B123" s="111"/>
      <c r="C123" s="112"/>
      <c r="D123" s="115"/>
      <c r="E123" s="114"/>
      <c r="F123" s="114"/>
      <c r="G123" s="114"/>
    </row>
    <row r="124" spans="1:7" ht="12.75">
      <c r="A124" s="110"/>
      <c r="B124" s="111"/>
      <c r="C124" s="112"/>
      <c r="D124" s="115"/>
      <c r="E124" s="114"/>
      <c r="F124" s="114"/>
      <c r="G124" s="114"/>
    </row>
    <row r="125" spans="1:7" ht="12.75">
      <c r="A125" s="110"/>
      <c r="B125" s="111"/>
      <c r="C125" s="112"/>
      <c r="D125" s="115"/>
      <c r="E125" s="114"/>
      <c r="F125" s="114"/>
      <c r="G125" s="114"/>
    </row>
    <row r="126" spans="1:7" ht="12.75">
      <c r="A126" s="110"/>
      <c r="B126" s="111"/>
      <c r="C126" s="112"/>
      <c r="D126" s="115"/>
      <c r="E126" s="114"/>
      <c r="F126" s="114"/>
      <c r="G126" s="114"/>
    </row>
    <row r="127" spans="1:7" ht="12.75">
      <c r="A127" s="110"/>
      <c r="B127" s="111"/>
      <c r="C127" s="112"/>
      <c r="D127" s="115"/>
      <c r="E127" s="114"/>
      <c r="F127" s="114"/>
      <c r="G127" s="114"/>
    </row>
    <row r="128" spans="1:7" ht="12.75">
      <c r="A128" s="110"/>
      <c r="B128" s="111"/>
      <c r="C128" s="112"/>
      <c r="D128" s="115"/>
      <c r="E128" s="114"/>
      <c r="F128" s="114"/>
      <c r="G128" s="114"/>
    </row>
    <row r="129" spans="1:7" ht="12.75">
      <c r="A129" s="110"/>
      <c r="B129" s="111"/>
      <c r="C129" s="112"/>
      <c r="D129" s="115"/>
      <c r="E129" s="114"/>
      <c r="F129" s="114"/>
      <c r="G129" s="114"/>
    </row>
    <row r="130" spans="1:7" ht="12.75">
      <c r="A130" s="110"/>
      <c r="B130" s="111"/>
      <c r="C130" s="112"/>
      <c r="D130" s="115"/>
      <c r="E130" s="114"/>
      <c r="F130" s="114"/>
      <c r="G130" s="114"/>
    </row>
    <row r="131" spans="1:7" ht="12.75">
      <c r="A131" s="110"/>
      <c r="B131" s="111"/>
      <c r="C131" s="112"/>
      <c r="D131" s="115"/>
      <c r="E131" s="114"/>
      <c r="F131" s="114"/>
      <c r="G131" s="114"/>
    </row>
    <row r="132" spans="1:7" ht="12.75">
      <c r="A132" s="110"/>
      <c r="B132" s="111"/>
      <c r="C132" s="112"/>
      <c r="D132" s="115"/>
      <c r="E132" s="114"/>
      <c r="F132" s="114"/>
      <c r="G132" s="114"/>
    </row>
    <row r="133" spans="1:7" ht="12.75">
      <c r="A133" s="110"/>
      <c r="B133" s="111"/>
      <c r="C133" s="112"/>
      <c r="D133" s="115"/>
      <c r="E133" s="114"/>
      <c r="F133" s="114"/>
      <c r="G133" s="114"/>
    </row>
    <row r="134" spans="1:7" ht="12.75">
      <c r="A134" s="110"/>
      <c r="B134" s="111"/>
      <c r="C134" s="112"/>
      <c r="D134" s="115"/>
      <c r="E134" s="114"/>
      <c r="F134" s="114"/>
      <c r="G134" s="114"/>
    </row>
    <row r="135" spans="1:7" ht="12.75">
      <c r="A135" s="110"/>
      <c r="B135" s="111"/>
      <c r="C135" s="112"/>
      <c r="D135" s="115"/>
      <c r="E135" s="114"/>
      <c r="F135" s="114"/>
      <c r="G135" s="114"/>
    </row>
    <row r="136" spans="1:7" ht="12.75">
      <c r="A136" s="110"/>
      <c r="B136" s="111"/>
      <c r="C136" s="112"/>
      <c r="D136" s="115"/>
      <c r="E136" s="114"/>
      <c r="F136" s="114"/>
      <c r="G136" s="114"/>
    </row>
    <row r="137" spans="1:7" ht="12.75">
      <c r="A137" s="110"/>
      <c r="B137" s="111"/>
      <c r="C137" s="112"/>
      <c r="D137" s="115"/>
      <c r="E137" s="114"/>
      <c r="F137" s="114"/>
      <c r="G137" s="114"/>
    </row>
    <row r="138" spans="1:7" ht="12.75">
      <c r="A138" s="110"/>
      <c r="B138" s="111"/>
      <c r="C138" s="112"/>
      <c r="D138" s="115"/>
      <c r="E138" s="114"/>
      <c r="F138" s="114"/>
      <c r="G138" s="114"/>
    </row>
    <row r="139" spans="1:7" ht="12.75">
      <c r="A139" s="110"/>
      <c r="B139" s="111"/>
      <c r="C139" s="112"/>
      <c r="D139" s="115"/>
      <c r="E139" s="114"/>
      <c r="F139" s="114"/>
      <c r="G139" s="114"/>
    </row>
    <row r="140" spans="1:7" ht="12.75">
      <c r="A140" s="110"/>
      <c r="B140" s="111"/>
      <c r="C140" s="112"/>
      <c r="D140" s="115"/>
      <c r="E140" s="114"/>
      <c r="F140" s="114"/>
      <c r="G140" s="114"/>
    </row>
    <row r="141" spans="1:7" ht="12.75">
      <c r="A141" s="110"/>
      <c r="B141" s="111"/>
      <c r="C141" s="112"/>
      <c r="D141" s="115"/>
      <c r="E141" s="114"/>
      <c r="F141" s="114"/>
      <c r="G141" s="114"/>
    </row>
    <row r="142" spans="1:7" ht="12.75">
      <c r="A142" s="110"/>
      <c r="B142" s="111"/>
      <c r="C142" s="112"/>
      <c r="D142" s="115"/>
      <c r="E142" s="114"/>
      <c r="F142" s="114"/>
      <c r="G142" s="114"/>
    </row>
    <row r="143" spans="1:7" ht="12.75">
      <c r="A143" s="110"/>
      <c r="B143" s="111"/>
      <c r="C143" s="112"/>
      <c r="D143" s="115"/>
      <c r="E143" s="114"/>
      <c r="F143" s="114"/>
      <c r="G143" s="114"/>
    </row>
    <row r="144" spans="1:7" ht="12.75">
      <c r="A144" s="110"/>
      <c r="B144" s="111"/>
      <c r="C144" s="112"/>
      <c r="D144" s="115"/>
      <c r="E144" s="114"/>
      <c r="F144" s="114"/>
      <c r="G144" s="114"/>
    </row>
    <row r="145" spans="1:7" ht="12.75">
      <c r="A145" s="110"/>
      <c r="B145" s="111"/>
      <c r="C145" s="112"/>
      <c r="D145" s="115"/>
      <c r="E145" s="114"/>
      <c r="F145" s="114"/>
      <c r="G145" s="114"/>
    </row>
    <row r="146" spans="1:7" ht="12.75">
      <c r="A146" s="110"/>
      <c r="B146" s="111"/>
      <c r="C146" s="112"/>
      <c r="D146" s="115"/>
      <c r="E146" s="114"/>
      <c r="F146" s="114"/>
      <c r="G146" s="114"/>
    </row>
    <row r="147" spans="1:7" ht="12.75">
      <c r="A147" s="110"/>
      <c r="B147" s="111"/>
      <c r="C147" s="112"/>
      <c r="D147" s="115"/>
      <c r="E147" s="114"/>
      <c r="F147" s="114"/>
      <c r="G147" s="114"/>
    </row>
    <row r="148" spans="1:7" ht="12.75">
      <c r="A148" s="110"/>
      <c r="B148" s="111"/>
      <c r="C148" s="112"/>
      <c r="D148" s="115"/>
      <c r="E148" s="114"/>
      <c r="F148" s="114"/>
      <c r="G148" s="114"/>
    </row>
    <row r="149" spans="1:7" ht="12.75">
      <c r="A149" s="110"/>
      <c r="B149" s="111"/>
      <c r="C149" s="112"/>
      <c r="D149" s="115"/>
      <c r="E149" s="114"/>
      <c r="F149" s="114"/>
      <c r="G149" s="114"/>
    </row>
    <row r="150" spans="1:7" ht="12.75">
      <c r="A150" s="110"/>
      <c r="B150" s="111"/>
      <c r="C150" s="112"/>
      <c r="D150" s="115"/>
      <c r="E150" s="114"/>
      <c r="F150" s="114"/>
      <c r="G150" s="114"/>
    </row>
    <row r="151" spans="1:7" ht="12.75">
      <c r="A151" s="110"/>
      <c r="B151" s="111"/>
      <c r="C151" s="112"/>
      <c r="D151" s="115"/>
      <c r="E151" s="114"/>
      <c r="F151" s="114"/>
      <c r="G151" s="114"/>
    </row>
    <row r="152" spans="1:7" ht="12.75">
      <c r="A152" s="110"/>
      <c r="B152" s="111"/>
      <c r="C152" s="112"/>
      <c r="D152" s="115"/>
      <c r="E152" s="114"/>
      <c r="F152" s="114"/>
      <c r="G152" s="114"/>
    </row>
    <row r="153" spans="1:7" ht="12.75">
      <c r="A153" s="110"/>
      <c r="B153" s="111"/>
      <c r="C153" s="112"/>
      <c r="D153" s="115"/>
      <c r="E153" s="114"/>
      <c r="F153" s="114"/>
      <c r="G153" s="114"/>
    </row>
    <row r="154" spans="1:7" ht="12.75">
      <c r="A154" s="110"/>
      <c r="B154" s="111"/>
      <c r="C154" s="112"/>
      <c r="D154" s="115"/>
      <c r="E154" s="114"/>
      <c r="F154" s="114"/>
      <c r="G154" s="114"/>
    </row>
    <row r="155" spans="1:7" ht="12.75">
      <c r="A155" s="110"/>
      <c r="B155" s="111"/>
      <c r="C155" s="112"/>
      <c r="D155" s="115"/>
      <c r="E155" s="114"/>
      <c r="F155" s="114"/>
      <c r="G155" s="114"/>
    </row>
    <row r="156" spans="1:7" ht="12.75">
      <c r="A156" s="110"/>
      <c r="B156" s="111"/>
      <c r="C156" s="112"/>
      <c r="D156" s="115"/>
      <c r="E156" s="114"/>
      <c r="F156" s="114"/>
      <c r="G156" s="114"/>
    </row>
    <row r="157" spans="1:7" ht="12.75">
      <c r="A157" s="110"/>
      <c r="B157" s="111"/>
      <c r="C157" s="112"/>
      <c r="D157" s="115"/>
      <c r="E157" s="114"/>
      <c r="F157" s="114"/>
      <c r="G157" s="114"/>
    </row>
    <row r="158" spans="1:7" ht="12.75">
      <c r="A158" s="110"/>
      <c r="B158" s="111"/>
      <c r="C158" s="112"/>
      <c r="D158" s="115"/>
      <c r="E158" s="114"/>
      <c r="F158" s="114"/>
      <c r="G158" s="114"/>
    </row>
    <row r="159" spans="1:7" ht="12.75">
      <c r="A159" s="110"/>
      <c r="B159" s="111"/>
      <c r="C159" s="112"/>
      <c r="D159" s="115"/>
      <c r="E159" s="114"/>
      <c r="F159" s="114"/>
      <c r="G159" s="114"/>
    </row>
    <row r="160" spans="1:7" ht="12.75">
      <c r="A160" s="110"/>
      <c r="B160" s="111"/>
      <c r="C160" s="112"/>
      <c r="D160" s="115"/>
      <c r="E160" s="114"/>
      <c r="F160" s="114"/>
      <c r="G160" s="114"/>
    </row>
    <row r="161" spans="1:7" ht="12.75">
      <c r="A161" s="110"/>
      <c r="B161" s="111"/>
      <c r="C161" s="112"/>
      <c r="D161" s="115"/>
      <c r="E161" s="114"/>
      <c r="F161" s="114"/>
      <c r="G161" s="114"/>
    </row>
    <row r="162" spans="1:7" ht="12.75">
      <c r="A162" s="110"/>
      <c r="B162" s="111"/>
      <c r="C162" s="112"/>
      <c r="D162" s="115"/>
      <c r="E162" s="114"/>
      <c r="F162" s="114"/>
      <c r="G162" s="114"/>
    </row>
    <row r="163" spans="1:7" ht="12.75">
      <c r="A163" s="110"/>
      <c r="B163" s="111"/>
      <c r="C163" s="112"/>
      <c r="D163" s="115"/>
      <c r="E163" s="114"/>
      <c r="F163" s="114"/>
      <c r="G163" s="114"/>
    </row>
    <row r="164" spans="1:7" ht="12.75">
      <c r="A164" s="110"/>
      <c r="B164" s="111"/>
      <c r="C164" s="112"/>
      <c r="D164" s="115"/>
      <c r="E164" s="114"/>
      <c r="F164" s="114"/>
      <c r="G164" s="114"/>
    </row>
    <row r="165" spans="1:7" ht="12.75">
      <c r="A165" s="110"/>
      <c r="B165" s="111"/>
      <c r="C165" s="112"/>
      <c r="D165" s="115"/>
      <c r="E165" s="114"/>
      <c r="F165" s="114"/>
      <c r="G165" s="114"/>
    </row>
    <row r="166" spans="1:7" ht="12.75">
      <c r="A166" s="110"/>
      <c r="B166" s="111"/>
      <c r="C166" s="112"/>
      <c r="D166" s="115"/>
      <c r="E166" s="114"/>
      <c r="F166" s="114"/>
      <c r="G166" s="114"/>
    </row>
    <row r="167" spans="1:7" ht="12.75">
      <c r="A167" s="110"/>
      <c r="B167" s="111"/>
      <c r="C167" s="112"/>
      <c r="D167" s="115"/>
      <c r="E167" s="114"/>
      <c r="F167" s="114"/>
      <c r="G167" s="114"/>
    </row>
    <row r="168" spans="1:7" ht="12.75">
      <c r="A168" s="110"/>
      <c r="B168" s="111"/>
      <c r="C168" s="112"/>
      <c r="D168" s="115"/>
      <c r="E168" s="114"/>
      <c r="F168" s="114"/>
      <c r="G168" s="114"/>
    </row>
    <row r="169" spans="1:7" ht="12.75">
      <c r="A169" s="110"/>
      <c r="B169" s="111"/>
      <c r="C169" s="112"/>
      <c r="D169" s="115"/>
      <c r="E169" s="114"/>
      <c r="F169" s="114"/>
      <c r="G169" s="114"/>
    </row>
    <row r="170" spans="1:7" ht="12.75">
      <c r="A170" s="110"/>
      <c r="B170" s="111"/>
      <c r="C170" s="112"/>
      <c r="D170" s="115"/>
      <c r="E170" s="114"/>
      <c r="F170" s="114"/>
      <c r="G170" s="114"/>
    </row>
    <row r="171" spans="1:7" ht="12.75">
      <c r="A171" s="110"/>
      <c r="B171" s="111"/>
      <c r="C171" s="112"/>
      <c r="D171" s="115"/>
      <c r="E171" s="114"/>
      <c r="F171" s="114"/>
      <c r="G171" s="114"/>
    </row>
    <row r="172" spans="1:7" ht="12.75">
      <c r="A172" s="110"/>
      <c r="B172" s="111"/>
      <c r="C172" s="112"/>
      <c r="D172" s="115"/>
      <c r="E172" s="114"/>
      <c r="F172" s="114"/>
      <c r="G172" s="114"/>
    </row>
    <row r="173" spans="1:7" ht="12.75">
      <c r="A173" s="110"/>
      <c r="B173" s="111"/>
      <c r="C173" s="112"/>
      <c r="D173" s="115"/>
      <c r="E173" s="114"/>
      <c r="F173" s="114"/>
      <c r="G173" s="114"/>
    </row>
    <row r="174" spans="1:7" ht="12.75">
      <c r="A174" s="110"/>
      <c r="B174" s="111"/>
      <c r="C174" s="112"/>
      <c r="D174" s="115"/>
      <c r="E174" s="114"/>
      <c r="F174" s="114"/>
      <c r="G174" s="114"/>
    </row>
    <row r="175" spans="1:7" ht="12.75">
      <c r="A175" s="110"/>
      <c r="B175" s="111"/>
      <c r="C175" s="112"/>
      <c r="D175" s="115"/>
      <c r="E175" s="114"/>
      <c r="F175" s="114"/>
      <c r="G175" s="114"/>
    </row>
    <row r="176" spans="1:7" ht="12.75">
      <c r="A176" s="110"/>
      <c r="B176" s="111"/>
      <c r="C176" s="112"/>
      <c r="D176" s="115"/>
      <c r="E176" s="114"/>
      <c r="F176" s="114"/>
      <c r="G176" s="114"/>
    </row>
    <row r="177" spans="1:7" ht="12.75">
      <c r="A177" s="110"/>
      <c r="B177" s="111"/>
      <c r="C177" s="112"/>
      <c r="D177" s="115"/>
      <c r="E177" s="114"/>
      <c r="F177" s="114"/>
      <c r="G177" s="114"/>
    </row>
    <row r="178" spans="1:7" ht="12.75">
      <c r="A178" s="110"/>
      <c r="B178" s="111"/>
      <c r="C178" s="112"/>
      <c r="D178" s="115"/>
      <c r="E178" s="114"/>
      <c r="F178" s="114"/>
      <c r="G178" s="114"/>
    </row>
    <row r="179" spans="1:7" ht="12.75">
      <c r="A179" s="110"/>
      <c r="B179" s="111"/>
      <c r="C179" s="112"/>
      <c r="D179" s="115"/>
      <c r="E179" s="114"/>
      <c r="F179" s="114"/>
      <c r="G179" s="114"/>
    </row>
    <row r="180" spans="1:7" ht="12.75">
      <c r="A180" s="110"/>
      <c r="B180" s="111"/>
      <c r="C180" s="112"/>
      <c r="D180" s="115"/>
      <c r="E180" s="114"/>
      <c r="F180" s="114"/>
      <c r="G180" s="114"/>
    </row>
    <row r="181" spans="1:7" ht="12.75">
      <c r="A181" s="110"/>
      <c r="B181" s="111"/>
      <c r="C181" s="112"/>
      <c r="D181" s="115"/>
      <c r="E181" s="114"/>
      <c r="F181" s="114"/>
      <c r="G181" s="114"/>
    </row>
    <row r="182" spans="1:7" ht="12.75">
      <c r="A182" s="110"/>
      <c r="B182" s="111"/>
      <c r="C182" s="112"/>
      <c r="D182" s="115"/>
      <c r="E182" s="114"/>
      <c r="F182" s="114"/>
      <c r="G182" s="114"/>
    </row>
    <row r="183" spans="1:7" ht="12.75">
      <c r="A183" s="110"/>
      <c r="B183" s="111"/>
      <c r="C183" s="112"/>
      <c r="D183" s="115"/>
      <c r="E183" s="114"/>
      <c r="F183" s="114"/>
      <c r="G183" s="114"/>
    </row>
    <row r="184" spans="1:7" ht="12.75">
      <c r="A184" s="110"/>
      <c r="B184" s="111"/>
      <c r="C184" s="112"/>
      <c r="D184" s="115"/>
      <c r="E184" s="114"/>
      <c r="F184" s="114"/>
      <c r="G184" s="114"/>
    </row>
    <row r="185" spans="1:7" ht="12.75">
      <c r="A185" s="110"/>
      <c r="B185" s="111"/>
      <c r="C185" s="112"/>
      <c r="D185" s="115"/>
      <c r="E185" s="114"/>
      <c r="F185" s="114"/>
      <c r="G185" s="114"/>
    </row>
    <row r="186" spans="1:7" ht="12.75">
      <c r="A186" s="110"/>
      <c r="B186" s="111"/>
      <c r="C186" s="112"/>
      <c r="D186" s="115"/>
      <c r="E186" s="114"/>
      <c r="F186" s="114"/>
      <c r="G186" s="114"/>
    </row>
    <row r="187" spans="1:7" ht="12.75">
      <c r="A187" s="110"/>
      <c r="B187" s="111"/>
      <c r="C187" s="112"/>
      <c r="D187" s="115"/>
      <c r="E187" s="114"/>
      <c r="F187" s="114"/>
      <c r="G187" s="114"/>
    </row>
    <row r="188" spans="1:7" ht="12.75">
      <c r="A188" s="110"/>
      <c r="B188" s="111"/>
      <c r="C188" s="112"/>
      <c r="D188" s="115"/>
      <c r="E188" s="114"/>
      <c r="F188" s="114"/>
      <c r="G188" s="114"/>
    </row>
    <row r="189" spans="1:7" ht="12.75">
      <c r="A189" s="110"/>
      <c r="B189" s="111"/>
      <c r="C189" s="112"/>
      <c r="D189" s="115"/>
      <c r="E189" s="114"/>
      <c r="F189" s="114"/>
      <c r="G189" s="114"/>
    </row>
    <row r="190" spans="1:7" ht="12.75">
      <c r="A190" s="110"/>
      <c r="B190" s="111"/>
      <c r="C190" s="112"/>
      <c r="D190" s="115"/>
      <c r="E190" s="114"/>
      <c r="F190" s="114"/>
      <c r="G190" s="114"/>
    </row>
    <row r="191" spans="1:7" ht="12.75">
      <c r="A191" s="110"/>
      <c r="B191" s="111"/>
      <c r="C191" s="112"/>
      <c r="D191" s="115"/>
      <c r="E191" s="114"/>
      <c r="F191" s="114"/>
      <c r="G191" s="114"/>
    </row>
    <row r="192" spans="1:7" ht="12.75">
      <c r="A192" s="110"/>
      <c r="B192" s="111"/>
      <c r="C192" s="112"/>
      <c r="D192" s="115"/>
      <c r="E192" s="114"/>
      <c r="F192" s="114"/>
      <c r="G192" s="114"/>
    </row>
    <row r="193" spans="1:7" ht="12.75">
      <c r="A193" s="110"/>
      <c r="B193" s="111"/>
      <c r="C193" s="112"/>
      <c r="D193" s="115"/>
      <c r="E193" s="114"/>
      <c r="F193" s="114"/>
      <c r="G193" s="114"/>
    </row>
    <row r="194" spans="1:7" ht="12.75">
      <c r="A194" s="110"/>
      <c r="B194" s="111"/>
      <c r="C194" s="112"/>
      <c r="D194" s="115"/>
      <c r="E194" s="114"/>
      <c r="F194" s="114"/>
      <c r="G194" s="114"/>
    </row>
    <row r="195" spans="1:7" ht="12.75">
      <c r="A195" s="110"/>
      <c r="B195" s="111"/>
      <c r="C195" s="112"/>
      <c r="D195" s="115"/>
      <c r="E195" s="114"/>
      <c r="F195" s="114"/>
      <c r="G195" s="114"/>
    </row>
    <row r="196" spans="1:7" ht="12.75">
      <c r="A196" s="110"/>
      <c r="B196" s="111"/>
      <c r="C196" s="112"/>
      <c r="D196" s="115"/>
      <c r="E196" s="114"/>
      <c r="F196" s="114"/>
      <c r="G196" s="114"/>
    </row>
    <row r="197" spans="1:7" ht="12.75">
      <c r="A197" s="110"/>
      <c r="B197" s="111"/>
      <c r="C197" s="112"/>
      <c r="D197" s="115"/>
      <c r="E197" s="114"/>
      <c r="F197" s="114"/>
      <c r="G197" s="114"/>
    </row>
    <row r="198" spans="1:7" ht="12.75">
      <c r="A198" s="110"/>
      <c r="B198" s="111"/>
      <c r="C198" s="112"/>
      <c r="D198" s="115"/>
      <c r="E198" s="114"/>
      <c r="F198" s="114"/>
      <c r="G198" s="114"/>
    </row>
    <row r="199" spans="1:7" ht="12.75">
      <c r="A199" s="110"/>
      <c r="B199" s="111"/>
      <c r="C199" s="112"/>
      <c r="D199" s="115"/>
      <c r="E199" s="114"/>
      <c r="F199" s="114"/>
      <c r="G199" s="114"/>
    </row>
    <row r="200" spans="1:7" ht="12.75">
      <c r="A200" s="110"/>
      <c r="B200" s="111"/>
      <c r="C200" s="112"/>
      <c r="D200" s="115"/>
      <c r="E200" s="114"/>
      <c r="F200" s="114"/>
      <c r="G200" s="114"/>
    </row>
    <row r="201" spans="1:7" ht="12.75">
      <c r="A201" s="110"/>
      <c r="B201" s="111"/>
      <c r="C201" s="112"/>
      <c r="D201" s="115"/>
      <c r="E201" s="114"/>
      <c r="F201" s="114"/>
      <c r="G201" s="114"/>
    </row>
    <row r="202" spans="1:7" ht="12.75">
      <c r="A202" s="110"/>
      <c r="B202" s="111"/>
      <c r="C202" s="112"/>
      <c r="D202" s="115"/>
      <c r="E202" s="114"/>
      <c r="F202" s="114"/>
      <c r="G202" s="114"/>
    </row>
    <row r="203" spans="1:7" ht="12.75">
      <c r="A203" s="110"/>
      <c r="B203" s="111"/>
      <c r="C203" s="112"/>
      <c r="D203" s="115"/>
      <c r="E203" s="114"/>
      <c r="F203" s="114"/>
      <c r="G203" s="114"/>
    </row>
    <row r="204" spans="1:7" ht="12.75">
      <c r="A204" s="110"/>
      <c r="B204" s="111"/>
      <c r="C204" s="112"/>
      <c r="D204" s="115"/>
      <c r="E204" s="114"/>
      <c r="F204" s="114"/>
      <c r="G204" s="114"/>
    </row>
    <row r="205" spans="1:7" ht="12.75">
      <c r="A205" s="110"/>
      <c r="B205" s="111"/>
      <c r="C205" s="112"/>
      <c r="D205" s="115"/>
      <c r="E205" s="114"/>
      <c r="F205" s="114"/>
      <c r="G205" s="114"/>
    </row>
    <row r="206" spans="1:7" ht="12.75">
      <c r="A206" s="110"/>
      <c r="B206" s="111"/>
      <c r="C206" s="112"/>
      <c r="D206" s="115"/>
      <c r="E206" s="114"/>
      <c r="F206" s="114"/>
      <c r="G206" s="114"/>
    </row>
    <row r="207" spans="1:7" ht="12.75">
      <c r="A207" s="110"/>
      <c r="B207" s="111"/>
      <c r="C207" s="112"/>
      <c r="D207" s="115"/>
      <c r="E207" s="114"/>
      <c r="F207" s="114"/>
      <c r="G207" s="114"/>
    </row>
    <row r="208" spans="1:7" ht="12.75">
      <c r="A208" s="110"/>
      <c r="B208" s="111"/>
      <c r="C208" s="112"/>
      <c r="D208" s="115"/>
      <c r="E208" s="114"/>
      <c r="F208" s="114"/>
      <c r="G208" s="114"/>
    </row>
    <row r="209" spans="1:7" ht="12.75">
      <c r="A209" s="110"/>
      <c r="B209" s="111"/>
      <c r="C209" s="112"/>
      <c r="D209" s="115"/>
      <c r="E209" s="114"/>
      <c r="F209" s="114"/>
      <c r="G209" s="114"/>
    </row>
    <row r="210" spans="1:7" ht="12.75">
      <c r="A210" s="110"/>
      <c r="B210" s="111"/>
      <c r="C210" s="112"/>
      <c r="D210" s="115"/>
      <c r="E210" s="114"/>
      <c r="F210" s="114"/>
      <c r="G210" s="114"/>
    </row>
    <row r="211" spans="1:7" ht="12.75">
      <c r="A211" s="110"/>
      <c r="B211" s="111"/>
      <c r="C211" s="112"/>
      <c r="D211" s="115"/>
      <c r="E211" s="114"/>
      <c r="F211" s="114"/>
      <c r="G211" s="114"/>
    </row>
    <row r="212" spans="1:7" ht="12.75">
      <c r="A212" s="110"/>
      <c r="B212" s="111"/>
      <c r="C212" s="112"/>
      <c r="D212" s="115"/>
      <c r="E212" s="114"/>
      <c r="F212" s="114"/>
      <c r="G212" s="114"/>
    </row>
    <row r="213" spans="1:7" ht="12.75">
      <c r="A213" s="110"/>
      <c r="B213" s="111"/>
      <c r="C213" s="112"/>
      <c r="D213" s="115"/>
      <c r="E213" s="114"/>
      <c r="F213" s="114"/>
      <c r="G213" s="114"/>
    </row>
    <row r="214" spans="1:7" ht="12.75">
      <c r="A214" s="110"/>
      <c r="B214" s="111"/>
      <c r="C214" s="112"/>
      <c r="D214" s="115"/>
      <c r="E214" s="114"/>
      <c r="F214" s="114"/>
      <c r="G214" s="114"/>
    </row>
    <row r="215" spans="1:7" ht="12.75">
      <c r="A215" s="110"/>
      <c r="B215" s="111"/>
      <c r="C215" s="112"/>
      <c r="D215" s="115"/>
      <c r="E215" s="114"/>
      <c r="F215" s="114"/>
      <c r="G215" s="114"/>
    </row>
    <row r="216" spans="1:7" ht="12.75">
      <c r="A216" s="110"/>
      <c r="B216" s="111"/>
      <c r="C216" s="112"/>
      <c r="D216" s="115"/>
      <c r="E216" s="114"/>
      <c r="F216" s="114"/>
      <c r="G216" s="114"/>
    </row>
    <row r="217" spans="1:7" ht="12.75">
      <c r="A217" s="110"/>
      <c r="B217" s="111"/>
      <c r="C217" s="112"/>
      <c r="D217" s="115"/>
      <c r="E217" s="114"/>
      <c r="F217" s="114"/>
      <c r="G217" s="114"/>
    </row>
    <row r="218" spans="1:7" ht="12.75">
      <c r="A218" s="110"/>
      <c r="B218" s="111"/>
      <c r="C218" s="112"/>
      <c r="D218" s="115"/>
      <c r="E218" s="114"/>
      <c r="F218" s="114"/>
      <c r="G218" s="114"/>
    </row>
    <row r="219" spans="1:7" ht="12.75">
      <c r="A219" s="110"/>
      <c r="B219" s="111"/>
      <c r="C219" s="112"/>
      <c r="D219" s="115"/>
      <c r="E219" s="114"/>
      <c r="F219" s="114"/>
      <c r="G219" s="114"/>
    </row>
    <row r="220" spans="1:7" ht="12.75">
      <c r="A220" s="110"/>
      <c r="B220" s="111"/>
      <c r="C220" s="112"/>
      <c r="D220" s="115"/>
      <c r="E220" s="114"/>
      <c r="F220" s="114"/>
      <c r="G220" s="114"/>
    </row>
    <row r="221" spans="1:7" ht="12.75">
      <c r="A221" s="110"/>
      <c r="B221" s="111"/>
      <c r="C221" s="112"/>
      <c r="D221" s="115"/>
      <c r="E221" s="114"/>
      <c r="F221" s="114"/>
      <c r="G221" s="114"/>
    </row>
    <row r="222" spans="1:7" ht="12.75">
      <c r="A222" s="110"/>
      <c r="B222" s="111"/>
      <c r="C222" s="112"/>
      <c r="D222" s="115"/>
      <c r="E222" s="114"/>
      <c r="F222" s="114"/>
      <c r="G222" s="114"/>
    </row>
    <row r="223" spans="1:7" ht="12.75">
      <c r="A223" s="110"/>
      <c r="B223" s="111"/>
      <c r="C223" s="112"/>
      <c r="D223" s="115"/>
      <c r="E223" s="114"/>
      <c r="F223" s="114"/>
      <c r="G223" s="114"/>
    </row>
    <row r="224" spans="1:7" ht="12.75">
      <c r="A224" s="110"/>
      <c r="B224" s="111"/>
      <c r="C224" s="112"/>
      <c r="D224" s="115"/>
      <c r="E224" s="114"/>
      <c r="F224" s="114"/>
      <c r="G224" s="114"/>
    </row>
    <row r="225" spans="1:7" ht="12.75">
      <c r="A225" s="110"/>
      <c r="B225" s="111"/>
      <c r="C225" s="112"/>
      <c r="D225" s="115"/>
      <c r="E225" s="114"/>
      <c r="F225" s="114"/>
      <c r="G225" s="114"/>
    </row>
    <row r="226" spans="1:7" ht="12.75">
      <c r="A226" s="110"/>
      <c r="B226" s="111"/>
      <c r="C226" s="112"/>
      <c r="D226" s="115"/>
      <c r="E226" s="114"/>
      <c r="F226" s="114"/>
      <c r="G226" s="114"/>
    </row>
    <row r="227" spans="1:7" ht="12.75">
      <c r="A227" s="110"/>
      <c r="B227" s="111"/>
      <c r="C227" s="112"/>
      <c r="D227" s="115"/>
      <c r="E227" s="114"/>
      <c r="F227" s="114"/>
      <c r="G227" s="114"/>
    </row>
    <row r="228" spans="1:7" ht="12.75">
      <c r="A228" s="110"/>
      <c r="B228" s="111"/>
      <c r="C228" s="112"/>
      <c r="D228" s="115"/>
      <c r="E228" s="114"/>
      <c r="F228" s="114"/>
      <c r="G228" s="114"/>
    </row>
    <row r="229" spans="1:7" ht="12.75">
      <c r="A229" s="110"/>
      <c r="B229" s="111"/>
      <c r="C229" s="112"/>
      <c r="D229" s="115"/>
      <c r="E229" s="114"/>
      <c r="F229" s="114"/>
      <c r="G229" s="114"/>
    </row>
    <row r="230" spans="1:7" ht="12.75">
      <c r="A230" s="110"/>
      <c r="B230" s="111"/>
      <c r="C230" s="112"/>
      <c r="D230" s="115"/>
      <c r="E230" s="114"/>
      <c r="F230" s="114"/>
      <c r="G230" s="114"/>
    </row>
    <row r="231" spans="1:7" ht="12.75">
      <c r="A231" s="110"/>
      <c r="B231" s="111"/>
      <c r="C231" s="112"/>
      <c r="D231" s="115"/>
      <c r="E231" s="114"/>
      <c r="F231" s="114"/>
      <c r="G231" s="114"/>
    </row>
    <row r="232" spans="1:7" ht="12.75">
      <c r="A232" s="110"/>
      <c r="B232" s="111"/>
      <c r="C232" s="112"/>
      <c r="D232" s="115"/>
      <c r="E232" s="114"/>
      <c r="F232" s="114"/>
      <c r="G232" s="114"/>
    </row>
    <row r="233" spans="1:7" ht="12.75">
      <c r="A233" s="110"/>
      <c r="B233" s="111"/>
      <c r="C233" s="112"/>
      <c r="D233" s="115"/>
      <c r="E233" s="114"/>
      <c r="F233" s="114"/>
      <c r="G233" s="114"/>
    </row>
    <row r="234" spans="1:7" ht="12.75">
      <c r="A234" s="110"/>
      <c r="B234" s="111"/>
      <c r="C234" s="112"/>
      <c r="D234" s="115"/>
      <c r="E234" s="114"/>
      <c r="F234" s="114"/>
      <c r="G234" s="114"/>
    </row>
    <row r="235" spans="1:7" ht="12.75">
      <c r="A235" s="110"/>
      <c r="B235" s="111"/>
      <c r="C235" s="112"/>
      <c r="D235" s="115"/>
      <c r="E235" s="114"/>
      <c r="F235" s="114"/>
      <c r="G235" s="114"/>
    </row>
    <row r="236" spans="1:7" ht="12.75">
      <c r="A236" s="110"/>
      <c r="B236" s="111"/>
      <c r="C236" s="112"/>
      <c r="D236" s="115"/>
      <c r="E236" s="114"/>
      <c r="F236" s="114"/>
      <c r="G236" s="114"/>
    </row>
    <row r="237" spans="1:7" ht="12.75">
      <c r="A237" s="110"/>
      <c r="B237" s="111"/>
      <c r="C237" s="112"/>
      <c r="D237" s="115"/>
      <c r="E237" s="114"/>
      <c r="F237" s="114"/>
      <c r="G237" s="114"/>
    </row>
    <row r="238" spans="1:7" ht="12.75">
      <c r="A238" s="110"/>
      <c r="B238" s="111"/>
      <c r="C238" s="112"/>
      <c r="D238" s="115"/>
      <c r="E238" s="114"/>
      <c r="F238" s="114"/>
      <c r="G238" s="114"/>
    </row>
    <row r="239" spans="1:7" ht="12.75">
      <c r="A239" s="110"/>
      <c r="B239" s="111"/>
      <c r="C239" s="112"/>
      <c r="D239" s="115"/>
      <c r="E239" s="114"/>
      <c r="F239" s="114"/>
      <c r="G239" s="114"/>
    </row>
    <row r="240" spans="1:7" ht="12.75">
      <c r="A240" s="110"/>
      <c r="B240" s="111"/>
      <c r="C240" s="112"/>
      <c r="D240" s="115"/>
      <c r="E240" s="114"/>
      <c r="F240" s="114"/>
      <c r="G240" s="114"/>
    </row>
    <row r="241" spans="1:7" ht="12.75">
      <c r="A241" s="110"/>
      <c r="B241" s="111"/>
      <c r="C241" s="112"/>
      <c r="D241" s="115"/>
      <c r="E241" s="114"/>
      <c r="F241" s="114"/>
      <c r="G241" s="114"/>
    </row>
    <row r="242" spans="1:7" ht="12.75">
      <c r="A242" s="110"/>
      <c r="B242" s="111"/>
      <c r="C242" s="112"/>
      <c r="D242" s="115"/>
      <c r="E242" s="114"/>
      <c r="F242" s="114"/>
      <c r="G242" s="114"/>
    </row>
    <row r="243" spans="1:7" ht="12.75">
      <c r="A243" s="110"/>
      <c r="B243" s="111"/>
      <c r="C243" s="112"/>
      <c r="D243" s="115"/>
      <c r="E243" s="114"/>
      <c r="F243" s="114"/>
      <c r="G243" s="114"/>
    </row>
    <row r="244" spans="1:7" ht="12.75">
      <c r="A244" s="110"/>
      <c r="B244" s="111"/>
      <c r="C244" s="112"/>
      <c r="D244" s="115"/>
      <c r="E244" s="114"/>
      <c r="F244" s="114"/>
      <c r="G244" s="114"/>
    </row>
    <row r="245" spans="1:7" ht="12.75">
      <c r="A245" s="110"/>
      <c r="B245" s="111"/>
      <c r="C245" s="112"/>
      <c r="D245" s="115"/>
      <c r="E245" s="114"/>
      <c r="F245" s="114"/>
      <c r="G245" s="114"/>
    </row>
    <row r="246" spans="1:7" ht="12.75">
      <c r="A246" s="110"/>
      <c r="B246" s="111"/>
      <c r="C246" s="112"/>
      <c r="D246" s="115"/>
      <c r="E246" s="114"/>
      <c r="F246" s="114"/>
      <c r="G246" s="114"/>
    </row>
    <row r="247" spans="1:7" ht="12.75">
      <c r="A247" s="110"/>
      <c r="B247" s="111"/>
      <c r="C247" s="112"/>
      <c r="D247" s="115"/>
      <c r="E247" s="114"/>
      <c r="F247" s="114"/>
      <c r="G247" s="114"/>
    </row>
    <row r="248" spans="1:7" ht="12.75">
      <c r="A248" s="110"/>
      <c r="B248" s="111"/>
      <c r="C248" s="112"/>
      <c r="D248" s="115"/>
      <c r="E248" s="114"/>
      <c r="F248" s="114"/>
      <c r="G248" s="114"/>
    </row>
    <row r="249" spans="1:7" ht="12.75">
      <c r="A249" s="110"/>
      <c r="B249" s="111"/>
      <c r="C249" s="112"/>
      <c r="D249" s="115"/>
      <c r="E249" s="114"/>
      <c r="F249" s="114"/>
      <c r="G249" s="114"/>
    </row>
    <row r="250" spans="1:7" ht="12.75">
      <c r="A250" s="110"/>
      <c r="B250" s="111"/>
      <c r="C250" s="112"/>
      <c r="D250" s="115"/>
      <c r="E250" s="114"/>
      <c r="F250" s="114"/>
      <c r="G250" s="114"/>
    </row>
    <row r="251" spans="1:7" ht="12.75">
      <c r="A251" s="110"/>
      <c r="B251" s="111"/>
      <c r="C251" s="112"/>
      <c r="D251" s="115"/>
      <c r="E251" s="114"/>
      <c r="F251" s="114"/>
      <c r="G251" s="114"/>
    </row>
    <row r="252" spans="1:7" ht="12.75">
      <c r="A252" s="110"/>
      <c r="B252" s="111"/>
      <c r="C252" s="112"/>
      <c r="D252" s="115"/>
      <c r="E252" s="114"/>
      <c r="F252" s="114"/>
      <c r="G252" s="114"/>
    </row>
    <row r="253" spans="1:7" ht="12.75">
      <c r="A253" s="110"/>
      <c r="B253" s="111"/>
      <c r="C253" s="112"/>
      <c r="D253" s="115"/>
      <c r="E253" s="114"/>
      <c r="F253" s="114"/>
      <c r="G253" s="114"/>
    </row>
    <row r="254" spans="1:7" ht="12.75">
      <c r="A254" s="110"/>
      <c r="B254" s="111"/>
      <c r="C254" s="112"/>
      <c r="D254" s="115"/>
      <c r="E254" s="114"/>
      <c r="F254" s="114"/>
      <c r="G254" s="114"/>
    </row>
    <row r="255" spans="1:7" ht="12.75">
      <c r="A255" s="110"/>
      <c r="B255" s="111"/>
      <c r="C255" s="112"/>
      <c r="D255" s="115"/>
      <c r="E255" s="114"/>
      <c r="F255" s="114"/>
      <c r="G255" s="114"/>
    </row>
    <row r="256" spans="1:7" ht="12.75">
      <c r="A256" s="110"/>
      <c r="B256" s="111"/>
      <c r="C256" s="112"/>
      <c r="D256" s="115"/>
      <c r="E256" s="114"/>
      <c r="F256" s="114"/>
      <c r="G256" s="114"/>
    </row>
    <row r="257" spans="1:7" ht="12.75">
      <c r="A257" s="110"/>
      <c r="B257" s="111"/>
      <c r="C257" s="112"/>
      <c r="D257" s="115"/>
      <c r="E257" s="114"/>
      <c r="F257" s="114"/>
      <c r="G257" s="114"/>
    </row>
    <row r="258" spans="1:7" ht="12.75">
      <c r="A258" s="110"/>
      <c r="B258" s="111"/>
      <c r="C258" s="112"/>
      <c r="D258" s="115"/>
      <c r="E258" s="114"/>
      <c r="F258" s="114"/>
      <c r="G258" s="114"/>
    </row>
    <row r="259" spans="1:7" ht="12.75">
      <c r="A259" s="110"/>
      <c r="B259" s="111"/>
      <c r="C259" s="112"/>
      <c r="D259" s="115"/>
      <c r="E259" s="114"/>
      <c r="F259" s="114"/>
      <c r="G259" s="114"/>
    </row>
    <row r="260" spans="1:7" ht="12.75">
      <c r="A260" s="110"/>
      <c r="B260" s="111"/>
      <c r="C260" s="112"/>
      <c r="D260" s="115"/>
      <c r="E260" s="114"/>
      <c r="F260" s="114"/>
      <c r="G260" s="114"/>
    </row>
    <row r="261" spans="1:7" ht="12.75">
      <c r="A261" s="110"/>
      <c r="B261" s="111"/>
      <c r="C261" s="112"/>
      <c r="D261" s="115"/>
      <c r="E261" s="114"/>
      <c r="F261" s="114"/>
      <c r="G261" s="114"/>
    </row>
    <row r="262" spans="1:7" ht="12.75">
      <c r="A262" s="110"/>
      <c r="B262" s="111"/>
      <c r="C262" s="112"/>
      <c r="D262" s="115"/>
      <c r="E262" s="114"/>
      <c r="F262" s="114"/>
      <c r="G262" s="114"/>
    </row>
    <row r="263" spans="1:7" ht="12.75">
      <c r="A263" s="110"/>
      <c r="B263" s="111"/>
      <c r="C263" s="112"/>
      <c r="D263" s="115"/>
      <c r="E263" s="114"/>
      <c r="F263" s="114"/>
      <c r="G263" s="114"/>
    </row>
    <row r="264" spans="1:7" ht="12.75">
      <c r="A264" s="110"/>
      <c r="B264" s="111"/>
      <c r="C264" s="112"/>
      <c r="D264" s="115"/>
      <c r="E264" s="114"/>
      <c r="F264" s="114"/>
      <c r="G264" s="114"/>
    </row>
    <row r="265" spans="1:7" ht="12.75">
      <c r="A265" s="110"/>
      <c r="B265" s="111"/>
      <c r="C265" s="112"/>
      <c r="D265" s="115"/>
      <c r="E265" s="114"/>
      <c r="F265" s="114"/>
      <c r="G265" s="114"/>
    </row>
    <row r="266" spans="1:7" ht="12.75">
      <c r="A266" s="110"/>
      <c r="B266" s="111"/>
      <c r="C266" s="112"/>
      <c r="D266" s="115"/>
      <c r="E266" s="114"/>
      <c r="F266" s="114"/>
      <c r="G266" s="114"/>
    </row>
    <row r="267" spans="1:7" ht="12.75">
      <c r="A267" s="110"/>
      <c r="B267" s="111"/>
      <c r="C267" s="112"/>
      <c r="D267" s="115"/>
      <c r="E267" s="114"/>
      <c r="F267" s="114"/>
      <c r="G267" s="114"/>
    </row>
    <row r="268" spans="1:7" ht="12.75">
      <c r="A268" s="110"/>
      <c r="B268" s="111"/>
      <c r="C268" s="112"/>
      <c r="D268" s="115"/>
      <c r="E268" s="114"/>
      <c r="F268" s="114"/>
      <c r="G268" s="114"/>
    </row>
    <row r="269" spans="1:7" ht="12.75">
      <c r="A269" s="110"/>
      <c r="B269" s="111"/>
      <c r="C269" s="112"/>
      <c r="D269" s="115"/>
      <c r="E269" s="114"/>
      <c r="F269" s="114"/>
      <c r="G269" s="114"/>
    </row>
    <row r="270" spans="1:7" ht="12.75">
      <c r="A270" s="110"/>
      <c r="B270" s="111"/>
      <c r="C270" s="112"/>
      <c r="D270" s="115"/>
      <c r="E270" s="114"/>
      <c r="F270" s="114"/>
      <c r="G270" s="114"/>
    </row>
    <row r="271" spans="1:7" ht="12.75">
      <c r="A271" s="110"/>
      <c r="B271" s="111"/>
      <c r="C271" s="112"/>
      <c r="D271" s="115"/>
      <c r="E271" s="114"/>
      <c r="F271" s="114"/>
      <c r="G271" s="114"/>
    </row>
    <row r="272" spans="1:7" ht="12.75">
      <c r="A272" s="110"/>
      <c r="B272" s="111"/>
      <c r="C272" s="112"/>
      <c r="D272" s="115"/>
      <c r="E272" s="114"/>
      <c r="F272" s="114"/>
      <c r="G272" s="114"/>
    </row>
    <row r="273" spans="1:7" ht="12.75">
      <c r="A273" s="110"/>
      <c r="B273" s="111"/>
      <c r="C273" s="112"/>
      <c r="D273" s="115"/>
      <c r="E273" s="114"/>
      <c r="F273" s="114"/>
      <c r="G273" s="114"/>
    </row>
    <row r="274" spans="1:7" ht="12.75">
      <c r="A274" s="110"/>
      <c r="B274" s="111"/>
      <c r="C274" s="112"/>
      <c r="D274" s="115"/>
      <c r="E274" s="114"/>
      <c r="F274" s="114"/>
      <c r="G274" s="114"/>
    </row>
    <row r="275" spans="1:7" ht="12.75">
      <c r="A275" s="110"/>
      <c r="B275" s="111"/>
      <c r="C275" s="112"/>
      <c r="D275" s="115"/>
      <c r="E275" s="114"/>
      <c r="F275" s="114"/>
      <c r="G275" s="114"/>
    </row>
    <row r="276" spans="1:7" ht="12.75">
      <c r="A276" s="110"/>
      <c r="B276" s="111"/>
      <c r="C276" s="112"/>
      <c r="D276" s="115"/>
      <c r="E276" s="114"/>
      <c r="F276" s="114"/>
      <c r="G276" s="114"/>
    </row>
    <row r="277" spans="1:7" ht="12.75">
      <c r="A277" s="110"/>
      <c r="B277" s="111"/>
      <c r="C277" s="112"/>
      <c r="D277" s="115"/>
      <c r="E277" s="114"/>
      <c r="F277" s="114"/>
      <c r="G277" s="114"/>
    </row>
    <row r="278" spans="1:7" ht="12.75">
      <c r="A278" s="110"/>
      <c r="B278" s="111"/>
      <c r="C278" s="112"/>
      <c r="D278" s="115"/>
      <c r="E278" s="114"/>
      <c r="F278" s="114"/>
      <c r="G278" s="114"/>
    </row>
    <row r="279" spans="1:7" ht="12.75">
      <c r="A279" s="110"/>
      <c r="B279" s="111"/>
      <c r="C279" s="112"/>
      <c r="D279" s="115"/>
      <c r="E279" s="114"/>
      <c r="F279" s="114"/>
      <c r="G279" s="114"/>
    </row>
    <row r="280" spans="1:7" ht="12.75">
      <c r="A280" s="110"/>
      <c r="B280" s="111"/>
      <c r="C280" s="112"/>
      <c r="D280" s="115"/>
      <c r="E280" s="114"/>
      <c r="F280" s="114"/>
      <c r="G280" s="114"/>
    </row>
    <row r="281" spans="1:7" ht="12.75">
      <c r="A281" s="110"/>
      <c r="B281" s="111"/>
      <c r="C281" s="112"/>
      <c r="D281" s="115"/>
      <c r="E281" s="114"/>
      <c r="F281" s="114"/>
      <c r="G281" s="114"/>
    </row>
    <row r="282" spans="1:7" ht="12.75">
      <c r="A282" s="110"/>
      <c r="B282" s="111"/>
      <c r="C282" s="112"/>
      <c r="D282" s="115"/>
      <c r="E282" s="114"/>
      <c r="F282" s="114"/>
      <c r="G282" s="114"/>
    </row>
    <row r="283" spans="1:7" ht="12.75">
      <c r="A283" s="110"/>
      <c r="B283" s="111"/>
      <c r="C283" s="112"/>
      <c r="D283" s="115"/>
      <c r="E283" s="114"/>
      <c r="F283" s="114"/>
      <c r="G283" s="114"/>
    </row>
    <row r="284" spans="1:7" ht="12.75">
      <c r="A284" s="110"/>
      <c r="B284" s="111"/>
      <c r="C284" s="112"/>
      <c r="D284" s="115"/>
      <c r="E284" s="114"/>
      <c r="F284" s="114"/>
      <c r="G284" s="114"/>
    </row>
    <row r="285" spans="1:7" ht="12.75">
      <c r="A285" s="110"/>
      <c r="B285" s="111"/>
      <c r="C285" s="112"/>
      <c r="D285" s="115"/>
      <c r="E285" s="114"/>
      <c r="F285" s="114"/>
      <c r="G285" s="114"/>
    </row>
    <row r="286" spans="1:7" ht="12.75">
      <c r="A286" s="110"/>
      <c r="B286" s="111"/>
      <c r="C286" s="112"/>
      <c r="D286" s="115"/>
      <c r="E286" s="114"/>
      <c r="F286" s="114"/>
      <c r="G286" s="114"/>
    </row>
    <row r="287" spans="1:7" ht="12.75">
      <c r="A287" s="110"/>
      <c r="B287" s="111"/>
      <c r="C287" s="112"/>
      <c r="D287" s="115"/>
      <c r="E287" s="114"/>
      <c r="F287" s="114"/>
      <c r="G287" s="114"/>
    </row>
    <row r="288" spans="1:7" ht="12.75">
      <c r="A288" s="110"/>
      <c r="B288" s="111"/>
      <c r="C288" s="112"/>
      <c r="D288" s="115"/>
      <c r="E288" s="114"/>
      <c r="F288" s="114"/>
      <c r="G288" s="114"/>
    </row>
    <row r="289" spans="1:7" ht="12.75">
      <c r="A289" s="110"/>
      <c r="B289" s="111"/>
      <c r="C289" s="112"/>
      <c r="D289" s="115"/>
      <c r="E289" s="114"/>
      <c r="F289" s="114"/>
      <c r="G289" s="114"/>
    </row>
    <row r="290" spans="1:7" ht="12.75">
      <c r="A290" s="110"/>
      <c r="B290" s="111"/>
      <c r="C290" s="112"/>
      <c r="D290" s="115"/>
      <c r="E290" s="114"/>
      <c r="F290" s="114"/>
      <c r="G290" s="114"/>
    </row>
    <row r="291" spans="1:7" ht="12.75">
      <c r="A291" s="110"/>
      <c r="B291" s="111"/>
      <c r="C291" s="112"/>
      <c r="D291" s="115"/>
      <c r="E291" s="114"/>
      <c r="F291" s="114"/>
      <c r="G291" s="114"/>
    </row>
    <row r="292" spans="1:7" ht="12.75">
      <c r="A292" s="110"/>
      <c r="B292" s="111"/>
      <c r="C292" s="112"/>
      <c r="D292" s="115"/>
      <c r="E292" s="114"/>
      <c r="F292" s="114"/>
      <c r="G292" s="114"/>
    </row>
    <row r="293" spans="1:7" ht="12.75">
      <c r="A293" s="110"/>
      <c r="B293" s="111"/>
      <c r="C293" s="112"/>
      <c r="D293" s="115"/>
      <c r="E293" s="114"/>
      <c r="F293" s="114"/>
      <c r="G293" s="114"/>
    </row>
    <row r="294" spans="1:7" ht="12.75">
      <c r="A294" s="110"/>
      <c r="B294" s="111"/>
      <c r="C294" s="112"/>
      <c r="D294" s="115"/>
      <c r="E294" s="114"/>
      <c r="F294" s="114"/>
      <c r="G294" s="114"/>
    </row>
    <row r="295" spans="1:7" ht="12.75">
      <c r="A295" s="110"/>
      <c r="B295" s="111"/>
      <c r="C295" s="112"/>
      <c r="D295" s="115"/>
      <c r="E295" s="114"/>
      <c r="F295" s="114"/>
      <c r="G295" s="114"/>
    </row>
    <row r="296" spans="1:7" ht="12.75">
      <c r="A296" s="110"/>
      <c r="B296" s="111"/>
      <c r="C296" s="112"/>
      <c r="D296" s="115"/>
      <c r="E296" s="114"/>
      <c r="F296" s="114"/>
      <c r="G296" s="114"/>
    </row>
    <row r="297" spans="1:7" ht="12.75">
      <c r="A297" s="110"/>
      <c r="B297" s="111"/>
      <c r="C297" s="112"/>
      <c r="D297" s="115"/>
      <c r="E297" s="114"/>
      <c r="F297" s="114"/>
      <c r="G297" s="114"/>
    </row>
    <row r="298" spans="1:7" ht="12.75">
      <c r="A298" s="110"/>
      <c r="B298" s="111"/>
      <c r="C298" s="112"/>
      <c r="D298" s="115"/>
      <c r="E298" s="114"/>
      <c r="F298" s="114"/>
      <c r="G298" s="114"/>
    </row>
    <row r="299" spans="1:7" ht="12.75">
      <c r="A299" s="110"/>
      <c r="B299" s="111"/>
      <c r="C299" s="112"/>
      <c r="D299" s="115"/>
      <c r="E299" s="114"/>
      <c r="F299" s="114"/>
      <c r="G299" s="114"/>
    </row>
    <row r="300" spans="1:7" ht="12.75">
      <c r="A300" s="110"/>
      <c r="B300" s="111"/>
      <c r="C300" s="112"/>
      <c r="D300" s="115"/>
      <c r="E300" s="114"/>
      <c r="F300" s="114"/>
      <c r="G300" s="114"/>
    </row>
    <row r="301" spans="1:7" ht="12.75">
      <c r="A301" s="110"/>
      <c r="B301" s="111"/>
      <c r="C301" s="112"/>
      <c r="D301" s="115"/>
      <c r="E301" s="114"/>
      <c r="F301" s="114"/>
      <c r="G301" s="114"/>
    </row>
    <row r="302" spans="1:7" ht="12.75">
      <c r="A302" s="110"/>
      <c r="B302" s="111"/>
      <c r="C302" s="112"/>
      <c r="D302" s="115"/>
      <c r="E302" s="114"/>
      <c r="F302" s="114"/>
      <c r="G302" s="114"/>
    </row>
    <row r="303" spans="1:7" ht="12.75">
      <c r="A303" s="110"/>
      <c r="B303" s="111"/>
      <c r="C303" s="112"/>
      <c r="D303" s="115"/>
      <c r="E303" s="114"/>
      <c r="F303" s="114"/>
      <c r="G303" s="114"/>
    </row>
    <row r="304" spans="1:7" ht="12.75">
      <c r="A304" s="110"/>
      <c r="B304" s="111"/>
      <c r="C304" s="112"/>
      <c r="D304" s="115"/>
      <c r="E304" s="114"/>
      <c r="F304" s="114"/>
      <c r="G304" s="114"/>
    </row>
    <row r="305" spans="1:7" ht="12.75">
      <c r="A305" s="110"/>
      <c r="B305" s="111"/>
      <c r="C305" s="112"/>
      <c r="D305" s="115"/>
      <c r="E305" s="114"/>
      <c r="F305" s="114"/>
      <c r="G305" s="114"/>
    </row>
    <row r="306" spans="1:7" ht="12.75">
      <c r="A306" s="110"/>
      <c r="B306" s="111"/>
      <c r="C306" s="112"/>
      <c r="D306" s="115"/>
      <c r="E306" s="114"/>
      <c r="F306" s="114"/>
      <c r="G306" s="114"/>
    </row>
    <row r="307" spans="1:7" ht="12.75">
      <c r="A307" s="110"/>
      <c r="B307" s="111"/>
      <c r="C307" s="112"/>
      <c r="D307" s="115"/>
      <c r="E307" s="114"/>
      <c r="F307" s="114"/>
      <c r="G307" s="114"/>
    </row>
    <row r="308" spans="1:7" ht="12.75">
      <c r="A308" s="110"/>
      <c r="B308" s="111"/>
      <c r="C308" s="112"/>
      <c r="D308" s="115"/>
      <c r="E308" s="114"/>
      <c r="F308" s="114"/>
      <c r="G308" s="114"/>
    </row>
    <row r="309" spans="1:7" ht="12.75">
      <c r="A309" s="110"/>
      <c r="B309" s="111"/>
      <c r="C309" s="112"/>
      <c r="D309" s="115"/>
      <c r="E309" s="114"/>
      <c r="F309" s="114"/>
      <c r="G309" s="114"/>
    </row>
    <row r="310" spans="1:7" ht="12.75">
      <c r="A310" s="110"/>
      <c r="B310" s="111"/>
      <c r="C310" s="112"/>
      <c r="D310" s="115"/>
      <c r="E310" s="114"/>
      <c r="F310" s="114"/>
      <c r="G310" s="114"/>
    </row>
    <row r="311" spans="1:7" ht="12.75">
      <c r="A311" s="110"/>
      <c r="B311" s="111"/>
      <c r="C311" s="112"/>
      <c r="D311" s="115"/>
      <c r="E311" s="114"/>
      <c r="F311" s="114"/>
      <c r="G311" s="114"/>
    </row>
    <row r="312" spans="1:7" ht="12.75">
      <c r="A312" s="110"/>
      <c r="B312" s="111"/>
      <c r="C312" s="112"/>
      <c r="D312" s="115"/>
      <c r="E312" s="114"/>
      <c r="F312" s="114"/>
      <c r="G312" s="114"/>
    </row>
    <row r="313" spans="1:7" ht="12.75">
      <c r="A313" s="110"/>
      <c r="B313" s="111"/>
      <c r="C313" s="112"/>
      <c r="D313" s="115"/>
      <c r="E313" s="114"/>
      <c r="F313" s="114"/>
      <c r="G313" s="114"/>
    </row>
    <row r="314" spans="1:7" ht="12.75">
      <c r="A314" s="110"/>
      <c r="B314" s="111"/>
      <c r="C314" s="112"/>
      <c r="D314" s="115"/>
      <c r="E314" s="114"/>
      <c r="F314" s="114"/>
      <c r="G314" s="114"/>
    </row>
    <row r="315" spans="1:7" ht="12.75">
      <c r="A315" s="110"/>
      <c r="B315" s="111"/>
      <c r="C315" s="112"/>
      <c r="D315" s="115"/>
      <c r="E315" s="114"/>
      <c r="F315" s="114"/>
      <c r="G315" s="114"/>
    </row>
    <row r="316" spans="1:7" ht="12.75">
      <c r="A316" s="110"/>
      <c r="B316" s="111"/>
      <c r="C316" s="112"/>
      <c r="D316" s="115"/>
      <c r="E316" s="114"/>
      <c r="F316" s="114"/>
      <c r="G316" s="114"/>
    </row>
    <row r="317" spans="1:7" ht="12.75">
      <c r="A317" s="110"/>
      <c r="B317" s="111"/>
      <c r="C317" s="112"/>
      <c r="D317" s="115"/>
      <c r="E317" s="114"/>
      <c r="F317" s="114"/>
      <c r="G317" s="114"/>
    </row>
    <row r="318" spans="1:7" ht="12.75">
      <c r="A318" s="110"/>
      <c r="B318" s="111"/>
      <c r="C318" s="112"/>
      <c r="D318" s="115"/>
      <c r="E318" s="114"/>
      <c r="F318" s="114"/>
      <c r="G318" s="114"/>
    </row>
    <row r="319" spans="1:7" ht="12.75">
      <c r="A319" s="110"/>
      <c r="B319" s="111"/>
      <c r="C319" s="112"/>
      <c r="D319" s="115"/>
      <c r="E319" s="114"/>
      <c r="F319" s="114"/>
      <c r="G319" s="114"/>
    </row>
    <row r="320" spans="1:7" ht="12.75">
      <c r="A320" s="110"/>
      <c r="B320" s="111"/>
      <c r="C320" s="112"/>
      <c r="D320" s="115"/>
      <c r="E320" s="114"/>
      <c r="F320" s="114"/>
      <c r="G320" s="114"/>
    </row>
    <row r="321" spans="1:7" ht="12.75">
      <c r="A321" s="110"/>
      <c r="B321" s="111"/>
      <c r="C321" s="112"/>
      <c r="D321" s="115"/>
      <c r="E321" s="114"/>
      <c r="F321" s="114"/>
      <c r="G321" s="114"/>
    </row>
    <row r="322" spans="1:7" ht="12.75">
      <c r="A322" s="110"/>
      <c r="B322" s="111"/>
      <c r="C322" s="112"/>
      <c r="D322" s="115"/>
      <c r="E322" s="114"/>
      <c r="F322" s="114"/>
      <c r="G322" s="114"/>
    </row>
    <row r="323" spans="1:7" ht="12.75">
      <c r="A323" s="110"/>
      <c r="B323" s="111"/>
      <c r="C323" s="112"/>
      <c r="D323" s="115"/>
      <c r="E323" s="114"/>
      <c r="F323" s="114"/>
      <c r="G323" s="114"/>
    </row>
    <row r="324" spans="1:7" ht="12.75">
      <c r="A324" s="110"/>
      <c r="B324" s="111"/>
      <c r="C324" s="112"/>
      <c r="D324" s="115"/>
      <c r="E324" s="114"/>
      <c r="F324" s="114"/>
      <c r="G324" s="114"/>
    </row>
    <row r="325" spans="1:7" ht="12.75">
      <c r="A325" s="110"/>
      <c r="B325" s="111"/>
      <c r="C325" s="112"/>
      <c r="D325" s="115"/>
      <c r="E325" s="114"/>
      <c r="F325" s="114"/>
      <c r="G325" s="114"/>
    </row>
    <row r="326" spans="1:7" ht="12.75">
      <c r="A326" s="110"/>
      <c r="B326" s="111"/>
      <c r="C326" s="112"/>
      <c r="D326" s="115"/>
      <c r="E326" s="114"/>
      <c r="F326" s="114"/>
      <c r="G326" s="114"/>
    </row>
    <row r="327" spans="1:7" ht="12.75">
      <c r="A327" s="110"/>
      <c r="B327" s="111"/>
      <c r="C327" s="112"/>
      <c r="D327" s="115"/>
      <c r="E327" s="114"/>
      <c r="F327" s="114"/>
      <c r="G327" s="114"/>
    </row>
    <row r="328" spans="1:7" ht="12.75">
      <c r="A328" s="110"/>
      <c r="B328" s="111"/>
      <c r="C328" s="112"/>
      <c r="D328" s="115"/>
      <c r="E328" s="114"/>
      <c r="F328" s="114"/>
      <c r="G328" s="114"/>
    </row>
    <row r="329" spans="1:7" ht="12.75">
      <c r="A329" s="110"/>
      <c r="B329" s="111"/>
      <c r="C329" s="112"/>
      <c r="D329" s="115"/>
      <c r="E329" s="114"/>
      <c r="F329" s="114"/>
      <c r="G329" s="114"/>
    </row>
    <row r="330" spans="1:7" ht="12.75">
      <c r="A330" s="110"/>
      <c r="B330" s="111"/>
      <c r="C330" s="112"/>
      <c r="D330" s="115"/>
      <c r="E330" s="114"/>
      <c r="F330" s="114"/>
      <c r="G330" s="114"/>
    </row>
    <row r="331" spans="1:7" ht="12.75">
      <c r="A331" s="110"/>
      <c r="B331" s="111"/>
      <c r="C331" s="112"/>
      <c r="D331" s="115"/>
      <c r="E331" s="114"/>
      <c r="F331" s="114"/>
      <c r="G331" s="114"/>
    </row>
    <row r="332" spans="1:7" ht="12.75">
      <c r="A332" s="110"/>
      <c r="B332" s="111"/>
      <c r="C332" s="112"/>
      <c r="D332" s="115"/>
      <c r="E332" s="114"/>
      <c r="F332" s="114"/>
      <c r="G332" s="114"/>
    </row>
    <row r="333" spans="1:7" ht="12.75">
      <c r="A333" s="110"/>
      <c r="B333" s="111"/>
      <c r="C333" s="112"/>
      <c r="D333" s="115"/>
      <c r="E333" s="114"/>
      <c r="F333" s="114"/>
      <c r="G333" s="114"/>
    </row>
    <row r="334" spans="1:7" ht="12.75">
      <c r="A334" s="110"/>
      <c r="B334" s="111"/>
      <c r="C334" s="112"/>
      <c r="D334" s="115"/>
      <c r="E334" s="114"/>
      <c r="F334" s="114"/>
      <c r="G334" s="114"/>
    </row>
    <row r="335" spans="1:7" ht="12.75">
      <c r="A335" s="110"/>
      <c r="B335" s="111"/>
      <c r="C335" s="112"/>
      <c r="D335" s="115"/>
      <c r="E335" s="114"/>
      <c r="F335" s="114"/>
      <c r="G335" s="114"/>
    </row>
    <row r="336" spans="1:7" ht="12.75">
      <c r="A336" s="110"/>
      <c r="B336" s="111"/>
      <c r="C336" s="112"/>
      <c r="D336" s="115"/>
      <c r="E336" s="114"/>
      <c r="F336" s="114"/>
      <c r="G336" s="114"/>
    </row>
    <row r="337" spans="1:7" ht="12.75">
      <c r="A337" s="110"/>
      <c r="B337" s="111"/>
      <c r="C337" s="112"/>
      <c r="D337" s="115"/>
      <c r="E337" s="114"/>
      <c r="F337" s="114"/>
      <c r="G337" s="114"/>
    </row>
    <row r="338" spans="1:7" ht="12.75">
      <c r="A338" s="110"/>
      <c r="B338" s="111"/>
      <c r="C338" s="112"/>
      <c r="D338" s="115"/>
      <c r="E338" s="114"/>
      <c r="F338" s="114"/>
      <c r="G338" s="114"/>
    </row>
    <row r="339" spans="1:7" ht="12.75">
      <c r="A339" s="110"/>
      <c r="B339" s="111"/>
      <c r="C339" s="112"/>
      <c r="D339" s="115"/>
      <c r="E339" s="114"/>
      <c r="F339" s="114"/>
      <c r="G339" s="114"/>
    </row>
    <row r="340" spans="1:7" ht="12.75">
      <c r="A340" s="110"/>
      <c r="B340" s="111"/>
      <c r="C340" s="112"/>
      <c r="D340" s="115"/>
      <c r="E340" s="114"/>
      <c r="F340" s="114"/>
      <c r="G340" s="114"/>
    </row>
    <row r="341" spans="1:7" ht="12.75">
      <c r="A341" s="110"/>
      <c r="B341" s="111"/>
      <c r="C341" s="112"/>
      <c r="D341" s="115"/>
      <c r="E341" s="114"/>
      <c r="F341" s="114"/>
      <c r="G341" s="114"/>
    </row>
    <row r="342" spans="1:7" ht="12.75">
      <c r="A342" s="110"/>
      <c r="B342" s="111"/>
      <c r="C342" s="112"/>
      <c r="D342" s="115"/>
      <c r="E342" s="114"/>
      <c r="F342" s="114"/>
      <c r="G342" s="114"/>
    </row>
    <row r="343" spans="1:7" ht="12.75">
      <c r="A343" s="110"/>
      <c r="B343" s="111"/>
      <c r="C343" s="112"/>
      <c r="D343" s="115"/>
      <c r="E343" s="114"/>
      <c r="F343" s="114"/>
      <c r="G343" s="114"/>
    </row>
    <row r="344" spans="1:7" ht="12.75">
      <c r="A344" s="110"/>
      <c r="B344" s="111"/>
      <c r="C344" s="112"/>
      <c r="D344" s="115"/>
      <c r="E344" s="114"/>
      <c r="F344" s="114"/>
      <c r="G344" s="114"/>
    </row>
    <row r="345" spans="1:7" ht="12.75">
      <c r="A345" s="110"/>
      <c r="B345" s="111"/>
      <c r="C345" s="112"/>
      <c r="D345" s="115"/>
      <c r="E345" s="114"/>
      <c r="F345" s="114"/>
      <c r="G345" s="114"/>
    </row>
    <row r="346" spans="1:7" ht="12.75">
      <c r="A346" s="110"/>
      <c r="B346" s="111"/>
      <c r="C346" s="112"/>
      <c r="D346" s="115"/>
      <c r="E346" s="114"/>
      <c r="F346" s="114"/>
      <c r="G346" s="114"/>
    </row>
    <row r="347" spans="1:7" ht="12.75">
      <c r="A347" s="110"/>
      <c r="B347" s="111"/>
      <c r="C347" s="112"/>
      <c r="D347" s="115"/>
      <c r="E347" s="114"/>
      <c r="F347" s="114"/>
      <c r="G347" s="114"/>
    </row>
    <row r="348" spans="1:7" ht="12.75">
      <c r="A348" s="110"/>
      <c r="B348" s="111"/>
      <c r="C348" s="112"/>
      <c r="D348" s="115"/>
      <c r="E348" s="114"/>
      <c r="F348" s="114"/>
      <c r="G348" s="114"/>
    </row>
    <row r="349" spans="1:7" ht="12.75">
      <c r="A349" s="110"/>
      <c r="B349" s="111"/>
      <c r="C349" s="112"/>
      <c r="D349" s="115"/>
      <c r="E349" s="114"/>
      <c r="F349" s="114"/>
      <c r="G349" s="114"/>
    </row>
    <row r="350" spans="1:7" ht="12.75">
      <c r="A350" s="110"/>
      <c r="B350" s="111"/>
      <c r="C350" s="112"/>
      <c r="D350" s="115"/>
      <c r="E350" s="114"/>
      <c r="F350" s="114"/>
      <c r="G350" s="114"/>
    </row>
    <row r="351" spans="1:7" ht="12.75">
      <c r="A351" s="110"/>
      <c r="B351" s="111"/>
      <c r="C351" s="112"/>
      <c r="D351" s="115"/>
      <c r="E351" s="114"/>
      <c r="F351" s="114"/>
      <c r="G351" s="114"/>
    </row>
    <row r="352" spans="1:7" ht="12.75">
      <c r="A352" s="110"/>
      <c r="B352" s="111"/>
      <c r="C352" s="112"/>
      <c r="D352" s="115"/>
      <c r="E352" s="114"/>
      <c r="F352" s="114"/>
      <c r="G352" s="114"/>
    </row>
    <row r="353" spans="1:7" ht="12.75">
      <c r="A353" s="110"/>
      <c r="B353" s="111"/>
      <c r="C353" s="112"/>
      <c r="D353" s="115"/>
      <c r="E353" s="114"/>
      <c r="F353" s="114"/>
      <c r="G353" s="114"/>
    </row>
    <row r="354" spans="1:7" ht="12.75">
      <c r="A354" s="110"/>
      <c r="B354" s="111"/>
      <c r="C354" s="112"/>
      <c r="D354" s="115"/>
      <c r="E354" s="114"/>
      <c r="F354" s="114"/>
      <c r="G354" s="114"/>
    </row>
    <row r="355" spans="1:7" ht="12.75">
      <c r="A355" s="110"/>
      <c r="B355" s="111"/>
      <c r="C355" s="112"/>
      <c r="D355" s="115"/>
      <c r="E355" s="114"/>
      <c r="F355" s="114"/>
      <c r="G355" s="114"/>
    </row>
    <row r="356" spans="1:7" ht="12.75">
      <c r="A356" s="110"/>
      <c r="B356" s="111"/>
      <c r="C356" s="112"/>
      <c r="D356" s="115"/>
      <c r="E356" s="114"/>
      <c r="F356" s="114"/>
      <c r="G356" s="114"/>
    </row>
    <row r="357" spans="1:7" ht="12.75">
      <c r="A357" s="110"/>
      <c r="B357" s="111"/>
      <c r="C357" s="112"/>
      <c r="D357" s="115"/>
      <c r="E357" s="114"/>
      <c r="F357" s="114"/>
      <c r="G357" s="114"/>
    </row>
    <row r="358" spans="1:7" ht="12.75">
      <c r="A358" s="110"/>
      <c r="B358" s="111"/>
      <c r="C358" s="112"/>
      <c r="D358" s="115"/>
      <c r="E358" s="114"/>
      <c r="F358" s="114"/>
      <c r="G358" s="114"/>
    </row>
    <row r="359" spans="1:7" ht="12.75">
      <c r="A359" s="110"/>
      <c r="B359" s="111"/>
      <c r="C359" s="112"/>
      <c r="D359" s="115"/>
      <c r="E359" s="114"/>
      <c r="F359" s="114"/>
      <c r="G359" s="114"/>
    </row>
    <row r="360" spans="1:7" ht="12.75">
      <c r="A360" s="110"/>
      <c r="B360" s="111"/>
      <c r="C360" s="112"/>
      <c r="D360" s="115"/>
      <c r="E360" s="114"/>
      <c r="F360" s="114"/>
      <c r="G360" s="114"/>
    </row>
    <row r="361" spans="1:7" ht="12.75">
      <c r="A361" s="110"/>
      <c r="B361" s="111"/>
      <c r="C361" s="112"/>
      <c r="D361" s="115"/>
      <c r="E361" s="114"/>
      <c r="F361" s="114"/>
      <c r="G361" s="114"/>
    </row>
    <row r="362" spans="1:7" ht="12.75">
      <c r="A362" s="110"/>
      <c r="B362" s="111"/>
      <c r="C362" s="112"/>
      <c r="D362" s="115"/>
      <c r="E362" s="114"/>
      <c r="F362" s="114"/>
      <c r="G362" s="114"/>
    </row>
    <row r="363" spans="1:7" ht="12.75">
      <c r="A363" s="110"/>
      <c r="B363" s="111"/>
      <c r="C363" s="112"/>
      <c r="D363" s="115"/>
      <c r="E363" s="114"/>
      <c r="F363" s="114"/>
      <c r="G363" s="114"/>
    </row>
    <row r="364" spans="1:7" ht="12.75">
      <c r="A364" s="110"/>
      <c r="B364" s="111"/>
      <c r="C364" s="112"/>
      <c r="D364" s="115"/>
      <c r="E364" s="114"/>
      <c r="F364" s="114"/>
      <c r="G364" s="114"/>
    </row>
    <row r="365" spans="1:7" ht="12.75">
      <c r="A365" s="110"/>
      <c r="B365" s="111"/>
      <c r="C365" s="112"/>
      <c r="D365" s="115"/>
      <c r="E365" s="114"/>
      <c r="F365" s="114"/>
      <c r="G365" s="114"/>
    </row>
    <row r="366" spans="1:7" ht="12.75">
      <c r="A366" s="110"/>
      <c r="B366" s="111"/>
      <c r="C366" s="112"/>
      <c r="D366" s="115"/>
      <c r="E366" s="114"/>
      <c r="F366" s="114"/>
      <c r="G366" s="114"/>
    </row>
    <row r="367" spans="1:7" ht="12.75">
      <c r="A367" s="110"/>
      <c r="B367" s="111"/>
      <c r="C367" s="112"/>
      <c r="D367" s="115"/>
      <c r="E367" s="114"/>
      <c r="F367" s="114"/>
      <c r="G367" s="114"/>
    </row>
    <row r="368" spans="1:7" ht="12.75">
      <c r="A368" s="110"/>
      <c r="B368" s="111"/>
      <c r="C368" s="112"/>
      <c r="D368" s="115"/>
      <c r="E368" s="114"/>
      <c r="F368" s="114"/>
      <c r="G368" s="114"/>
    </row>
    <row r="369" spans="1:7" ht="12.75">
      <c r="A369" s="110"/>
      <c r="B369" s="111"/>
      <c r="C369" s="112"/>
      <c r="D369" s="115"/>
      <c r="E369" s="114"/>
      <c r="F369" s="114"/>
      <c r="G369" s="114"/>
    </row>
    <row r="370" spans="1:7" ht="12.75">
      <c r="A370" s="110"/>
      <c r="B370" s="111"/>
      <c r="C370" s="112"/>
      <c r="D370" s="115"/>
      <c r="E370" s="114"/>
      <c r="F370" s="114"/>
      <c r="G370" s="114"/>
    </row>
    <row r="371" spans="1:7" ht="12.75">
      <c r="A371" s="110"/>
      <c r="B371" s="111"/>
      <c r="C371" s="112"/>
      <c r="D371" s="115"/>
      <c r="E371" s="114"/>
      <c r="F371" s="114"/>
      <c r="G371" s="114"/>
    </row>
    <row r="372" spans="1:7" ht="12.75">
      <c r="A372" s="110"/>
      <c r="B372" s="111"/>
      <c r="C372" s="112"/>
      <c r="D372" s="115"/>
      <c r="E372" s="114"/>
      <c r="F372" s="114"/>
      <c r="G372" s="114"/>
    </row>
    <row r="373" spans="1:7" ht="12.75">
      <c r="A373" s="110"/>
      <c r="B373" s="111"/>
      <c r="C373" s="112"/>
      <c r="D373" s="115"/>
      <c r="E373" s="114"/>
      <c r="F373" s="114"/>
      <c r="G373" s="114"/>
    </row>
    <row r="374" spans="1:7" ht="12.75">
      <c r="A374" s="110"/>
      <c r="B374" s="111"/>
      <c r="C374" s="112"/>
      <c r="D374" s="115"/>
      <c r="E374" s="114"/>
      <c r="F374" s="114"/>
      <c r="G374" s="114"/>
    </row>
    <row r="375" spans="1:7" ht="12.75">
      <c r="A375" s="110"/>
      <c r="B375" s="111"/>
      <c r="C375" s="112"/>
      <c r="D375" s="115"/>
      <c r="E375" s="114"/>
      <c r="F375" s="114"/>
      <c r="G375" s="114"/>
    </row>
    <row r="376" spans="1:7" ht="12.75">
      <c r="A376" s="110"/>
      <c r="B376" s="111"/>
      <c r="C376" s="112"/>
      <c r="D376" s="115"/>
      <c r="E376" s="114"/>
      <c r="F376" s="114"/>
      <c r="G376" s="114"/>
    </row>
    <row r="377" spans="1:7" ht="12.75">
      <c r="A377" s="110"/>
      <c r="B377" s="111"/>
      <c r="C377" s="112"/>
      <c r="D377" s="115"/>
      <c r="E377" s="114"/>
      <c r="F377" s="114"/>
      <c r="G377" s="114"/>
    </row>
    <row r="378" spans="1:7" ht="12.75">
      <c r="A378" s="110"/>
      <c r="B378" s="111"/>
      <c r="C378" s="112"/>
      <c r="D378" s="115"/>
      <c r="E378" s="114"/>
      <c r="F378" s="114"/>
      <c r="G378" s="114"/>
    </row>
    <row r="379" spans="1:7" ht="12.75">
      <c r="A379" s="110"/>
      <c r="B379" s="111"/>
      <c r="C379" s="112"/>
      <c r="D379" s="115"/>
      <c r="E379" s="114"/>
      <c r="F379" s="114"/>
      <c r="G379" s="114"/>
    </row>
    <row r="380" spans="1:7" ht="12.75">
      <c r="A380" s="110"/>
      <c r="B380" s="111"/>
      <c r="C380" s="112"/>
      <c r="D380" s="115"/>
      <c r="E380" s="114"/>
      <c r="F380" s="114"/>
      <c r="G380" s="114"/>
    </row>
    <row r="381" spans="1:7" ht="12.75">
      <c r="A381" s="110"/>
      <c r="B381" s="111"/>
      <c r="C381" s="112"/>
      <c r="D381" s="115"/>
      <c r="E381" s="114"/>
      <c r="F381" s="114"/>
      <c r="G381" s="114"/>
    </row>
    <row r="382" spans="1:7" ht="12.75">
      <c r="A382" s="110"/>
      <c r="B382" s="111"/>
      <c r="C382" s="112"/>
      <c r="D382" s="115"/>
      <c r="E382" s="114"/>
      <c r="F382" s="114"/>
      <c r="G382" s="114"/>
    </row>
    <row r="383" spans="1:7" ht="12.75">
      <c r="A383" s="110"/>
      <c r="B383" s="111"/>
      <c r="C383" s="112"/>
      <c r="D383" s="115"/>
      <c r="E383" s="114"/>
      <c r="F383" s="114"/>
      <c r="G383" s="114"/>
    </row>
    <row r="384" spans="1:7" ht="12.75">
      <c r="A384" s="110"/>
      <c r="B384" s="111"/>
      <c r="C384" s="112"/>
      <c r="D384" s="115"/>
      <c r="E384" s="114"/>
      <c r="F384" s="114"/>
      <c r="G384" s="114"/>
    </row>
    <row r="385" spans="1:7" ht="12.75">
      <c r="A385" s="110"/>
      <c r="B385" s="111"/>
      <c r="C385" s="112"/>
      <c r="D385" s="115"/>
      <c r="E385" s="114"/>
      <c r="F385" s="114"/>
      <c r="G385" s="114"/>
    </row>
    <row r="386" spans="1:7" ht="12.75">
      <c r="A386" s="110"/>
      <c r="B386" s="111"/>
      <c r="C386" s="112"/>
      <c r="D386" s="115"/>
      <c r="E386" s="114"/>
      <c r="F386" s="114"/>
      <c r="G386" s="114"/>
    </row>
    <row r="387" spans="1:7" ht="12.75">
      <c r="A387" s="110"/>
      <c r="B387" s="111"/>
      <c r="C387" s="112"/>
      <c r="D387" s="115"/>
      <c r="E387" s="114"/>
      <c r="F387" s="114"/>
      <c r="G387" s="114"/>
    </row>
    <row r="388" spans="1:7" ht="12.75">
      <c r="A388" s="110"/>
      <c r="B388" s="111"/>
      <c r="C388" s="112"/>
      <c r="D388" s="115"/>
      <c r="E388" s="114"/>
      <c r="F388" s="114"/>
      <c r="G388" s="114"/>
    </row>
    <row r="389" spans="1:7" ht="12.75">
      <c r="A389" s="110"/>
      <c r="B389" s="111"/>
      <c r="C389" s="112"/>
      <c r="D389" s="115"/>
      <c r="E389" s="114"/>
      <c r="F389" s="114"/>
      <c r="G389" s="114"/>
    </row>
    <row r="390" spans="1:7" ht="12.75">
      <c r="A390" s="110"/>
      <c r="B390" s="111"/>
      <c r="C390" s="112"/>
      <c r="D390" s="115"/>
      <c r="E390" s="114"/>
      <c r="F390" s="114"/>
      <c r="G390" s="114"/>
    </row>
    <row r="391" spans="1:7" ht="12.75">
      <c r="A391" s="110"/>
      <c r="B391" s="111"/>
      <c r="C391" s="112"/>
      <c r="D391" s="115"/>
      <c r="E391" s="114"/>
      <c r="F391" s="114"/>
      <c r="G391" s="114"/>
    </row>
    <row r="392" spans="1:7" ht="12.75">
      <c r="A392" s="110"/>
      <c r="B392" s="111"/>
      <c r="C392" s="112"/>
      <c r="D392" s="115"/>
      <c r="E392" s="114"/>
      <c r="F392" s="114"/>
      <c r="G392" s="114"/>
    </row>
    <row r="393" spans="1:7" ht="12.75">
      <c r="A393" s="110"/>
      <c r="B393" s="111"/>
      <c r="C393" s="112"/>
      <c r="D393" s="115"/>
      <c r="E393" s="114"/>
      <c r="F393" s="114"/>
      <c r="G393" s="114"/>
    </row>
    <row r="394" spans="1:7" ht="12.75">
      <c r="A394" s="110"/>
      <c r="B394" s="111"/>
      <c r="C394" s="112"/>
      <c r="D394" s="115"/>
      <c r="E394" s="114"/>
      <c r="F394" s="114"/>
      <c r="G394" s="114"/>
    </row>
    <row r="395" spans="1:7" ht="12.75">
      <c r="A395" s="110"/>
      <c r="B395" s="111"/>
      <c r="C395" s="112"/>
      <c r="D395" s="115"/>
      <c r="E395" s="114"/>
      <c r="F395" s="114"/>
      <c r="G395" s="114"/>
    </row>
    <row r="396" spans="1:7" ht="12.75">
      <c r="A396" s="110"/>
      <c r="B396" s="111"/>
      <c r="C396" s="112"/>
      <c r="D396" s="115"/>
      <c r="E396" s="114"/>
      <c r="F396" s="114"/>
      <c r="G396" s="114"/>
    </row>
    <row r="397" spans="1:7" ht="12.75">
      <c r="A397" s="110"/>
      <c r="B397" s="111"/>
      <c r="C397" s="112"/>
      <c r="D397" s="115"/>
      <c r="E397" s="114"/>
      <c r="F397" s="114"/>
      <c r="G397" s="114"/>
    </row>
    <row r="398" spans="1:7" ht="12.75">
      <c r="A398" s="110"/>
      <c r="B398" s="111"/>
      <c r="C398" s="112"/>
      <c r="D398" s="115"/>
      <c r="E398" s="114"/>
      <c r="F398" s="114"/>
      <c r="G398" s="114"/>
    </row>
    <row r="399" spans="1:7" ht="12.75">
      <c r="A399" s="110"/>
      <c r="B399" s="111"/>
      <c r="C399" s="112"/>
      <c r="D399" s="115"/>
      <c r="E399" s="114"/>
      <c r="F399" s="114"/>
      <c r="G399" s="114"/>
    </row>
    <row r="400" spans="1:7" ht="12.75">
      <c r="A400" s="110"/>
      <c r="B400" s="111"/>
      <c r="C400" s="112"/>
      <c r="D400" s="115"/>
      <c r="E400" s="114"/>
      <c r="F400" s="114"/>
      <c r="G400" s="114"/>
    </row>
    <row r="401" spans="1:7" ht="12.75">
      <c r="A401" s="110"/>
      <c r="B401" s="111"/>
      <c r="C401" s="112"/>
      <c r="D401" s="115"/>
      <c r="E401" s="114"/>
      <c r="F401" s="114"/>
      <c r="G401" s="114"/>
    </row>
    <row r="402" spans="1:7" ht="12.75">
      <c r="A402" s="110"/>
      <c r="B402" s="111"/>
      <c r="C402" s="112"/>
      <c r="D402" s="115"/>
      <c r="E402" s="114"/>
      <c r="F402" s="114"/>
      <c r="G402" s="114"/>
    </row>
    <row r="403" spans="1:7" ht="12.75">
      <c r="A403" s="110"/>
      <c r="B403" s="111"/>
      <c r="C403" s="112"/>
      <c r="D403" s="115"/>
      <c r="E403" s="114"/>
      <c r="F403" s="114"/>
      <c r="G403" s="114"/>
    </row>
    <row r="404" spans="1:7" ht="12.75">
      <c r="A404" s="110"/>
      <c r="B404" s="111"/>
      <c r="C404" s="112"/>
      <c r="D404" s="115"/>
      <c r="E404" s="114"/>
      <c r="F404" s="114"/>
      <c r="G404" s="114"/>
    </row>
    <row r="405" spans="1:7" ht="12.75">
      <c r="A405" s="110"/>
      <c r="B405" s="111"/>
      <c r="C405" s="112"/>
      <c r="D405" s="115"/>
      <c r="E405" s="114"/>
      <c r="F405" s="114"/>
      <c r="G405" s="114"/>
    </row>
    <row r="406" spans="1:7" ht="12.75">
      <c r="A406" s="110"/>
      <c r="B406" s="111"/>
      <c r="C406" s="112"/>
      <c r="D406" s="115"/>
      <c r="E406" s="114"/>
      <c r="F406" s="114"/>
      <c r="G406" s="114"/>
    </row>
    <row r="407" spans="1:7" ht="12.75">
      <c r="A407" s="110"/>
      <c r="B407" s="111"/>
      <c r="C407" s="112"/>
      <c r="D407" s="115"/>
      <c r="E407" s="114"/>
      <c r="F407" s="114"/>
      <c r="G407" s="114"/>
    </row>
    <row r="408" spans="1:7" ht="12.75">
      <c r="A408" s="110"/>
      <c r="B408" s="111"/>
      <c r="C408" s="112"/>
      <c r="D408" s="115"/>
      <c r="E408" s="114"/>
      <c r="F408" s="114"/>
      <c r="G408" s="114"/>
    </row>
    <row r="409" spans="1:7" ht="12.75">
      <c r="A409" s="110"/>
      <c r="B409" s="111"/>
      <c r="C409" s="112"/>
      <c r="D409" s="115"/>
      <c r="E409" s="114"/>
      <c r="F409" s="114"/>
      <c r="G409" s="114"/>
    </row>
    <row r="410" spans="1:7" ht="12.75">
      <c r="A410" s="110"/>
      <c r="B410" s="111"/>
      <c r="C410" s="112"/>
      <c r="D410" s="115"/>
      <c r="E410" s="114"/>
      <c r="F410" s="114"/>
      <c r="G410" s="114"/>
    </row>
    <row r="411" spans="1:7" ht="12.75">
      <c r="A411" s="110"/>
      <c r="B411" s="111"/>
      <c r="C411" s="112"/>
      <c r="D411" s="115"/>
      <c r="E411" s="114"/>
      <c r="F411" s="114"/>
      <c r="G411" s="114"/>
    </row>
    <row r="412" spans="1:7" ht="12.75">
      <c r="A412" s="110"/>
      <c r="B412" s="111"/>
      <c r="C412" s="112"/>
      <c r="D412" s="115"/>
      <c r="E412" s="114"/>
      <c r="F412" s="114"/>
      <c r="G412" s="114"/>
    </row>
    <row r="413" spans="1:7" ht="12.75">
      <c r="A413" s="110"/>
      <c r="B413" s="111"/>
      <c r="C413" s="112"/>
      <c r="D413" s="115"/>
      <c r="E413" s="114"/>
      <c r="F413" s="114"/>
      <c r="G413" s="114"/>
    </row>
    <row r="414" spans="1:7" ht="12.75">
      <c r="A414" s="110"/>
      <c r="B414" s="111"/>
      <c r="C414" s="112"/>
      <c r="D414" s="115"/>
      <c r="E414" s="114"/>
      <c r="F414" s="114"/>
      <c r="G414" s="114"/>
    </row>
    <row r="415" spans="1:7" ht="12.75">
      <c r="A415" s="110"/>
      <c r="B415" s="111"/>
      <c r="C415" s="112"/>
      <c r="D415" s="115"/>
      <c r="E415" s="114"/>
      <c r="F415" s="114"/>
      <c r="G415" s="114"/>
    </row>
    <row r="416" spans="1:7" ht="12.75">
      <c r="A416" s="110"/>
      <c r="B416" s="111"/>
      <c r="C416" s="112"/>
      <c r="D416" s="115"/>
      <c r="E416" s="114"/>
      <c r="F416" s="114"/>
      <c r="G416" s="114"/>
    </row>
    <row r="417" spans="1:7" ht="12.75">
      <c r="A417" s="110"/>
      <c r="B417" s="111"/>
      <c r="C417" s="112"/>
      <c r="D417" s="115"/>
      <c r="E417" s="114"/>
      <c r="F417" s="114"/>
      <c r="G417" s="114"/>
    </row>
    <row r="418" spans="1:7" ht="12.75">
      <c r="A418" s="110"/>
      <c r="B418" s="111"/>
      <c r="C418" s="112"/>
      <c r="D418" s="115"/>
      <c r="E418" s="114"/>
      <c r="F418" s="114"/>
      <c r="G418" s="114"/>
    </row>
    <row r="419" spans="1:7" ht="12.75">
      <c r="A419" s="110"/>
      <c r="B419" s="111"/>
      <c r="C419" s="112"/>
      <c r="D419" s="115"/>
      <c r="E419" s="114"/>
      <c r="F419" s="114"/>
      <c r="G419" s="114"/>
    </row>
    <row r="420" spans="1:7" ht="12.75">
      <c r="A420" s="110"/>
      <c r="B420" s="111"/>
      <c r="C420" s="112"/>
      <c r="D420" s="115"/>
      <c r="E420" s="114"/>
      <c r="F420" s="114"/>
      <c r="G420" s="114"/>
    </row>
    <row r="421" spans="1:7" ht="12.75">
      <c r="A421" s="110"/>
      <c r="B421" s="111"/>
      <c r="C421" s="112"/>
      <c r="D421" s="115"/>
      <c r="E421" s="114"/>
      <c r="F421" s="114"/>
      <c r="G421" s="114"/>
    </row>
    <row r="422" spans="1:7" ht="12.75">
      <c r="A422" s="110"/>
      <c r="B422" s="111"/>
      <c r="C422" s="112"/>
      <c r="D422" s="115"/>
      <c r="E422" s="114"/>
      <c r="F422" s="114"/>
      <c r="G422" s="114"/>
    </row>
    <row r="423" spans="1:7" ht="12.75">
      <c r="A423" s="110"/>
      <c r="B423" s="111"/>
      <c r="C423" s="112"/>
      <c r="D423" s="115"/>
      <c r="E423" s="114"/>
      <c r="F423" s="114"/>
      <c r="G423" s="114"/>
    </row>
    <row r="424" spans="1:7" ht="12.75">
      <c r="A424" s="110"/>
      <c r="B424" s="111"/>
      <c r="C424" s="112"/>
      <c r="D424" s="115"/>
      <c r="E424" s="114"/>
      <c r="F424" s="114"/>
      <c r="G424" s="114"/>
    </row>
    <row r="425" spans="1:7" ht="12.75">
      <c r="A425" s="110"/>
      <c r="B425" s="111"/>
      <c r="C425" s="112"/>
      <c r="D425" s="115"/>
      <c r="E425" s="114"/>
      <c r="F425" s="114"/>
      <c r="G425" s="114"/>
    </row>
    <row r="426" spans="1:7" ht="12.75">
      <c r="A426" s="110"/>
      <c r="B426" s="111"/>
      <c r="C426" s="112"/>
      <c r="D426" s="115"/>
      <c r="E426" s="114"/>
      <c r="F426" s="114"/>
      <c r="G426" s="114"/>
    </row>
    <row r="427" spans="1:7" ht="12.75">
      <c r="A427" s="110"/>
      <c r="B427" s="111"/>
      <c r="C427" s="112"/>
      <c r="D427" s="115"/>
      <c r="E427" s="114"/>
      <c r="F427" s="114"/>
      <c r="G427" s="114"/>
    </row>
    <row r="428" spans="1:7" ht="12.75">
      <c r="A428" s="110"/>
      <c r="B428" s="111"/>
      <c r="C428" s="112"/>
      <c r="D428" s="115"/>
      <c r="E428" s="114"/>
      <c r="F428" s="114"/>
      <c r="G428" s="114"/>
    </row>
    <row r="429" spans="1:7" ht="12.75">
      <c r="A429" s="110"/>
      <c r="B429" s="111"/>
      <c r="C429" s="112"/>
      <c r="D429" s="115"/>
      <c r="E429" s="114"/>
      <c r="F429" s="114"/>
      <c r="G429" s="114"/>
    </row>
    <row r="430" spans="1:7" ht="12.75">
      <c r="A430" s="110"/>
      <c r="B430" s="111"/>
      <c r="C430" s="112"/>
      <c r="D430" s="115"/>
      <c r="E430" s="114"/>
      <c r="F430" s="114"/>
      <c r="G430" s="114"/>
    </row>
    <row r="431" spans="1:7" ht="12.75">
      <c r="A431" s="110"/>
      <c r="B431" s="111"/>
      <c r="C431" s="112"/>
      <c r="D431" s="115"/>
      <c r="E431" s="114"/>
      <c r="F431" s="114"/>
      <c r="G431" s="114"/>
    </row>
    <row r="432" spans="1:7" ht="12.75">
      <c r="A432" s="110"/>
      <c r="B432" s="111"/>
      <c r="C432" s="112"/>
      <c r="D432" s="115"/>
      <c r="E432" s="114"/>
      <c r="F432" s="114"/>
      <c r="G432" s="114"/>
    </row>
    <row r="433" spans="1:7" ht="12.75">
      <c r="A433" s="110"/>
      <c r="B433" s="111"/>
      <c r="C433" s="112"/>
      <c r="D433" s="115"/>
      <c r="E433" s="114"/>
      <c r="F433" s="114"/>
      <c r="G433" s="114"/>
    </row>
    <row r="434" spans="1:7" ht="12.75">
      <c r="A434" s="110"/>
      <c r="B434" s="111"/>
      <c r="C434" s="112"/>
      <c r="D434" s="115"/>
      <c r="E434" s="114"/>
      <c r="F434" s="114"/>
      <c r="G434" s="114"/>
    </row>
    <row r="435" spans="1:7" ht="12.75">
      <c r="A435" s="110"/>
      <c r="B435" s="111"/>
      <c r="C435" s="112"/>
      <c r="D435" s="115"/>
      <c r="E435" s="114"/>
      <c r="F435" s="114"/>
      <c r="G435" s="114"/>
    </row>
    <row r="436" spans="1:7" ht="12.75">
      <c r="A436" s="110"/>
      <c r="B436" s="111"/>
      <c r="C436" s="112"/>
      <c r="D436" s="115"/>
      <c r="E436" s="114"/>
      <c r="F436" s="114"/>
      <c r="G436" s="114"/>
    </row>
    <row r="437" spans="1:7" ht="12.75">
      <c r="A437" s="110"/>
      <c r="B437" s="111"/>
      <c r="C437" s="112"/>
      <c r="D437" s="115"/>
      <c r="E437" s="114"/>
      <c r="F437" s="114"/>
      <c r="G437" s="114"/>
    </row>
    <row r="438" spans="1:7" ht="12.75">
      <c r="A438" s="110"/>
      <c r="B438" s="111"/>
      <c r="C438" s="112"/>
      <c r="D438" s="115"/>
      <c r="E438" s="114"/>
      <c r="F438" s="114"/>
      <c r="G438" s="114"/>
    </row>
    <row r="439" spans="1:7" ht="12.75">
      <c r="A439" s="110"/>
      <c r="B439" s="111"/>
      <c r="C439" s="112"/>
      <c r="D439" s="115"/>
      <c r="E439" s="114"/>
      <c r="F439" s="114"/>
      <c r="G439" s="114"/>
    </row>
    <row r="440" spans="1:7" ht="12.75">
      <c r="A440" s="110"/>
      <c r="B440" s="111"/>
      <c r="C440" s="112"/>
      <c r="D440" s="115"/>
      <c r="E440" s="114"/>
      <c r="F440" s="114"/>
      <c r="G440" s="114"/>
    </row>
    <row r="441" spans="1:7" ht="12.75">
      <c r="A441" s="110"/>
      <c r="B441" s="111"/>
      <c r="C441" s="112"/>
      <c r="D441" s="115"/>
      <c r="E441" s="114"/>
      <c r="F441" s="114"/>
      <c r="G441" s="114"/>
    </row>
    <row r="442" spans="1:7" ht="12.75">
      <c r="A442" s="110"/>
      <c r="B442" s="111"/>
      <c r="C442" s="112"/>
      <c r="D442" s="115"/>
      <c r="E442" s="114"/>
      <c r="F442" s="114"/>
      <c r="G442" s="114"/>
    </row>
    <row r="443" spans="1:7" ht="12.75">
      <c r="A443" s="110"/>
      <c r="B443" s="111"/>
      <c r="C443" s="112"/>
      <c r="D443" s="115"/>
      <c r="E443" s="114"/>
      <c r="F443" s="114"/>
      <c r="G443" s="114"/>
    </row>
    <row r="444" spans="1:7" ht="12.75">
      <c r="A444" s="110"/>
      <c r="B444" s="111"/>
      <c r="C444" s="112"/>
      <c r="D444" s="115"/>
      <c r="E444" s="114"/>
      <c r="F444" s="114"/>
      <c r="G444" s="114"/>
    </row>
    <row r="445" spans="1:7" ht="12.75">
      <c r="A445" s="110"/>
      <c r="B445" s="111"/>
      <c r="C445" s="112"/>
      <c r="D445" s="115"/>
      <c r="E445" s="114"/>
      <c r="F445" s="114"/>
      <c r="G445" s="114"/>
    </row>
    <row r="446" spans="1:7" ht="12.75">
      <c r="A446" s="110"/>
      <c r="B446" s="111"/>
      <c r="C446" s="112"/>
      <c r="D446" s="115"/>
      <c r="E446" s="114"/>
      <c r="F446" s="114"/>
      <c r="G446" s="114"/>
    </row>
    <row r="447" spans="1:7" ht="12.75">
      <c r="A447" s="110"/>
      <c r="B447" s="111"/>
      <c r="C447" s="112"/>
      <c r="D447" s="115"/>
      <c r="E447" s="114"/>
      <c r="F447" s="114"/>
      <c r="G447" s="114"/>
    </row>
    <row r="448" spans="1:7" ht="12.75">
      <c r="A448" s="110"/>
      <c r="B448" s="111"/>
      <c r="C448" s="112"/>
      <c r="D448" s="115"/>
      <c r="E448" s="114"/>
      <c r="F448" s="114"/>
      <c r="G448" s="114"/>
    </row>
    <row r="449" spans="1:7" ht="12.75">
      <c r="A449" s="110"/>
      <c r="B449" s="111"/>
      <c r="C449" s="112"/>
      <c r="D449" s="115"/>
      <c r="E449" s="114"/>
      <c r="F449" s="114"/>
      <c r="G449" s="114"/>
    </row>
    <row r="450" spans="1:7" ht="12.75">
      <c r="A450" s="110"/>
      <c r="B450" s="111"/>
      <c r="C450" s="112"/>
      <c r="D450" s="115"/>
      <c r="E450" s="114"/>
      <c r="F450" s="114"/>
      <c r="G450" s="114"/>
    </row>
    <row r="451" spans="1:7" ht="12.75">
      <c r="A451" s="110"/>
      <c r="B451" s="111"/>
      <c r="C451" s="112"/>
      <c r="D451" s="115"/>
      <c r="E451" s="114"/>
      <c r="F451" s="114"/>
      <c r="G451" s="114"/>
    </row>
    <row r="452" spans="1:7" ht="12.75">
      <c r="A452" s="110"/>
      <c r="B452" s="111"/>
      <c r="C452" s="112"/>
      <c r="D452" s="115"/>
      <c r="E452" s="114"/>
      <c r="F452" s="114"/>
      <c r="G452" s="114"/>
    </row>
    <row r="453" spans="1:7" ht="12.75">
      <c r="A453" s="110"/>
      <c r="B453" s="111"/>
      <c r="C453" s="112"/>
      <c r="D453" s="115"/>
      <c r="E453" s="114"/>
      <c r="F453" s="114"/>
      <c r="G453" s="114"/>
    </row>
    <row r="454" spans="1:7" ht="12.75">
      <c r="A454" s="110"/>
      <c r="B454" s="111"/>
      <c r="C454" s="112"/>
      <c r="D454" s="115"/>
      <c r="E454" s="114"/>
      <c r="F454" s="114"/>
      <c r="G454" s="114"/>
    </row>
    <row r="455" spans="1:7" ht="12.75">
      <c r="A455" s="110"/>
      <c r="B455" s="111"/>
      <c r="C455" s="112"/>
      <c r="D455" s="115"/>
      <c r="E455" s="114"/>
      <c r="F455" s="114"/>
      <c r="G455" s="114"/>
    </row>
    <row r="456" spans="1:7" ht="12.75">
      <c r="A456" s="110"/>
      <c r="B456" s="111"/>
      <c r="C456" s="112"/>
      <c r="D456" s="115"/>
      <c r="E456" s="114"/>
      <c r="F456" s="114"/>
      <c r="G456" s="114"/>
    </row>
    <row r="457" spans="1:7" ht="12.75">
      <c r="A457" s="110"/>
      <c r="B457" s="111"/>
      <c r="C457" s="112"/>
      <c r="D457" s="115"/>
      <c r="E457" s="114"/>
      <c r="F457" s="114"/>
      <c r="G457" s="114"/>
    </row>
    <row r="458" spans="1:7" ht="12.75">
      <c r="A458" s="110"/>
      <c r="B458" s="111"/>
      <c r="C458" s="112"/>
      <c r="D458" s="115"/>
      <c r="E458" s="114"/>
      <c r="F458" s="114"/>
      <c r="G458" s="114"/>
    </row>
    <row r="459" spans="1:7" ht="12.75">
      <c r="A459" s="110"/>
      <c r="B459" s="111"/>
      <c r="C459" s="112"/>
      <c r="D459" s="115"/>
      <c r="E459" s="114"/>
      <c r="F459" s="114"/>
      <c r="G459" s="114"/>
    </row>
    <row r="460" spans="1:7" ht="12.75">
      <c r="A460" s="110"/>
      <c r="B460" s="111"/>
      <c r="C460" s="112"/>
      <c r="D460" s="115"/>
      <c r="E460" s="114"/>
      <c r="F460" s="114"/>
      <c r="G460" s="114"/>
    </row>
    <row r="461" spans="1:7" ht="12.75">
      <c r="A461" s="110"/>
      <c r="B461" s="111"/>
      <c r="C461" s="112"/>
      <c r="D461" s="115"/>
      <c r="E461" s="114"/>
      <c r="F461" s="114"/>
      <c r="G461" s="114"/>
    </row>
    <row r="462" spans="1:7" ht="12.75">
      <c r="A462" s="110"/>
      <c r="B462" s="111"/>
      <c r="C462" s="112"/>
      <c r="D462" s="115"/>
      <c r="E462" s="114"/>
      <c r="F462" s="114"/>
      <c r="G462" s="114"/>
    </row>
    <row r="463" spans="1:7" ht="12.75">
      <c r="A463" s="110"/>
      <c r="B463" s="111"/>
      <c r="C463" s="112"/>
      <c r="D463" s="115"/>
      <c r="E463" s="114"/>
      <c r="F463" s="114"/>
      <c r="G463" s="114"/>
    </row>
    <row r="464" spans="1:7" ht="12.75">
      <c r="A464" s="110"/>
      <c r="B464" s="111"/>
      <c r="C464" s="112"/>
      <c r="D464" s="115"/>
      <c r="E464" s="114"/>
      <c r="F464" s="114"/>
      <c r="G464" s="114"/>
    </row>
    <row r="465" spans="1:7" ht="12.75">
      <c r="A465" s="110"/>
      <c r="B465" s="111"/>
      <c r="C465" s="112"/>
      <c r="D465" s="115"/>
      <c r="E465" s="114"/>
      <c r="F465" s="114"/>
      <c r="G465" s="114"/>
    </row>
    <row r="466" spans="1:7" ht="12.75">
      <c r="A466" s="110"/>
      <c r="B466" s="111"/>
      <c r="C466" s="112"/>
      <c r="D466" s="115"/>
      <c r="E466" s="114"/>
      <c r="F466" s="114"/>
      <c r="G466" s="114"/>
    </row>
    <row r="467" spans="1:7" ht="12.75">
      <c r="A467" s="110"/>
      <c r="B467" s="111"/>
      <c r="C467" s="112"/>
      <c r="D467" s="115"/>
      <c r="E467" s="114"/>
      <c r="F467" s="114"/>
      <c r="G467" s="114"/>
    </row>
    <row r="468" spans="1:7" ht="12.75">
      <c r="A468" s="110"/>
      <c r="B468" s="111"/>
      <c r="C468" s="112"/>
      <c r="D468" s="115"/>
      <c r="E468" s="114"/>
      <c r="F468" s="114"/>
      <c r="G468" s="114"/>
    </row>
    <row r="469" spans="1:7" ht="12.75">
      <c r="A469" s="110"/>
      <c r="B469" s="111"/>
      <c r="C469" s="112"/>
      <c r="D469" s="115"/>
      <c r="E469" s="114"/>
      <c r="F469" s="114"/>
      <c r="G469" s="114"/>
    </row>
    <row r="470" spans="1:7" ht="12.75">
      <c r="A470" s="110"/>
      <c r="B470" s="111"/>
      <c r="C470" s="112"/>
      <c r="D470" s="115"/>
      <c r="E470" s="114"/>
      <c r="F470" s="114"/>
      <c r="G470" s="114"/>
    </row>
    <row r="471" spans="1:7" ht="12.75">
      <c r="A471" s="110"/>
      <c r="B471" s="111"/>
      <c r="C471" s="112"/>
      <c r="D471" s="115"/>
      <c r="E471" s="114"/>
      <c r="F471" s="114"/>
      <c r="G471" s="114"/>
    </row>
    <row r="472" spans="1:7" ht="12.75">
      <c r="A472" s="110"/>
      <c r="B472" s="111"/>
      <c r="C472" s="112"/>
      <c r="D472" s="115"/>
      <c r="E472" s="114"/>
      <c r="F472" s="114"/>
      <c r="G472" s="114"/>
    </row>
    <row r="473" spans="1:7" ht="12.75">
      <c r="A473" s="110"/>
      <c r="B473" s="111"/>
      <c r="C473" s="112"/>
      <c r="D473" s="115"/>
      <c r="E473" s="114"/>
      <c r="F473" s="114"/>
      <c r="G473" s="114"/>
    </row>
    <row r="474" spans="1:7" ht="12.75">
      <c r="A474" s="110"/>
      <c r="B474" s="111"/>
      <c r="C474" s="112"/>
      <c r="D474" s="115"/>
      <c r="E474" s="114"/>
      <c r="F474" s="114"/>
      <c r="G474" s="114"/>
    </row>
    <row r="475" spans="1:7" ht="12.75">
      <c r="A475" s="110"/>
      <c r="B475" s="111"/>
      <c r="C475" s="112"/>
      <c r="D475" s="115"/>
      <c r="E475" s="114"/>
      <c r="F475" s="114"/>
      <c r="G475" s="114"/>
    </row>
    <row r="476" spans="1:7" ht="12.75">
      <c r="A476" s="110"/>
      <c r="B476" s="111"/>
      <c r="C476" s="112"/>
      <c r="D476" s="115"/>
      <c r="E476" s="114"/>
      <c r="F476" s="114"/>
      <c r="G476" s="114"/>
    </row>
    <row r="477" spans="1:7" ht="12.75">
      <c r="A477" s="110"/>
      <c r="B477" s="111"/>
      <c r="C477" s="112"/>
      <c r="D477" s="115"/>
      <c r="E477" s="114"/>
      <c r="F477" s="114"/>
      <c r="G477" s="114"/>
    </row>
    <row r="478" spans="1:7" ht="12.75">
      <c r="A478" s="110"/>
      <c r="B478" s="111"/>
      <c r="C478" s="112"/>
      <c r="D478" s="115"/>
      <c r="E478" s="114"/>
      <c r="F478" s="114"/>
      <c r="G478" s="114"/>
    </row>
    <row r="479" spans="1:7" ht="12.75">
      <c r="A479" s="110"/>
      <c r="B479" s="111"/>
      <c r="C479" s="112"/>
      <c r="D479" s="115"/>
      <c r="E479" s="114"/>
      <c r="F479" s="114"/>
      <c r="G479" s="114"/>
    </row>
    <row r="480" spans="1:7" ht="12.75">
      <c r="A480" s="110"/>
      <c r="B480" s="111"/>
      <c r="C480" s="112"/>
      <c r="D480" s="115"/>
      <c r="E480" s="114"/>
      <c r="F480" s="114"/>
      <c r="G480" s="114"/>
    </row>
    <row r="481" spans="1:7" ht="12.75">
      <c r="A481" s="110"/>
      <c r="B481" s="111"/>
      <c r="C481" s="112"/>
      <c r="D481" s="115"/>
      <c r="E481" s="114"/>
      <c r="F481" s="114"/>
      <c r="G481" s="114"/>
    </row>
    <row r="482" spans="1:7" ht="12.75">
      <c r="A482" s="110"/>
      <c r="B482" s="111"/>
      <c r="C482" s="112"/>
      <c r="D482" s="115"/>
      <c r="E482" s="114"/>
      <c r="F482" s="114"/>
      <c r="G482" s="114"/>
    </row>
    <row r="483" spans="1:7" ht="12.75">
      <c r="A483" s="110"/>
      <c r="B483" s="111"/>
      <c r="C483" s="112"/>
      <c r="D483" s="115"/>
      <c r="E483" s="114"/>
      <c r="F483" s="114"/>
      <c r="G483" s="114"/>
    </row>
    <row r="484" spans="1:7" ht="12.75">
      <c r="A484" s="110"/>
      <c r="B484" s="111"/>
      <c r="C484" s="112"/>
      <c r="D484" s="115"/>
      <c r="E484" s="114"/>
      <c r="F484" s="114"/>
      <c r="G484" s="114"/>
    </row>
    <row r="485" spans="1:7" ht="12.75">
      <c r="A485" s="110"/>
      <c r="B485" s="111"/>
      <c r="C485" s="112"/>
      <c r="D485" s="115"/>
      <c r="E485" s="114"/>
      <c r="F485" s="114"/>
      <c r="G485" s="114"/>
    </row>
    <row r="486" spans="1:7" ht="12.75">
      <c r="A486" s="110"/>
      <c r="B486" s="111"/>
      <c r="C486" s="112"/>
      <c r="D486" s="115"/>
      <c r="E486" s="114"/>
      <c r="F486" s="114"/>
      <c r="G486" s="114"/>
    </row>
    <row r="487" spans="1:7" ht="12.75">
      <c r="A487" s="110"/>
      <c r="B487" s="111"/>
      <c r="C487" s="112"/>
      <c r="D487" s="115"/>
      <c r="E487" s="114"/>
      <c r="F487" s="114"/>
      <c r="G487" s="114"/>
    </row>
    <row r="488" spans="1:7" ht="12.75">
      <c r="A488" s="110"/>
      <c r="B488" s="111"/>
      <c r="C488" s="112"/>
      <c r="D488" s="115"/>
      <c r="E488" s="114"/>
      <c r="F488" s="114"/>
      <c r="G488" s="114"/>
    </row>
    <row r="489" spans="1:7" ht="12.75">
      <c r="A489" s="110"/>
      <c r="B489" s="111"/>
      <c r="C489" s="112"/>
      <c r="D489" s="115"/>
      <c r="E489" s="114"/>
      <c r="F489" s="114"/>
      <c r="G489" s="114"/>
    </row>
    <row r="490" spans="1:7" ht="12.75">
      <c r="A490" s="110"/>
      <c r="B490" s="111"/>
      <c r="C490" s="112"/>
      <c r="D490" s="115"/>
      <c r="E490" s="114"/>
      <c r="F490" s="114"/>
      <c r="G490" s="114"/>
    </row>
    <row r="491" spans="1:7" ht="12.75">
      <c r="A491" s="110"/>
      <c r="B491" s="111"/>
      <c r="C491" s="112"/>
      <c r="D491" s="115"/>
      <c r="E491" s="114"/>
      <c r="F491" s="114"/>
      <c r="G491" s="114"/>
    </row>
    <row r="492" spans="1:7" ht="12.75">
      <c r="A492" s="110"/>
      <c r="B492" s="111"/>
      <c r="C492" s="112"/>
      <c r="D492" s="115"/>
      <c r="E492" s="114"/>
      <c r="F492" s="114"/>
      <c r="G492" s="114"/>
    </row>
    <row r="493" spans="1:7" ht="12.75">
      <c r="A493" s="110"/>
      <c r="B493" s="111"/>
      <c r="C493" s="112"/>
      <c r="D493" s="115"/>
      <c r="E493" s="114"/>
      <c r="F493" s="114"/>
      <c r="G493" s="114"/>
    </row>
    <row r="494" spans="1:7" ht="12.75">
      <c r="A494" s="110"/>
      <c r="B494" s="111"/>
      <c r="C494" s="112"/>
      <c r="D494" s="115"/>
      <c r="E494" s="114"/>
      <c r="F494" s="114"/>
      <c r="G494" s="114"/>
    </row>
    <row r="495" spans="1:7" ht="12.75">
      <c r="A495" s="110"/>
      <c r="B495" s="111"/>
      <c r="C495" s="112"/>
      <c r="D495" s="115"/>
      <c r="E495" s="114"/>
      <c r="F495" s="114"/>
      <c r="G495" s="114"/>
    </row>
    <row r="496" spans="1:7" ht="12.75">
      <c r="A496" s="110"/>
      <c r="B496" s="111"/>
      <c r="C496" s="112"/>
      <c r="D496" s="115"/>
      <c r="E496" s="114"/>
      <c r="F496" s="114"/>
      <c r="G496" s="114"/>
    </row>
    <row r="497" spans="1:7" ht="12.75">
      <c r="A497" s="110"/>
      <c r="B497" s="111"/>
      <c r="C497" s="112"/>
      <c r="D497" s="115"/>
      <c r="E497" s="114"/>
      <c r="F497" s="114"/>
      <c r="G497" s="114"/>
    </row>
    <row r="498" spans="1:7" ht="12.75">
      <c r="A498" s="110"/>
      <c r="B498" s="111"/>
      <c r="C498" s="112"/>
      <c r="D498" s="115"/>
      <c r="E498" s="114"/>
      <c r="F498" s="114"/>
      <c r="G498" s="114"/>
    </row>
    <row r="499" spans="1:7" ht="12.75">
      <c r="A499" s="110"/>
      <c r="B499" s="111"/>
      <c r="C499" s="112"/>
      <c r="D499" s="115"/>
      <c r="E499" s="114"/>
      <c r="F499" s="114"/>
      <c r="G499" s="114"/>
    </row>
    <row r="500" spans="1:7" ht="12.75">
      <c r="A500" s="110"/>
      <c r="B500" s="111"/>
      <c r="C500" s="112"/>
      <c r="D500" s="115"/>
      <c r="E500" s="114"/>
      <c r="F500" s="114"/>
      <c r="G500" s="114"/>
    </row>
    <row r="501" spans="1:7" ht="12.75">
      <c r="A501" s="110"/>
      <c r="B501" s="111"/>
      <c r="C501" s="112"/>
      <c r="D501" s="115"/>
      <c r="E501" s="114"/>
      <c r="F501" s="114"/>
      <c r="G501" s="114"/>
    </row>
    <row r="502" spans="1:7" ht="12.75">
      <c r="A502" s="110"/>
      <c r="B502" s="111"/>
      <c r="C502" s="112"/>
      <c r="D502" s="115"/>
      <c r="E502" s="114"/>
      <c r="F502" s="114"/>
      <c r="G502" s="114"/>
    </row>
    <row r="503" spans="1:7" ht="12.75">
      <c r="A503" s="110"/>
      <c r="B503" s="111"/>
      <c r="C503" s="112"/>
      <c r="D503" s="115"/>
      <c r="E503" s="114"/>
      <c r="F503" s="114"/>
      <c r="G503" s="114"/>
    </row>
    <row r="504" spans="1:7" ht="12.75">
      <c r="A504" s="110"/>
      <c r="B504" s="111"/>
      <c r="C504" s="112"/>
      <c r="D504" s="115"/>
      <c r="E504" s="114"/>
      <c r="F504" s="114"/>
      <c r="G504" s="114"/>
    </row>
    <row r="505" spans="1:7" ht="12.75">
      <c r="A505" s="110"/>
      <c r="B505" s="111"/>
      <c r="C505" s="112"/>
      <c r="D505" s="115"/>
      <c r="E505" s="114"/>
      <c r="F505" s="114"/>
      <c r="G505" s="114"/>
    </row>
    <row r="506" spans="1:7" ht="12.75">
      <c r="A506" s="110"/>
      <c r="B506" s="111"/>
      <c r="C506" s="112"/>
      <c r="D506" s="115"/>
      <c r="E506" s="114"/>
      <c r="F506" s="114"/>
      <c r="G506" s="114"/>
    </row>
    <row r="507" spans="1:7" ht="12.75">
      <c r="A507" s="110"/>
      <c r="B507" s="111"/>
      <c r="C507" s="112"/>
      <c r="D507" s="115"/>
      <c r="E507" s="114"/>
      <c r="F507" s="114"/>
      <c r="G507" s="114"/>
    </row>
    <row r="508" spans="1:7" ht="12.75">
      <c r="A508" s="110"/>
      <c r="B508" s="111"/>
      <c r="C508" s="112"/>
      <c r="D508" s="115"/>
      <c r="E508" s="114"/>
      <c r="F508" s="114"/>
      <c r="G508" s="114"/>
    </row>
    <row r="509" spans="1:7" ht="12.75">
      <c r="A509" s="110"/>
      <c r="B509" s="111"/>
      <c r="C509" s="112"/>
      <c r="D509" s="115"/>
      <c r="E509" s="114"/>
      <c r="F509" s="114"/>
      <c r="G509" s="114"/>
    </row>
    <row r="510" spans="1:7" ht="12.75">
      <c r="A510" s="110"/>
      <c r="B510" s="111"/>
      <c r="C510" s="112"/>
      <c r="D510" s="115"/>
      <c r="E510" s="114"/>
      <c r="F510" s="114"/>
      <c r="G510" s="114"/>
    </row>
    <row r="511" spans="1:7" ht="12.75">
      <c r="A511" s="110"/>
      <c r="B511" s="111"/>
      <c r="C511" s="112"/>
      <c r="D511" s="115"/>
      <c r="E511" s="114"/>
      <c r="F511" s="114"/>
      <c r="G511" s="114"/>
    </row>
    <row r="512" spans="1:7" ht="12.75">
      <c r="A512" s="110"/>
      <c r="B512" s="111"/>
      <c r="C512" s="112"/>
      <c r="D512" s="115"/>
      <c r="E512" s="114"/>
      <c r="F512" s="114"/>
      <c r="G512" s="114"/>
    </row>
    <row r="513" spans="1:7" ht="12.75">
      <c r="A513" s="110"/>
      <c r="B513" s="111"/>
      <c r="C513" s="112"/>
      <c r="D513" s="115"/>
      <c r="E513" s="114"/>
      <c r="F513" s="114"/>
      <c r="G513" s="114"/>
    </row>
    <row r="514" spans="1:7" ht="12.75">
      <c r="A514" s="110"/>
      <c r="B514" s="111"/>
      <c r="C514" s="112"/>
      <c r="D514" s="115"/>
      <c r="E514" s="114"/>
      <c r="F514" s="114"/>
      <c r="G514" s="114"/>
    </row>
    <row r="515" spans="1:7" ht="12.75">
      <c r="A515" s="110"/>
      <c r="B515" s="111"/>
      <c r="C515" s="112"/>
      <c r="D515" s="115"/>
      <c r="E515" s="114"/>
      <c r="F515" s="114"/>
      <c r="G515" s="114"/>
    </row>
    <row r="516" spans="1:7" ht="12.75">
      <c r="A516" s="110"/>
      <c r="B516" s="111"/>
      <c r="C516" s="112"/>
      <c r="D516" s="115"/>
      <c r="E516" s="114"/>
      <c r="F516" s="114"/>
      <c r="G516" s="114"/>
    </row>
    <row r="517" spans="1:7" ht="12.75">
      <c r="A517" s="110"/>
      <c r="B517" s="111"/>
      <c r="C517" s="112"/>
      <c r="D517" s="115"/>
      <c r="E517" s="114"/>
      <c r="F517" s="114"/>
      <c r="G517" s="114"/>
    </row>
    <row r="518" spans="1:7" ht="12.75">
      <c r="A518" s="110"/>
      <c r="B518" s="111"/>
      <c r="C518" s="112"/>
      <c r="D518" s="115"/>
      <c r="E518" s="114"/>
      <c r="F518" s="114"/>
      <c r="G518" s="114"/>
    </row>
    <row r="519" spans="1:7" ht="12.75">
      <c r="A519" s="110"/>
      <c r="B519" s="111"/>
      <c r="C519" s="112"/>
      <c r="D519" s="115"/>
      <c r="E519" s="114"/>
      <c r="F519" s="114"/>
      <c r="G519" s="114"/>
    </row>
    <row r="520" spans="1:7" ht="12.75">
      <c r="A520" s="110"/>
      <c r="B520" s="111"/>
      <c r="C520" s="112"/>
      <c r="D520" s="115"/>
      <c r="E520" s="114"/>
      <c r="F520" s="114"/>
      <c r="G520" s="114"/>
    </row>
    <row r="521" spans="1:7" ht="12.75">
      <c r="A521" s="110"/>
      <c r="B521" s="111"/>
      <c r="C521" s="112"/>
      <c r="D521" s="115"/>
      <c r="E521" s="114"/>
      <c r="F521" s="114"/>
      <c r="G521" s="114"/>
    </row>
    <row r="522" spans="1:7" ht="12.75">
      <c r="A522" s="110"/>
      <c r="B522" s="111"/>
      <c r="C522" s="112"/>
      <c r="D522" s="115"/>
      <c r="E522" s="114"/>
      <c r="F522" s="114"/>
      <c r="G522" s="114"/>
    </row>
    <row r="523" spans="1:7" ht="12.75">
      <c r="A523" s="110"/>
      <c r="B523" s="111"/>
      <c r="C523" s="112"/>
      <c r="D523" s="115"/>
      <c r="E523" s="114"/>
      <c r="F523" s="114"/>
      <c r="G523" s="114"/>
    </row>
    <row r="524" spans="1:7" ht="12.75">
      <c r="A524" s="110"/>
      <c r="B524" s="111"/>
      <c r="C524" s="112"/>
      <c r="D524" s="115"/>
      <c r="E524" s="114"/>
      <c r="F524" s="114"/>
      <c r="G524" s="114"/>
    </row>
    <row r="525" spans="1:7" ht="12.75">
      <c r="A525" s="110"/>
      <c r="B525" s="111"/>
      <c r="C525" s="112"/>
      <c r="D525" s="115"/>
      <c r="E525" s="114"/>
      <c r="F525" s="114"/>
      <c r="G525" s="114"/>
    </row>
    <row r="526" spans="1:7" ht="12.75">
      <c r="A526" s="110"/>
      <c r="B526" s="111"/>
      <c r="C526" s="112"/>
      <c r="D526" s="115"/>
      <c r="E526" s="114"/>
      <c r="F526" s="114"/>
      <c r="G526" s="114"/>
    </row>
    <row r="527" spans="1:7" ht="12.75">
      <c r="A527" s="110"/>
      <c r="B527" s="111"/>
      <c r="C527" s="112"/>
      <c r="D527" s="115"/>
      <c r="E527" s="114"/>
      <c r="F527" s="114"/>
      <c r="G527" s="114"/>
    </row>
    <row r="528" spans="1:7" ht="12.75">
      <c r="A528" s="110"/>
      <c r="B528" s="111"/>
      <c r="C528" s="112"/>
      <c r="D528" s="115"/>
      <c r="E528" s="114"/>
      <c r="F528" s="114"/>
      <c r="G528" s="114"/>
    </row>
    <row r="529" spans="1:7" ht="12.75">
      <c r="A529" s="110"/>
      <c r="B529" s="111"/>
      <c r="C529" s="112"/>
      <c r="D529" s="115"/>
      <c r="E529" s="114"/>
      <c r="F529" s="114"/>
      <c r="G529" s="114"/>
    </row>
    <row r="530" spans="1:7" ht="12.75">
      <c r="A530" s="110"/>
      <c r="B530" s="111"/>
      <c r="C530" s="112"/>
      <c r="D530" s="115"/>
      <c r="E530" s="114"/>
      <c r="F530" s="114"/>
      <c r="G530" s="114"/>
    </row>
    <row r="531" spans="1:7" ht="12.75">
      <c r="A531" s="110"/>
      <c r="B531" s="111"/>
      <c r="C531" s="112"/>
      <c r="D531" s="115"/>
      <c r="E531" s="114"/>
      <c r="F531" s="114"/>
      <c r="G531" s="114"/>
    </row>
    <row r="532" spans="1:7" ht="12.75">
      <c r="A532" s="110"/>
      <c r="B532" s="111"/>
      <c r="C532" s="112"/>
      <c r="D532" s="115"/>
      <c r="E532" s="114"/>
      <c r="F532" s="114"/>
      <c r="G532" s="114"/>
    </row>
    <row r="533" spans="1:7" ht="12.75">
      <c r="A533" s="110"/>
      <c r="B533" s="111"/>
      <c r="C533" s="112"/>
      <c r="D533" s="115"/>
      <c r="E533" s="114"/>
      <c r="F533" s="114"/>
      <c r="G533" s="114"/>
    </row>
    <row r="534" spans="1:7" ht="12.75">
      <c r="A534" s="110"/>
      <c r="B534" s="111"/>
      <c r="C534" s="112"/>
      <c r="D534" s="115"/>
      <c r="E534" s="114"/>
      <c r="F534" s="114"/>
      <c r="G534" s="114"/>
    </row>
    <row r="535" spans="1:7" ht="12.75">
      <c r="A535" s="110"/>
      <c r="B535" s="111"/>
      <c r="C535" s="112"/>
      <c r="D535" s="115"/>
      <c r="E535" s="114"/>
      <c r="F535" s="114"/>
      <c r="G535" s="114"/>
    </row>
    <row r="536" spans="1:7" ht="12.75">
      <c r="A536" s="110"/>
      <c r="B536" s="111"/>
      <c r="C536" s="112"/>
      <c r="D536" s="115"/>
      <c r="E536" s="114"/>
      <c r="F536" s="114"/>
      <c r="G536" s="114"/>
    </row>
    <row r="537" spans="1:7" ht="12.75">
      <c r="A537" s="110"/>
      <c r="B537" s="111"/>
      <c r="C537" s="112"/>
      <c r="D537" s="115"/>
      <c r="E537" s="114"/>
      <c r="F537" s="114"/>
      <c r="G537" s="114"/>
    </row>
    <row r="538" spans="1:7" ht="12.75">
      <c r="A538" s="110"/>
      <c r="B538" s="111"/>
      <c r="C538" s="112"/>
      <c r="D538" s="115"/>
      <c r="E538" s="114"/>
      <c r="F538" s="114"/>
      <c r="G538" s="114"/>
    </row>
    <row r="539" spans="1:7" ht="12.75">
      <c r="A539" s="110"/>
      <c r="B539" s="111"/>
      <c r="C539" s="112"/>
      <c r="D539" s="115"/>
      <c r="E539" s="114"/>
      <c r="F539" s="114"/>
      <c r="G539" s="114"/>
    </row>
    <row r="540" spans="1:7" ht="12.75">
      <c r="A540" s="110"/>
      <c r="B540" s="111"/>
      <c r="C540" s="112"/>
      <c r="D540" s="115"/>
      <c r="E540" s="114"/>
      <c r="F540" s="114"/>
      <c r="G540" s="114"/>
    </row>
    <row r="541" spans="1:7" ht="12.75">
      <c r="A541" s="110"/>
      <c r="B541" s="111"/>
      <c r="C541" s="112"/>
      <c r="D541" s="115"/>
      <c r="E541" s="114"/>
      <c r="F541" s="114"/>
      <c r="G541" s="114"/>
    </row>
    <row r="542" spans="1:7" ht="12.75">
      <c r="A542" s="110"/>
      <c r="B542" s="111"/>
      <c r="C542" s="112"/>
      <c r="D542" s="115"/>
      <c r="E542" s="114"/>
      <c r="F542" s="114"/>
      <c r="G542" s="114"/>
    </row>
    <row r="543" spans="1:7" ht="12.75">
      <c r="A543" s="110"/>
      <c r="B543" s="111"/>
      <c r="C543" s="112"/>
      <c r="D543" s="115"/>
      <c r="E543" s="114"/>
      <c r="F543" s="114"/>
      <c r="G543" s="114"/>
    </row>
    <row r="544" spans="1:7" ht="12.75">
      <c r="A544" s="110"/>
      <c r="B544" s="111"/>
      <c r="C544" s="112"/>
      <c r="D544" s="115"/>
      <c r="E544" s="114"/>
      <c r="F544" s="114"/>
      <c r="G544" s="114"/>
    </row>
    <row r="545" spans="1:7" ht="12.75">
      <c r="A545" s="110"/>
      <c r="B545" s="111"/>
      <c r="C545" s="112"/>
      <c r="D545" s="115"/>
      <c r="E545" s="114"/>
      <c r="F545" s="114"/>
      <c r="G545" s="114"/>
    </row>
    <row r="546" spans="1:7" ht="12.75">
      <c r="A546" s="110"/>
      <c r="B546" s="111"/>
      <c r="C546" s="112"/>
      <c r="D546" s="115"/>
      <c r="E546" s="114"/>
      <c r="F546" s="114"/>
      <c r="G546" s="114"/>
    </row>
    <row r="547" spans="1:7" ht="12.75">
      <c r="A547" s="110"/>
      <c r="B547" s="111"/>
      <c r="C547" s="112"/>
      <c r="D547" s="115"/>
      <c r="E547" s="114"/>
      <c r="F547" s="114"/>
      <c r="G547" s="114"/>
    </row>
    <row r="548" spans="1:7" ht="12.75">
      <c r="A548" s="110"/>
      <c r="B548" s="111"/>
      <c r="C548" s="112"/>
      <c r="D548" s="115"/>
      <c r="E548" s="114"/>
      <c r="F548" s="114"/>
      <c r="G548" s="114"/>
    </row>
    <row r="549" spans="1:7" ht="12.75">
      <c r="A549" s="110"/>
      <c r="B549" s="111"/>
      <c r="C549" s="112"/>
      <c r="D549" s="115"/>
      <c r="E549" s="114"/>
      <c r="F549" s="114"/>
      <c r="G549" s="114"/>
    </row>
    <row r="550" spans="1:7" ht="12.75">
      <c r="A550" s="110"/>
      <c r="B550" s="111"/>
      <c r="C550" s="112"/>
      <c r="D550" s="115"/>
      <c r="E550" s="114"/>
      <c r="F550" s="114"/>
      <c r="G550" s="114"/>
    </row>
    <row r="551" spans="1:7" ht="12.75">
      <c r="A551" s="110"/>
      <c r="B551" s="111"/>
      <c r="C551" s="112"/>
      <c r="D551" s="115"/>
      <c r="E551" s="114"/>
      <c r="F551" s="114"/>
      <c r="G551" s="114"/>
    </row>
    <row r="552" spans="1:7" ht="12.75">
      <c r="A552" s="110"/>
      <c r="B552" s="111"/>
      <c r="C552" s="112"/>
      <c r="D552" s="115"/>
      <c r="E552" s="114"/>
      <c r="F552" s="114"/>
      <c r="G552" s="114"/>
    </row>
    <row r="553" spans="1:7" ht="12.75">
      <c r="A553" s="110"/>
      <c r="B553" s="111"/>
      <c r="C553" s="112"/>
      <c r="D553" s="115"/>
      <c r="E553" s="114"/>
      <c r="F553" s="114"/>
      <c r="G553" s="114"/>
    </row>
    <row r="554" spans="1:7" ht="12.75">
      <c r="A554" s="110"/>
      <c r="B554" s="111"/>
      <c r="C554" s="112"/>
      <c r="D554" s="115"/>
      <c r="E554" s="114"/>
      <c r="F554" s="114"/>
      <c r="G554" s="114"/>
    </row>
    <row r="555" spans="1:7" ht="12.75">
      <c r="A555" s="110"/>
      <c r="B555" s="111"/>
      <c r="C555" s="112"/>
      <c r="D555" s="115"/>
      <c r="E555" s="114"/>
      <c r="F555" s="114"/>
      <c r="G555" s="114"/>
    </row>
    <row r="556" spans="1:7" ht="12.75">
      <c r="A556" s="110"/>
      <c r="B556" s="111"/>
      <c r="C556" s="112"/>
      <c r="D556" s="115"/>
      <c r="E556" s="114"/>
      <c r="F556" s="114"/>
      <c r="G556" s="114"/>
    </row>
    <row r="557" spans="1:7" ht="12.75">
      <c r="A557" s="110"/>
      <c r="B557" s="111"/>
      <c r="C557" s="112"/>
      <c r="D557" s="115"/>
      <c r="E557" s="114"/>
      <c r="F557" s="114"/>
      <c r="G557" s="114"/>
    </row>
    <row r="558" spans="1:7" ht="12.75">
      <c r="A558" s="110"/>
      <c r="B558" s="111"/>
      <c r="C558" s="112"/>
      <c r="D558" s="115"/>
      <c r="E558" s="114"/>
      <c r="F558" s="114"/>
      <c r="G558" s="114"/>
    </row>
    <row r="559" spans="1:7" ht="12.75">
      <c r="A559" s="110"/>
      <c r="B559" s="111"/>
      <c r="C559" s="112"/>
      <c r="D559" s="115"/>
      <c r="E559" s="114"/>
      <c r="F559" s="114"/>
      <c r="G559" s="114"/>
    </row>
    <row r="560" spans="1:7" ht="12.75">
      <c r="A560" s="110"/>
      <c r="B560" s="111"/>
      <c r="C560" s="112"/>
      <c r="D560" s="115"/>
      <c r="E560" s="114"/>
      <c r="F560" s="114"/>
      <c r="G560" s="114"/>
    </row>
    <row r="561" spans="1:7" ht="12.75">
      <c r="A561" s="110"/>
      <c r="B561" s="111"/>
      <c r="C561" s="112"/>
      <c r="D561" s="115"/>
      <c r="E561" s="114"/>
      <c r="F561" s="114"/>
      <c r="G561" s="114"/>
    </row>
    <row r="562" spans="1:7" ht="12.75">
      <c r="A562" s="110"/>
      <c r="B562" s="111"/>
      <c r="C562" s="112"/>
      <c r="D562" s="115"/>
      <c r="E562" s="114"/>
      <c r="F562" s="114"/>
      <c r="G562" s="114"/>
    </row>
    <row r="563" spans="1:7" ht="12.75">
      <c r="A563" s="110"/>
      <c r="B563" s="111"/>
      <c r="C563" s="112"/>
      <c r="D563" s="115"/>
      <c r="E563" s="114"/>
      <c r="F563" s="114"/>
      <c r="G563" s="114"/>
    </row>
    <row r="564" spans="1:7" ht="12.75">
      <c r="A564" s="110"/>
      <c r="B564" s="111"/>
      <c r="C564" s="112"/>
      <c r="D564" s="115"/>
      <c r="E564" s="114"/>
      <c r="F564" s="114"/>
      <c r="G564" s="114"/>
    </row>
    <row r="565" spans="1:7" ht="12.75">
      <c r="A565" s="110"/>
      <c r="B565" s="111"/>
      <c r="C565" s="112"/>
      <c r="D565" s="115"/>
      <c r="E565" s="114"/>
      <c r="F565" s="114"/>
      <c r="G565" s="114"/>
    </row>
    <row r="566" spans="1:7" ht="12.75">
      <c r="A566" s="110"/>
      <c r="B566" s="111"/>
      <c r="C566" s="112"/>
      <c r="D566" s="115"/>
      <c r="E566" s="114"/>
      <c r="F566" s="114"/>
      <c r="G566" s="114"/>
    </row>
    <row r="567" spans="1:7" ht="12.75">
      <c r="A567" s="110"/>
      <c r="B567" s="111"/>
      <c r="C567" s="112"/>
      <c r="D567" s="115"/>
      <c r="E567" s="114"/>
      <c r="F567" s="114"/>
      <c r="G567" s="114"/>
    </row>
    <row r="568" spans="1:7" ht="12.75">
      <c r="A568" s="110"/>
      <c r="B568" s="111"/>
      <c r="C568" s="112"/>
      <c r="D568" s="115"/>
      <c r="E568" s="114"/>
      <c r="F568" s="114"/>
      <c r="G568" s="114"/>
    </row>
    <row r="569" spans="1:7" ht="12.75">
      <c r="A569" s="110"/>
      <c r="B569" s="111"/>
      <c r="C569" s="112"/>
      <c r="D569" s="115"/>
      <c r="E569" s="114"/>
      <c r="F569" s="114"/>
      <c r="G569" s="114"/>
    </row>
    <row r="570" spans="1:7" ht="12.75">
      <c r="A570" s="110"/>
      <c r="B570" s="111"/>
      <c r="C570" s="112"/>
      <c r="D570" s="115"/>
      <c r="E570" s="114"/>
      <c r="F570" s="114"/>
      <c r="G570" s="114"/>
    </row>
    <row r="571" spans="1:7" ht="12.75">
      <c r="A571" s="110"/>
      <c r="B571" s="111"/>
      <c r="C571" s="112"/>
      <c r="D571" s="115"/>
      <c r="E571" s="114"/>
      <c r="F571" s="114"/>
      <c r="G571" s="114"/>
    </row>
    <row r="572" spans="1:7" ht="12.75">
      <c r="A572" s="110"/>
      <c r="B572" s="111"/>
      <c r="C572" s="112"/>
      <c r="D572" s="115"/>
      <c r="E572" s="114"/>
      <c r="F572" s="114"/>
      <c r="G572" s="114"/>
    </row>
    <row r="573" spans="1:7" ht="12.75">
      <c r="A573" s="110"/>
      <c r="B573" s="111"/>
      <c r="C573" s="112"/>
      <c r="D573" s="115"/>
      <c r="E573" s="114"/>
      <c r="F573" s="114"/>
      <c r="G573" s="114"/>
    </row>
    <row r="574" spans="1:7" ht="12.75">
      <c r="A574" s="110"/>
      <c r="B574" s="111"/>
      <c r="C574" s="112"/>
      <c r="D574" s="115"/>
      <c r="E574" s="114"/>
      <c r="F574" s="114"/>
      <c r="G574" s="114"/>
    </row>
    <row r="575" spans="1:7" ht="12.75">
      <c r="A575" s="110"/>
      <c r="B575" s="111"/>
      <c r="C575" s="112"/>
      <c r="D575" s="115"/>
      <c r="E575" s="114"/>
      <c r="F575" s="114"/>
      <c r="G575" s="114"/>
    </row>
    <row r="576" spans="1:7" ht="12.75">
      <c r="A576" s="110"/>
      <c r="B576" s="111"/>
      <c r="C576" s="112"/>
      <c r="D576" s="115"/>
      <c r="E576" s="114"/>
      <c r="F576" s="114"/>
      <c r="G576" s="114"/>
    </row>
    <row r="577" spans="1:7" ht="12.75">
      <c r="A577" s="110"/>
      <c r="B577" s="111"/>
      <c r="C577" s="112"/>
      <c r="D577" s="115"/>
      <c r="E577" s="114"/>
      <c r="F577" s="114"/>
      <c r="G577" s="114"/>
    </row>
    <row r="578" spans="1:7" ht="12.75">
      <c r="A578" s="110"/>
      <c r="B578" s="111"/>
      <c r="C578" s="112"/>
      <c r="D578" s="115"/>
      <c r="E578" s="114"/>
      <c r="F578" s="114"/>
      <c r="G578" s="114"/>
    </row>
    <row r="579" spans="1:7" ht="12.75">
      <c r="A579" s="110"/>
      <c r="B579" s="111"/>
      <c r="C579" s="112"/>
      <c r="D579" s="115"/>
      <c r="E579" s="114"/>
      <c r="F579" s="114"/>
      <c r="G579" s="114"/>
    </row>
    <row r="580" spans="1:7" ht="12.75">
      <c r="A580" s="110"/>
      <c r="B580" s="111"/>
      <c r="C580" s="112"/>
      <c r="D580" s="115"/>
      <c r="E580" s="114"/>
      <c r="F580" s="114"/>
      <c r="G580" s="114"/>
    </row>
    <row r="581" spans="1:7" ht="12.75">
      <c r="A581" s="110"/>
      <c r="B581" s="111"/>
      <c r="C581" s="112"/>
      <c r="D581" s="115"/>
      <c r="E581" s="114"/>
      <c r="F581" s="114"/>
      <c r="G581" s="114"/>
    </row>
    <row r="582" spans="1:7" ht="12.75">
      <c r="A582" s="110"/>
      <c r="B582" s="111"/>
      <c r="C582" s="112"/>
      <c r="D582" s="115"/>
      <c r="E582" s="114"/>
      <c r="F582" s="114"/>
      <c r="G582" s="114"/>
    </row>
    <row r="583" spans="1:7" ht="12.75">
      <c r="A583" s="110"/>
      <c r="B583" s="111"/>
      <c r="C583" s="112"/>
      <c r="D583" s="115"/>
      <c r="E583" s="114"/>
      <c r="F583" s="114"/>
      <c r="G583" s="114"/>
    </row>
    <row r="584" spans="1:7" ht="12.75">
      <c r="A584" s="110"/>
      <c r="B584" s="111"/>
      <c r="C584" s="112"/>
      <c r="D584" s="115"/>
      <c r="E584" s="114"/>
      <c r="F584" s="114"/>
      <c r="G584" s="114"/>
    </row>
    <row r="585" spans="1:7" ht="12.75">
      <c r="A585" s="110"/>
      <c r="B585" s="111"/>
      <c r="C585" s="112"/>
      <c r="D585" s="115"/>
      <c r="E585" s="114"/>
      <c r="F585" s="114"/>
      <c r="G585" s="114"/>
    </row>
    <row r="586" spans="1:7" ht="12.75">
      <c r="A586" s="110"/>
      <c r="B586" s="111"/>
      <c r="C586" s="112"/>
      <c r="D586" s="115"/>
      <c r="E586" s="114"/>
      <c r="F586" s="114"/>
      <c r="G586" s="114"/>
    </row>
    <row r="587" spans="1:7" ht="12.75">
      <c r="A587" s="110"/>
      <c r="B587" s="111"/>
      <c r="C587" s="112"/>
      <c r="D587" s="115"/>
      <c r="E587" s="114"/>
      <c r="F587" s="114"/>
      <c r="G587" s="114"/>
    </row>
    <row r="588" spans="1:7" ht="12.75">
      <c r="A588" s="110"/>
      <c r="B588" s="111"/>
      <c r="C588" s="112"/>
      <c r="D588" s="115"/>
      <c r="E588" s="114"/>
      <c r="F588" s="114"/>
      <c r="G588" s="114"/>
    </row>
    <row r="589" spans="1:7" ht="12.75">
      <c r="A589" s="110"/>
      <c r="B589" s="111"/>
      <c r="C589" s="112"/>
      <c r="D589" s="115"/>
      <c r="E589" s="114"/>
      <c r="F589" s="114"/>
      <c r="G589" s="114"/>
    </row>
    <row r="590" spans="1:7" ht="12.75">
      <c r="A590" s="110"/>
      <c r="B590" s="111"/>
      <c r="C590" s="112"/>
      <c r="D590" s="115"/>
      <c r="E590" s="114"/>
      <c r="F590" s="114"/>
      <c r="G590" s="114"/>
    </row>
    <row r="591" spans="1:7" ht="12.75">
      <c r="A591" s="110"/>
      <c r="B591" s="111"/>
      <c r="C591" s="112"/>
      <c r="D591" s="115"/>
      <c r="E591" s="114"/>
      <c r="F591" s="114"/>
      <c r="G591" s="114"/>
    </row>
    <row r="592" spans="1:7" ht="12.75">
      <c r="A592" s="110"/>
      <c r="B592" s="111"/>
      <c r="C592" s="112"/>
      <c r="D592" s="115"/>
      <c r="E592" s="114"/>
      <c r="F592" s="114"/>
      <c r="G592" s="114"/>
    </row>
    <row r="593" spans="1:7" ht="12.75">
      <c r="A593" s="110"/>
      <c r="B593" s="111"/>
      <c r="C593" s="112"/>
      <c r="D593" s="115"/>
      <c r="E593" s="114"/>
      <c r="F593" s="114"/>
      <c r="G593" s="114"/>
    </row>
    <row r="594" spans="1:7" ht="12.75">
      <c r="A594" s="110"/>
      <c r="B594" s="111"/>
      <c r="C594" s="112"/>
      <c r="D594" s="115"/>
      <c r="E594" s="114"/>
      <c r="F594" s="114"/>
      <c r="G594" s="114"/>
    </row>
    <row r="595" spans="1:7" ht="12.75">
      <c r="A595" s="110"/>
      <c r="B595" s="111"/>
      <c r="C595" s="112"/>
      <c r="D595" s="115"/>
      <c r="E595" s="114"/>
      <c r="F595" s="114"/>
      <c r="G595" s="114"/>
    </row>
    <row r="596" spans="1:7" ht="12.75">
      <c r="A596" s="110"/>
      <c r="B596" s="111"/>
      <c r="C596" s="112"/>
      <c r="D596" s="115"/>
      <c r="E596" s="114"/>
      <c r="F596" s="114"/>
      <c r="G596" s="114"/>
    </row>
    <row r="597" spans="1:7" ht="12.75">
      <c r="A597" s="110"/>
      <c r="B597" s="111"/>
      <c r="C597" s="112"/>
      <c r="D597" s="115"/>
      <c r="E597" s="114"/>
      <c r="F597" s="114"/>
      <c r="G597" s="114"/>
    </row>
    <row r="598" spans="1:7" ht="12.75">
      <c r="A598" s="110"/>
      <c r="B598" s="111"/>
      <c r="C598" s="112"/>
      <c r="D598" s="115"/>
      <c r="E598" s="114"/>
      <c r="F598" s="114"/>
      <c r="G598" s="114"/>
    </row>
    <row r="599" spans="1:7" ht="12.75">
      <c r="A599" s="110"/>
      <c r="B599" s="111"/>
      <c r="C599" s="112"/>
      <c r="D599" s="115"/>
      <c r="E599" s="114"/>
      <c r="F599" s="114"/>
      <c r="G599" s="114"/>
    </row>
    <row r="600" spans="1:7" ht="12.75">
      <c r="A600" s="110"/>
      <c r="B600" s="111"/>
      <c r="C600" s="112"/>
      <c r="D600" s="115"/>
      <c r="E600" s="114"/>
      <c r="F600" s="114"/>
      <c r="G600" s="114"/>
    </row>
    <row r="601" spans="1:7" ht="12.75">
      <c r="A601" s="110"/>
      <c r="B601" s="111"/>
      <c r="C601" s="112"/>
      <c r="D601" s="115"/>
      <c r="E601" s="114"/>
      <c r="F601" s="114"/>
      <c r="G601" s="114"/>
    </row>
    <row r="602" spans="1:7" ht="12.75">
      <c r="A602" s="110"/>
      <c r="B602" s="111"/>
      <c r="C602" s="112"/>
      <c r="D602" s="115"/>
      <c r="E602" s="114"/>
      <c r="F602" s="114"/>
      <c r="G602" s="114"/>
    </row>
    <row r="603" spans="1:7" ht="12.75">
      <c r="A603" s="110"/>
      <c r="B603" s="111"/>
      <c r="C603" s="112"/>
      <c r="D603" s="115"/>
      <c r="E603" s="114"/>
      <c r="F603" s="114"/>
      <c r="G603" s="114"/>
    </row>
    <row r="604" spans="1:7" ht="12.75">
      <c r="A604" s="110"/>
      <c r="B604" s="111"/>
      <c r="C604" s="112"/>
      <c r="D604" s="115"/>
      <c r="E604" s="114"/>
      <c r="F604" s="114"/>
      <c r="G604" s="114"/>
    </row>
    <row r="605" spans="1:7" ht="12.75">
      <c r="A605" s="110"/>
      <c r="B605" s="111"/>
      <c r="C605" s="112"/>
      <c r="D605" s="115"/>
      <c r="E605" s="114"/>
      <c r="F605" s="114"/>
      <c r="G605" s="114"/>
    </row>
    <row r="606" spans="1:7" ht="12.75">
      <c r="A606" s="110"/>
      <c r="B606" s="111"/>
      <c r="C606" s="112"/>
      <c r="D606" s="115"/>
      <c r="E606" s="114"/>
      <c r="F606" s="114"/>
      <c r="G606" s="114"/>
    </row>
    <row r="607" spans="1:7" ht="12.75">
      <c r="A607" s="110"/>
      <c r="B607" s="111"/>
      <c r="C607" s="112"/>
      <c r="D607" s="115"/>
      <c r="E607" s="114"/>
      <c r="F607" s="114"/>
      <c r="G607" s="114"/>
    </row>
    <row r="608" spans="1:7" ht="12.75">
      <c r="A608" s="110"/>
      <c r="B608" s="111"/>
      <c r="C608" s="112"/>
      <c r="D608" s="115"/>
      <c r="E608" s="114"/>
      <c r="F608" s="114"/>
      <c r="G608" s="114"/>
    </row>
    <row r="609" spans="1:7" ht="12.75">
      <c r="A609" s="110"/>
      <c r="B609" s="111"/>
      <c r="C609" s="112"/>
      <c r="D609" s="115"/>
      <c r="E609" s="114"/>
      <c r="F609" s="114"/>
      <c r="G609" s="114"/>
    </row>
    <row r="610" spans="1:7" ht="12.75">
      <c r="A610" s="110"/>
      <c r="B610" s="111"/>
      <c r="C610" s="112"/>
      <c r="D610" s="115"/>
      <c r="E610" s="114"/>
      <c r="F610" s="114"/>
      <c r="G610" s="114"/>
    </row>
    <row r="611" spans="1:7" ht="12.75">
      <c r="A611" s="110"/>
      <c r="B611" s="111"/>
      <c r="C611" s="112"/>
      <c r="D611" s="115"/>
      <c r="E611" s="114"/>
      <c r="F611" s="114"/>
      <c r="G611" s="114"/>
    </row>
    <row r="612" spans="1:7" ht="12.75">
      <c r="A612" s="110"/>
      <c r="B612" s="111"/>
      <c r="C612" s="112"/>
      <c r="D612" s="115"/>
      <c r="E612" s="114"/>
      <c r="F612" s="114"/>
      <c r="G612" s="114"/>
    </row>
    <row r="613" spans="1:7" ht="12.75">
      <c r="A613" s="110"/>
      <c r="B613" s="111"/>
      <c r="C613" s="112"/>
      <c r="D613" s="115"/>
      <c r="E613" s="114"/>
      <c r="F613" s="114"/>
      <c r="G613" s="114"/>
    </row>
    <row r="614" spans="1:7" ht="12.75">
      <c r="A614" s="110"/>
      <c r="B614" s="111"/>
      <c r="C614" s="112"/>
      <c r="D614" s="115"/>
      <c r="E614" s="114"/>
      <c r="F614" s="114"/>
      <c r="G614" s="114"/>
    </row>
    <row r="615" spans="1:7" ht="12.75">
      <c r="A615" s="110"/>
      <c r="B615" s="111"/>
      <c r="C615" s="112"/>
      <c r="D615" s="115"/>
      <c r="E615" s="114"/>
      <c r="F615" s="114"/>
      <c r="G615" s="114"/>
    </row>
    <row r="616" spans="1:7" ht="12.75">
      <c r="A616" s="110"/>
      <c r="B616" s="111"/>
      <c r="C616" s="112"/>
      <c r="D616" s="115"/>
      <c r="E616" s="114"/>
      <c r="F616" s="114"/>
      <c r="G616" s="114"/>
    </row>
    <row r="617" spans="1:7" ht="12.75">
      <c r="A617" s="110"/>
      <c r="B617" s="111"/>
      <c r="C617" s="112"/>
      <c r="D617" s="115"/>
      <c r="E617" s="114"/>
      <c r="F617" s="114"/>
      <c r="G617" s="114"/>
    </row>
    <row r="618" spans="1:7" ht="12.75">
      <c r="A618" s="110"/>
      <c r="B618" s="111"/>
      <c r="C618" s="112"/>
      <c r="D618" s="115"/>
      <c r="E618" s="114"/>
      <c r="F618" s="114"/>
      <c r="G618" s="114"/>
    </row>
    <row r="619" spans="1:7" ht="12.75">
      <c r="A619" s="110"/>
      <c r="B619" s="111"/>
      <c r="C619" s="112"/>
      <c r="D619" s="115"/>
      <c r="E619" s="114"/>
      <c r="F619" s="114"/>
      <c r="G619" s="114"/>
    </row>
    <row r="620" spans="1:7" ht="12.75">
      <c r="A620" s="110"/>
      <c r="B620" s="111"/>
      <c r="C620" s="112"/>
      <c r="D620" s="115"/>
      <c r="E620" s="114"/>
      <c r="F620" s="114"/>
      <c r="G620" s="114"/>
    </row>
    <row r="621" spans="1:7" ht="12.75">
      <c r="A621" s="110"/>
      <c r="B621" s="111"/>
      <c r="C621" s="112"/>
      <c r="D621" s="115"/>
      <c r="E621" s="114"/>
      <c r="F621" s="114"/>
      <c r="G621" s="114"/>
    </row>
    <row r="622" spans="1:7" ht="12.75">
      <c r="A622" s="110"/>
      <c r="B622" s="111"/>
      <c r="C622" s="112"/>
      <c r="D622" s="115"/>
      <c r="E622" s="114"/>
      <c r="F622" s="114"/>
      <c r="G622" s="114"/>
    </row>
    <row r="623" spans="1:7" ht="12.75">
      <c r="A623" s="110"/>
      <c r="B623" s="111"/>
      <c r="C623" s="112"/>
      <c r="D623" s="115"/>
      <c r="E623" s="114"/>
      <c r="F623" s="114"/>
      <c r="G623" s="114"/>
    </row>
    <row r="624" spans="1:7" ht="12.75">
      <c r="A624" s="110"/>
      <c r="B624" s="111"/>
      <c r="C624" s="112"/>
      <c r="D624" s="115"/>
      <c r="E624" s="114"/>
      <c r="F624" s="114"/>
      <c r="G624" s="114"/>
    </row>
    <row r="625" spans="1:7" ht="12.75">
      <c r="A625" s="110"/>
      <c r="B625" s="111"/>
      <c r="C625" s="112"/>
      <c r="D625" s="115"/>
      <c r="E625" s="114"/>
      <c r="F625" s="114"/>
      <c r="G625" s="114"/>
    </row>
    <row r="626" spans="1:7" ht="12.75">
      <c r="A626" s="110"/>
      <c r="B626" s="111"/>
      <c r="C626" s="112"/>
      <c r="D626" s="115"/>
      <c r="E626" s="114"/>
      <c r="F626" s="114"/>
      <c r="G626" s="114"/>
    </row>
    <row r="627" spans="1:7" ht="12.75">
      <c r="A627" s="110"/>
      <c r="B627" s="111"/>
      <c r="C627" s="112"/>
      <c r="D627" s="115"/>
      <c r="E627" s="114"/>
      <c r="F627" s="114"/>
      <c r="G627" s="114"/>
    </row>
    <row r="628" spans="1:7" ht="12.75">
      <c r="A628" s="110"/>
      <c r="B628" s="111"/>
      <c r="C628" s="112"/>
      <c r="D628" s="115"/>
      <c r="E628" s="114"/>
      <c r="F628" s="114"/>
      <c r="G628" s="114"/>
    </row>
    <row r="629" spans="1:7" ht="12.75">
      <c r="A629" s="110"/>
      <c r="B629" s="111"/>
      <c r="C629" s="112"/>
      <c r="D629" s="115"/>
      <c r="E629" s="114"/>
      <c r="F629" s="114"/>
      <c r="G629" s="114"/>
    </row>
    <row r="630" spans="1:7" ht="12.75">
      <c r="A630" s="110"/>
      <c r="B630" s="111"/>
      <c r="C630" s="112"/>
      <c r="D630" s="115"/>
      <c r="E630" s="114"/>
      <c r="F630" s="114"/>
      <c r="G630" s="114"/>
    </row>
    <row r="631" spans="1:7" ht="12.75">
      <c r="A631" s="110"/>
      <c r="B631" s="111"/>
      <c r="C631" s="112"/>
      <c r="D631" s="115"/>
      <c r="E631" s="114"/>
      <c r="F631" s="114"/>
      <c r="G631" s="114"/>
    </row>
    <row r="632" spans="1:7" ht="12.75">
      <c r="A632" s="110"/>
      <c r="B632" s="111"/>
      <c r="C632" s="112"/>
      <c r="D632" s="115"/>
      <c r="E632" s="114"/>
      <c r="F632" s="114"/>
      <c r="G632" s="114"/>
    </row>
    <row r="633" spans="1:7" ht="12.75">
      <c r="A633" s="110"/>
      <c r="B633" s="111"/>
      <c r="C633" s="112"/>
      <c r="D633" s="115"/>
      <c r="E633" s="114"/>
      <c r="F633" s="114"/>
      <c r="G633" s="114"/>
    </row>
    <row r="634" spans="1:7" ht="12.75">
      <c r="A634" s="110"/>
      <c r="B634" s="111"/>
      <c r="C634" s="112"/>
      <c r="D634" s="115"/>
      <c r="E634" s="114"/>
      <c r="F634" s="114"/>
      <c r="G634" s="114"/>
    </row>
    <row r="635" spans="1:7" ht="12.75">
      <c r="A635" s="110"/>
      <c r="B635" s="111"/>
      <c r="C635" s="112"/>
      <c r="D635" s="115"/>
      <c r="E635" s="114"/>
      <c r="F635" s="114"/>
      <c r="G635" s="114"/>
    </row>
    <row r="636" spans="1:7" ht="12.75">
      <c r="A636" s="110"/>
      <c r="B636" s="111"/>
      <c r="C636" s="112"/>
      <c r="D636" s="115"/>
      <c r="E636" s="114"/>
      <c r="F636" s="114"/>
      <c r="G636" s="114"/>
    </row>
    <row r="637" spans="1:7" ht="12.75">
      <c r="A637" s="110"/>
      <c r="B637" s="111"/>
      <c r="C637" s="112"/>
      <c r="D637" s="115"/>
      <c r="E637" s="114"/>
      <c r="F637" s="114"/>
      <c r="G637" s="114"/>
    </row>
    <row r="638" spans="1:7" ht="12.75">
      <c r="A638" s="110"/>
      <c r="B638" s="111"/>
      <c r="C638" s="112"/>
      <c r="D638" s="115"/>
      <c r="E638" s="114"/>
      <c r="F638" s="114"/>
      <c r="G638" s="114"/>
    </row>
    <row r="639" spans="1:7" ht="12.75">
      <c r="A639" s="110"/>
      <c r="B639" s="111"/>
      <c r="C639" s="112"/>
      <c r="D639" s="115"/>
      <c r="E639" s="114"/>
      <c r="F639" s="114"/>
      <c r="G639" s="114"/>
    </row>
    <row r="640" spans="1:7" ht="12.75">
      <c r="A640" s="110"/>
      <c r="B640" s="111"/>
      <c r="C640" s="112"/>
      <c r="D640" s="115"/>
      <c r="E640" s="114"/>
      <c r="F640" s="114"/>
      <c r="G640" s="114"/>
    </row>
    <row r="641" spans="1:7" ht="12.75">
      <c r="A641" s="110"/>
      <c r="B641" s="111"/>
      <c r="C641" s="112"/>
      <c r="D641" s="115"/>
      <c r="E641" s="114"/>
      <c r="F641" s="114"/>
      <c r="G641" s="114"/>
    </row>
    <row r="642" spans="1:7" ht="12.75">
      <c r="A642" s="110"/>
      <c r="B642" s="111"/>
      <c r="C642" s="112"/>
      <c r="D642" s="115"/>
      <c r="E642" s="114"/>
      <c r="F642" s="114"/>
      <c r="G642" s="114"/>
    </row>
    <row r="643" spans="1:7" ht="12.75">
      <c r="A643" s="110"/>
      <c r="B643" s="111"/>
      <c r="C643" s="112"/>
      <c r="D643" s="115"/>
      <c r="E643" s="114"/>
      <c r="F643" s="114"/>
      <c r="G643" s="114"/>
    </row>
    <row r="644" spans="1:7" ht="12.75">
      <c r="A644" s="110"/>
      <c r="B644" s="111"/>
      <c r="C644" s="112"/>
      <c r="D644" s="115"/>
      <c r="E644" s="114"/>
      <c r="F644" s="114"/>
      <c r="G644" s="114"/>
    </row>
    <row r="645" spans="1:7" ht="12.75">
      <c r="A645" s="110"/>
      <c r="B645" s="111"/>
      <c r="C645" s="112"/>
      <c r="D645" s="115"/>
      <c r="E645" s="114"/>
      <c r="F645" s="114"/>
      <c r="G645" s="114"/>
    </row>
    <row r="646" spans="1:7" ht="12.75">
      <c r="A646" s="110"/>
      <c r="B646" s="111"/>
      <c r="C646" s="112"/>
      <c r="D646" s="115"/>
      <c r="E646" s="114"/>
      <c r="F646" s="114"/>
      <c r="G646" s="114"/>
    </row>
    <row r="647" spans="1:7" ht="12.75">
      <c r="A647" s="110"/>
      <c r="B647" s="111"/>
      <c r="C647" s="112"/>
      <c r="D647" s="115"/>
      <c r="E647" s="114"/>
      <c r="F647" s="114"/>
      <c r="G647" s="114"/>
    </row>
    <row r="648" spans="1:7" ht="12.75">
      <c r="A648" s="110"/>
      <c r="B648" s="111"/>
      <c r="C648" s="112"/>
      <c r="D648" s="115"/>
      <c r="E648" s="114"/>
      <c r="F648" s="114"/>
      <c r="G648" s="114"/>
    </row>
    <row r="649" spans="1:7" ht="12.75">
      <c r="A649" s="110"/>
      <c r="B649" s="111"/>
      <c r="C649" s="112"/>
      <c r="D649" s="115"/>
      <c r="E649" s="114"/>
      <c r="F649" s="114"/>
      <c r="G649" s="114"/>
    </row>
    <row r="650" spans="1:7" ht="12.75">
      <c r="A650" s="110"/>
      <c r="B650" s="111"/>
      <c r="C650" s="112"/>
      <c r="D650" s="115"/>
      <c r="E650" s="114"/>
      <c r="F650" s="114"/>
      <c r="G650" s="114"/>
    </row>
    <row r="651" spans="1:7" ht="12.75">
      <c r="A651" s="110"/>
      <c r="B651" s="111"/>
      <c r="C651" s="112"/>
      <c r="D651" s="115"/>
      <c r="E651" s="114"/>
      <c r="F651" s="114"/>
      <c r="G651" s="114"/>
    </row>
    <row r="652" spans="1:7" ht="12.75">
      <c r="A652" s="110"/>
      <c r="B652" s="111"/>
      <c r="C652" s="112"/>
      <c r="D652" s="115"/>
      <c r="E652" s="114"/>
      <c r="F652" s="114"/>
      <c r="G652" s="114"/>
    </row>
    <row r="653" spans="1:7" ht="12.75">
      <c r="A653" s="110"/>
      <c r="B653" s="111"/>
      <c r="C653" s="112"/>
      <c r="D653" s="115"/>
      <c r="E653" s="114"/>
      <c r="F653" s="114"/>
      <c r="G653" s="114"/>
    </row>
    <row r="654" spans="1:7" ht="12.75">
      <c r="A654" s="110"/>
      <c r="B654" s="111"/>
      <c r="C654" s="112"/>
      <c r="D654" s="115"/>
      <c r="E654" s="114"/>
      <c r="F654" s="114"/>
      <c r="G654" s="114"/>
    </row>
    <row r="655" spans="1:7" ht="12.75">
      <c r="A655" s="110"/>
      <c r="B655" s="111"/>
      <c r="C655" s="112"/>
      <c r="D655" s="115"/>
      <c r="E655" s="114"/>
      <c r="F655" s="114"/>
      <c r="G655" s="114"/>
    </row>
    <row r="656" spans="1:7" ht="12.75">
      <c r="A656" s="110"/>
      <c r="B656" s="111"/>
      <c r="C656" s="112"/>
      <c r="D656" s="115"/>
      <c r="E656" s="114"/>
      <c r="F656" s="114"/>
      <c r="G656" s="114"/>
    </row>
    <row r="657" spans="1:7" ht="12.75">
      <c r="A657" s="110"/>
      <c r="B657" s="111"/>
      <c r="C657" s="112"/>
      <c r="D657" s="115"/>
      <c r="E657" s="114"/>
      <c r="F657" s="114"/>
      <c r="G657" s="114"/>
    </row>
    <row r="658" spans="1:7" ht="12.75">
      <c r="A658" s="110"/>
      <c r="B658" s="111"/>
      <c r="C658" s="112"/>
      <c r="D658" s="115"/>
      <c r="E658" s="114"/>
      <c r="F658" s="114"/>
      <c r="G658" s="114"/>
    </row>
    <row r="659" spans="1:7" ht="12.75">
      <c r="A659" s="110"/>
      <c r="B659" s="111"/>
      <c r="C659" s="112"/>
      <c r="D659" s="115"/>
      <c r="E659" s="114"/>
      <c r="F659" s="114"/>
      <c r="G659" s="114"/>
    </row>
    <row r="660" spans="1:7" ht="12.75">
      <c r="A660" s="110"/>
      <c r="B660" s="111"/>
      <c r="C660" s="112"/>
      <c r="D660" s="115"/>
      <c r="E660" s="114"/>
      <c r="F660" s="114"/>
      <c r="G660" s="114"/>
    </row>
    <row r="661" spans="1:7" ht="12.75">
      <c r="A661" s="110"/>
      <c r="B661" s="111"/>
      <c r="C661" s="112"/>
      <c r="D661" s="115"/>
      <c r="E661" s="114"/>
      <c r="F661" s="114"/>
      <c r="G661" s="114"/>
    </row>
    <row r="662" spans="1:7" ht="12.75">
      <c r="A662" s="110"/>
      <c r="B662" s="111"/>
      <c r="C662" s="112"/>
      <c r="D662" s="115"/>
      <c r="E662" s="114"/>
      <c r="F662" s="114"/>
      <c r="G662" s="114"/>
    </row>
    <row r="663" spans="1:7" ht="12.75">
      <c r="A663" s="110"/>
      <c r="B663" s="111"/>
      <c r="C663" s="112"/>
      <c r="D663" s="115"/>
      <c r="E663" s="114"/>
      <c r="F663" s="114"/>
      <c r="G663" s="114"/>
    </row>
    <row r="664" spans="1:7" ht="12.75">
      <c r="A664" s="110"/>
      <c r="B664" s="111"/>
      <c r="C664" s="112"/>
      <c r="D664" s="115"/>
      <c r="E664" s="114"/>
      <c r="F664" s="114"/>
      <c r="G664" s="114"/>
    </row>
    <row r="665" spans="1:7" ht="12.75">
      <c r="A665" s="110"/>
      <c r="B665" s="111"/>
      <c r="C665" s="112"/>
      <c r="D665" s="115"/>
      <c r="E665" s="114"/>
      <c r="F665" s="114"/>
      <c r="G665" s="114"/>
    </row>
    <row r="666" spans="1:7" ht="12.75">
      <c r="A666" s="110"/>
      <c r="B666" s="111"/>
      <c r="C666" s="112"/>
      <c r="D666" s="115"/>
      <c r="E666" s="114"/>
      <c r="F666" s="114"/>
      <c r="G666" s="114"/>
    </row>
    <row r="667" spans="1:7" ht="12.75">
      <c r="A667" s="110"/>
      <c r="B667" s="111"/>
      <c r="C667" s="112"/>
      <c r="D667" s="115"/>
      <c r="E667" s="114"/>
      <c r="F667" s="114"/>
      <c r="G667" s="114"/>
    </row>
    <row r="668" spans="1:7" ht="12.75">
      <c r="A668" s="110"/>
      <c r="B668" s="111"/>
      <c r="C668" s="112"/>
      <c r="D668" s="115"/>
      <c r="E668" s="114"/>
      <c r="F668" s="114"/>
      <c r="G668" s="114"/>
    </row>
    <row r="669" spans="1:7" ht="12.75">
      <c r="A669" s="110"/>
      <c r="B669" s="111"/>
      <c r="C669" s="112"/>
      <c r="D669" s="115"/>
      <c r="E669" s="114"/>
      <c r="F669" s="114"/>
      <c r="G669" s="114"/>
    </row>
    <row r="670" spans="1:7" ht="12.75">
      <c r="A670" s="110"/>
      <c r="B670" s="111"/>
      <c r="C670" s="112"/>
      <c r="D670" s="115"/>
      <c r="E670" s="114"/>
      <c r="F670" s="114"/>
      <c r="G670" s="114"/>
    </row>
    <row r="671" spans="1:7" ht="12.75">
      <c r="A671" s="110"/>
      <c r="B671" s="111"/>
      <c r="C671" s="112"/>
      <c r="D671" s="115"/>
      <c r="E671" s="114"/>
      <c r="F671" s="114"/>
      <c r="G671" s="114"/>
    </row>
    <row r="672" spans="1:7" ht="12.75">
      <c r="A672" s="110"/>
      <c r="B672" s="111"/>
      <c r="C672" s="112"/>
      <c r="D672" s="115"/>
      <c r="E672" s="114"/>
      <c r="F672" s="114"/>
      <c r="G672" s="114"/>
    </row>
    <row r="673" spans="1:7" ht="12.75">
      <c r="A673" s="110"/>
      <c r="B673" s="111"/>
      <c r="C673" s="112"/>
      <c r="D673" s="115"/>
      <c r="E673" s="114"/>
      <c r="F673" s="114"/>
      <c r="G673" s="114"/>
    </row>
    <row r="674" spans="1:7" ht="12.75">
      <c r="A674" s="110"/>
      <c r="B674" s="111"/>
      <c r="C674" s="112"/>
      <c r="D674" s="115"/>
      <c r="E674" s="114"/>
      <c r="F674" s="114"/>
      <c r="G674" s="114"/>
    </row>
    <row r="675" spans="1:7" ht="12.75">
      <c r="A675" s="110"/>
      <c r="B675" s="111"/>
      <c r="C675" s="112"/>
      <c r="D675" s="115"/>
      <c r="E675" s="114"/>
      <c r="F675" s="114"/>
      <c r="G675" s="114"/>
    </row>
    <row r="676" spans="1:7" ht="12.75">
      <c r="A676" s="110"/>
      <c r="B676" s="111"/>
      <c r="C676" s="112"/>
      <c r="D676" s="115"/>
      <c r="E676" s="114"/>
      <c r="F676" s="114"/>
      <c r="G676" s="114"/>
    </row>
    <row r="677" spans="1:7" ht="12.75">
      <c r="A677" s="110"/>
      <c r="B677" s="111"/>
      <c r="C677" s="112"/>
      <c r="D677" s="115"/>
      <c r="E677" s="114"/>
      <c r="F677" s="114"/>
      <c r="G677" s="114"/>
    </row>
    <row r="678" spans="1:7" ht="12.75">
      <c r="A678" s="110"/>
      <c r="B678" s="111"/>
      <c r="C678" s="112"/>
      <c r="D678" s="115"/>
      <c r="E678" s="114"/>
      <c r="F678" s="114"/>
      <c r="G678" s="114"/>
    </row>
    <row r="679" spans="1:7" ht="12.75">
      <c r="A679" s="110"/>
      <c r="B679" s="111"/>
      <c r="C679" s="112"/>
      <c r="D679" s="115"/>
      <c r="E679" s="114"/>
      <c r="F679" s="114"/>
      <c r="G679" s="114"/>
    </row>
    <row r="680" spans="1:7" ht="12.75">
      <c r="A680" s="110"/>
      <c r="B680" s="111"/>
      <c r="C680" s="112"/>
      <c r="D680" s="115"/>
      <c r="E680" s="114"/>
      <c r="F680" s="114"/>
      <c r="G680" s="114"/>
    </row>
    <row r="681" spans="1:7" ht="12.75">
      <c r="A681" s="110"/>
      <c r="B681" s="111"/>
      <c r="C681" s="112"/>
      <c r="D681" s="115"/>
      <c r="E681" s="114"/>
      <c r="F681" s="114"/>
      <c r="G681" s="114"/>
    </row>
    <row r="682" spans="1:7" ht="12.75">
      <c r="A682" s="110"/>
      <c r="B682" s="111"/>
      <c r="C682" s="112"/>
      <c r="D682" s="115"/>
      <c r="E682" s="114"/>
      <c r="F682" s="114"/>
      <c r="G682" s="114"/>
    </row>
    <row r="683" spans="1:7" ht="12.75">
      <c r="A683" s="110"/>
      <c r="B683" s="111"/>
      <c r="C683" s="112"/>
      <c r="D683" s="115"/>
      <c r="E683" s="114"/>
      <c r="F683" s="114"/>
      <c r="G683" s="114"/>
    </row>
    <row r="684" spans="1:7" ht="12.75">
      <c r="A684" s="110"/>
      <c r="B684" s="111"/>
      <c r="C684" s="112"/>
      <c r="D684" s="115"/>
      <c r="E684" s="114"/>
      <c r="F684" s="114"/>
      <c r="G684" s="114"/>
    </row>
    <row r="685" spans="1:7" ht="12.75">
      <c r="A685" s="110"/>
      <c r="B685" s="111"/>
      <c r="C685" s="112"/>
      <c r="D685" s="115"/>
      <c r="E685" s="114"/>
      <c r="F685" s="114"/>
      <c r="G685" s="114"/>
    </row>
    <row r="686" spans="1:7" ht="12.75">
      <c r="A686" s="110"/>
      <c r="B686" s="111"/>
      <c r="C686" s="112"/>
      <c r="D686" s="115"/>
      <c r="E686" s="114"/>
      <c r="F686" s="114"/>
      <c r="G686" s="114"/>
    </row>
    <row r="687" spans="1:7" ht="12.75">
      <c r="A687" s="110"/>
      <c r="B687" s="111"/>
      <c r="C687" s="112"/>
      <c r="D687" s="115"/>
      <c r="E687" s="114"/>
      <c r="F687" s="114"/>
      <c r="G687" s="114"/>
    </row>
    <row r="688" spans="1:7" ht="12.75">
      <c r="A688" s="110"/>
      <c r="B688" s="111"/>
      <c r="C688" s="112"/>
      <c r="D688" s="115"/>
      <c r="E688" s="114"/>
      <c r="F688" s="114"/>
      <c r="G688" s="114"/>
    </row>
    <row r="689" spans="1:7" ht="12.75">
      <c r="A689" s="110"/>
      <c r="B689" s="111"/>
      <c r="C689" s="112"/>
      <c r="D689" s="115"/>
      <c r="E689" s="114"/>
      <c r="F689" s="114"/>
      <c r="G689" s="114"/>
    </row>
    <row r="690" spans="1:7" ht="12.75">
      <c r="A690" s="110"/>
      <c r="B690" s="111"/>
      <c r="C690" s="112"/>
      <c r="D690" s="115"/>
      <c r="E690" s="114"/>
      <c r="F690" s="114"/>
      <c r="G690" s="114"/>
    </row>
    <row r="691" spans="1:7" ht="12.75">
      <c r="A691" s="110"/>
      <c r="B691" s="111"/>
      <c r="C691" s="112"/>
      <c r="D691" s="115"/>
      <c r="E691" s="114"/>
      <c r="F691" s="114"/>
      <c r="G691" s="114"/>
    </row>
    <row r="692" spans="1:7" ht="12.75">
      <c r="A692" s="110"/>
      <c r="B692" s="111"/>
      <c r="C692" s="112"/>
      <c r="D692" s="115"/>
      <c r="E692" s="114"/>
      <c r="F692" s="114"/>
      <c r="G692" s="114"/>
    </row>
    <row r="693" spans="1:7" ht="12.75">
      <c r="A693" s="110"/>
      <c r="B693" s="111"/>
      <c r="C693" s="112"/>
      <c r="D693" s="115"/>
      <c r="E693" s="114"/>
      <c r="F693" s="114"/>
      <c r="G693" s="114"/>
    </row>
    <row r="694" spans="1:7" ht="12.75">
      <c r="A694" s="110"/>
      <c r="B694" s="111"/>
      <c r="C694" s="112"/>
      <c r="D694" s="115"/>
      <c r="E694" s="114"/>
      <c r="F694" s="114"/>
      <c r="G694" s="114"/>
    </row>
    <row r="695" spans="1:7" ht="12.75">
      <c r="A695" s="110"/>
      <c r="B695" s="111"/>
      <c r="C695" s="112"/>
      <c r="D695" s="115"/>
      <c r="E695" s="114"/>
      <c r="F695" s="114"/>
      <c r="G695" s="114"/>
    </row>
    <row r="696" spans="1:7" ht="12.75">
      <c r="A696" s="110"/>
      <c r="B696" s="111"/>
      <c r="C696" s="112"/>
      <c r="D696" s="115"/>
      <c r="E696" s="114"/>
      <c r="F696" s="114"/>
      <c r="G696" s="114"/>
    </row>
    <row r="697" spans="1:7" ht="12.75">
      <c r="A697" s="110"/>
      <c r="B697" s="111"/>
      <c r="C697" s="112"/>
      <c r="D697" s="115"/>
      <c r="E697" s="114"/>
      <c r="F697" s="114"/>
      <c r="G697" s="114"/>
    </row>
    <row r="698" spans="1:7" ht="12.75">
      <c r="A698" s="110"/>
      <c r="B698" s="111"/>
      <c r="C698" s="112"/>
      <c r="D698" s="115"/>
      <c r="E698" s="114"/>
      <c r="F698" s="114"/>
      <c r="G698" s="114"/>
    </row>
    <row r="699" spans="1:7" ht="12.75">
      <c r="A699" s="110"/>
      <c r="B699" s="111"/>
      <c r="C699" s="112"/>
      <c r="D699" s="115"/>
      <c r="E699" s="114"/>
      <c r="F699" s="114"/>
      <c r="G699" s="114"/>
    </row>
    <row r="700" spans="1:7" ht="12.75">
      <c r="A700" s="110"/>
      <c r="B700" s="111"/>
      <c r="C700" s="112"/>
      <c r="D700" s="115"/>
      <c r="E700" s="114"/>
      <c r="F700" s="114"/>
      <c r="G700" s="114"/>
    </row>
    <row r="701" spans="1:7" ht="12.75">
      <c r="A701" s="110"/>
      <c r="B701" s="111"/>
      <c r="C701" s="112"/>
      <c r="D701" s="115"/>
      <c r="E701" s="114"/>
      <c r="F701" s="114"/>
      <c r="G701" s="114"/>
    </row>
    <row r="702" spans="1:7" ht="12.75">
      <c r="A702" s="110"/>
      <c r="B702" s="111"/>
      <c r="C702" s="112"/>
      <c r="D702" s="115"/>
      <c r="E702" s="114"/>
      <c r="F702" s="114"/>
      <c r="G702" s="114"/>
    </row>
    <row r="703" spans="1:7" ht="12.75">
      <c r="A703" s="110"/>
      <c r="B703" s="111"/>
      <c r="C703" s="112"/>
      <c r="D703" s="115"/>
      <c r="E703" s="114"/>
      <c r="F703" s="114"/>
      <c r="G703" s="114"/>
    </row>
    <row r="704" spans="1:7" ht="12.75">
      <c r="A704" s="110"/>
      <c r="B704" s="111"/>
      <c r="C704" s="112"/>
      <c r="D704" s="115"/>
      <c r="E704" s="114"/>
      <c r="F704" s="114"/>
      <c r="G704" s="114"/>
    </row>
    <row r="705" spans="1:7" ht="12.75">
      <c r="A705" s="110"/>
      <c r="B705" s="111"/>
      <c r="C705" s="112"/>
      <c r="D705" s="115"/>
      <c r="E705" s="114"/>
      <c r="F705" s="114"/>
      <c r="G705" s="114"/>
    </row>
    <row r="706" spans="1:7" ht="12.75">
      <c r="A706" s="110"/>
      <c r="B706" s="111"/>
      <c r="C706" s="112"/>
      <c r="D706" s="115"/>
      <c r="E706" s="114"/>
      <c r="F706" s="114"/>
      <c r="G706" s="114"/>
    </row>
    <row r="707" spans="1:7" ht="12.75">
      <c r="A707" s="110"/>
      <c r="B707" s="111"/>
      <c r="C707" s="112"/>
      <c r="D707" s="115"/>
      <c r="E707" s="114"/>
      <c r="F707" s="114"/>
      <c r="G707" s="114"/>
    </row>
    <row r="708" spans="1:7" ht="12.75">
      <c r="A708" s="110"/>
      <c r="B708" s="111"/>
      <c r="C708" s="112"/>
      <c r="D708" s="115"/>
      <c r="E708" s="114"/>
      <c r="F708" s="114"/>
      <c r="G708" s="114"/>
    </row>
    <row r="709" spans="1:7" ht="12.75">
      <c r="A709" s="110"/>
      <c r="B709" s="111"/>
      <c r="C709" s="112"/>
      <c r="D709" s="115"/>
      <c r="E709" s="114"/>
      <c r="F709" s="114"/>
      <c r="G709" s="114"/>
    </row>
    <row r="710" spans="1:7" ht="12.75">
      <c r="A710" s="110"/>
      <c r="B710" s="111"/>
      <c r="C710" s="112"/>
      <c r="D710" s="115"/>
      <c r="E710" s="114"/>
      <c r="F710" s="114"/>
      <c r="G710" s="114"/>
    </row>
    <row r="711" spans="1:7" ht="12.75">
      <c r="A711" s="110"/>
      <c r="B711" s="111"/>
      <c r="C711" s="112"/>
      <c r="D711" s="115"/>
      <c r="E711" s="114"/>
      <c r="F711" s="114"/>
      <c r="G711" s="114"/>
    </row>
    <row r="712" spans="1:7" ht="12.75">
      <c r="A712" s="110"/>
      <c r="B712" s="111"/>
      <c r="C712" s="112"/>
      <c r="D712" s="115"/>
      <c r="E712" s="114"/>
      <c r="F712" s="114"/>
      <c r="G712" s="114"/>
    </row>
    <row r="713" spans="1:7" ht="12.75">
      <c r="A713" s="110"/>
      <c r="B713" s="111"/>
      <c r="C713" s="112"/>
      <c r="D713" s="115"/>
      <c r="E713" s="114"/>
      <c r="F713" s="114"/>
      <c r="G713" s="114"/>
    </row>
    <row r="714" spans="1:7" ht="12.75">
      <c r="A714" s="110"/>
      <c r="B714" s="111"/>
      <c r="C714" s="112"/>
      <c r="D714" s="115"/>
      <c r="E714" s="114"/>
      <c r="F714" s="114"/>
      <c r="G714" s="114"/>
    </row>
    <row r="715" spans="1:7" ht="12.75">
      <c r="A715" s="110"/>
      <c r="B715" s="111"/>
      <c r="C715" s="112"/>
      <c r="D715" s="115"/>
      <c r="E715" s="114"/>
      <c r="F715" s="114"/>
      <c r="G715" s="114"/>
    </row>
    <row r="716" spans="1:7" ht="12.75">
      <c r="A716" s="110"/>
      <c r="B716" s="111"/>
      <c r="C716" s="112"/>
      <c r="D716" s="115"/>
      <c r="E716" s="114"/>
      <c r="F716" s="114"/>
      <c r="G716" s="114"/>
    </row>
    <row r="717" spans="1:7" ht="12.75">
      <c r="A717" s="110"/>
      <c r="B717" s="111"/>
      <c r="C717" s="112"/>
      <c r="D717" s="115"/>
      <c r="E717" s="114"/>
      <c r="F717" s="114"/>
      <c r="G717" s="114"/>
    </row>
    <row r="718" spans="1:7" ht="12.75">
      <c r="A718" s="110"/>
      <c r="B718" s="111"/>
      <c r="C718" s="112"/>
      <c r="D718" s="115"/>
      <c r="E718" s="114"/>
      <c r="F718" s="114"/>
      <c r="G718" s="114"/>
    </row>
    <row r="719" spans="1:7" ht="12.75">
      <c r="A719" s="110"/>
      <c r="B719" s="111"/>
      <c r="C719" s="112"/>
      <c r="D719" s="115"/>
      <c r="E719" s="114"/>
      <c r="F719" s="114"/>
      <c r="G719" s="114"/>
    </row>
    <row r="720" spans="1:7" ht="12.75">
      <c r="A720" s="110"/>
      <c r="B720" s="111"/>
      <c r="C720" s="112"/>
      <c r="D720" s="115"/>
      <c r="E720" s="114"/>
      <c r="F720" s="114"/>
      <c r="G720" s="114"/>
    </row>
    <row r="721" spans="1:7" ht="12.75">
      <c r="A721" s="110"/>
      <c r="B721" s="111"/>
      <c r="C721" s="112"/>
      <c r="D721" s="115"/>
      <c r="E721" s="114"/>
      <c r="F721" s="114"/>
      <c r="G721" s="114"/>
    </row>
    <row r="722" spans="1:7" ht="12.75">
      <c r="A722" s="110"/>
      <c r="B722" s="111"/>
      <c r="C722" s="112"/>
      <c r="D722" s="115"/>
      <c r="E722" s="114"/>
      <c r="F722" s="114"/>
      <c r="G722" s="114"/>
    </row>
    <row r="723" spans="1:7" ht="12.75">
      <c r="A723" s="110"/>
      <c r="B723" s="111"/>
      <c r="C723" s="112"/>
      <c r="D723" s="115"/>
      <c r="E723" s="114"/>
      <c r="F723" s="114"/>
      <c r="G723" s="114"/>
    </row>
    <row r="724" spans="1:7" ht="12.75">
      <c r="A724" s="110"/>
      <c r="B724" s="111"/>
      <c r="C724" s="112"/>
      <c r="D724" s="115"/>
      <c r="E724" s="114"/>
      <c r="F724" s="114"/>
      <c r="G724" s="114"/>
    </row>
    <row r="725" spans="1:7" ht="12.75">
      <c r="A725" s="110"/>
      <c r="B725" s="111"/>
      <c r="C725" s="112"/>
      <c r="D725" s="115"/>
      <c r="E725" s="114"/>
      <c r="F725" s="114"/>
      <c r="G725" s="114"/>
    </row>
    <row r="726" spans="1:7" ht="12.75">
      <c r="A726" s="110"/>
      <c r="B726" s="111"/>
      <c r="C726" s="112"/>
      <c r="D726" s="115"/>
      <c r="E726" s="114"/>
      <c r="F726" s="114"/>
      <c r="G726" s="114"/>
    </row>
    <row r="727" spans="1:7" ht="12.75">
      <c r="A727" s="110"/>
      <c r="B727" s="111"/>
      <c r="C727" s="112"/>
      <c r="D727" s="115"/>
      <c r="E727" s="114"/>
      <c r="F727" s="114"/>
      <c r="G727" s="114"/>
    </row>
    <row r="728" spans="1:7" ht="12.75">
      <c r="A728" s="110"/>
      <c r="B728" s="111"/>
      <c r="C728" s="112"/>
      <c r="D728" s="115"/>
      <c r="E728" s="114"/>
      <c r="F728" s="114"/>
      <c r="G728" s="114"/>
    </row>
    <row r="729" spans="1:7" ht="12.75">
      <c r="A729" s="110"/>
      <c r="B729" s="111"/>
      <c r="C729" s="112"/>
      <c r="D729" s="115"/>
      <c r="E729" s="114"/>
      <c r="F729" s="114"/>
      <c r="G729" s="114"/>
    </row>
    <row r="730" spans="1:7" ht="12.75">
      <c r="A730" s="110"/>
      <c r="B730" s="111"/>
      <c r="C730" s="112"/>
      <c r="D730" s="115"/>
      <c r="E730" s="114"/>
      <c r="F730" s="114"/>
      <c r="G730" s="114"/>
    </row>
    <row r="731" spans="1:7" ht="12.75">
      <c r="A731" s="110"/>
      <c r="B731" s="111"/>
      <c r="C731" s="112"/>
      <c r="D731" s="115"/>
      <c r="E731" s="114"/>
      <c r="F731" s="114"/>
      <c r="G731" s="114"/>
    </row>
    <row r="732" spans="1:7" ht="12.75">
      <c r="A732" s="110"/>
      <c r="B732" s="111"/>
      <c r="C732" s="112"/>
      <c r="D732" s="115"/>
      <c r="E732" s="114"/>
      <c r="F732" s="114"/>
      <c r="G732" s="114"/>
    </row>
    <row r="733" spans="1:7" ht="12.75">
      <c r="A733" s="110"/>
      <c r="B733" s="111"/>
      <c r="C733" s="112"/>
      <c r="D733" s="115"/>
      <c r="E733" s="114"/>
      <c r="F733" s="114"/>
      <c r="G733" s="114"/>
    </row>
    <row r="734" spans="1:7" ht="12.75">
      <c r="A734" s="110"/>
      <c r="B734" s="111"/>
      <c r="C734" s="112"/>
      <c r="D734" s="115"/>
      <c r="E734" s="114"/>
      <c r="F734" s="114"/>
      <c r="G734" s="114"/>
    </row>
    <row r="735" spans="1:7" ht="12.75">
      <c r="A735" s="110"/>
      <c r="B735" s="111"/>
      <c r="C735" s="112"/>
      <c r="D735" s="115"/>
      <c r="E735" s="114"/>
      <c r="F735" s="114"/>
      <c r="G735" s="114"/>
    </row>
    <row r="736" spans="1:7" ht="12.75">
      <c r="A736" s="110"/>
      <c r="B736" s="111"/>
      <c r="C736" s="112"/>
      <c r="D736" s="115"/>
      <c r="E736" s="114"/>
      <c r="F736" s="114"/>
      <c r="G736" s="114"/>
    </row>
    <row r="737" spans="1:7" ht="12.75">
      <c r="A737" s="110"/>
      <c r="B737" s="111"/>
      <c r="C737" s="112"/>
      <c r="D737" s="115"/>
      <c r="E737" s="114"/>
      <c r="F737" s="114"/>
      <c r="G737" s="114"/>
    </row>
    <row r="738" spans="1:7" ht="12.75">
      <c r="A738" s="110"/>
      <c r="B738" s="111"/>
      <c r="C738" s="112"/>
      <c r="D738" s="115"/>
      <c r="E738" s="114"/>
      <c r="F738" s="114"/>
      <c r="G738" s="114"/>
    </row>
    <row r="739" spans="1:7" ht="12.75">
      <c r="A739" s="110"/>
      <c r="B739" s="111"/>
      <c r="C739" s="112"/>
      <c r="D739" s="115"/>
      <c r="E739" s="114"/>
      <c r="F739" s="114"/>
      <c r="G739" s="114"/>
    </row>
    <row r="740" spans="1:7" ht="12.75">
      <c r="A740" s="110"/>
      <c r="B740" s="111"/>
      <c r="C740" s="112"/>
      <c r="D740" s="115"/>
      <c r="E740" s="114"/>
      <c r="F740" s="114"/>
      <c r="G740" s="114"/>
    </row>
    <row r="741" spans="1:7" ht="12.75">
      <c r="A741" s="110"/>
      <c r="B741" s="111"/>
      <c r="C741" s="112"/>
      <c r="D741" s="115"/>
      <c r="E741" s="114"/>
      <c r="F741" s="114"/>
      <c r="G741" s="114"/>
    </row>
    <row r="742" spans="1:7" ht="12.75">
      <c r="A742" s="110"/>
      <c r="B742" s="111"/>
      <c r="C742" s="112"/>
      <c r="D742" s="115"/>
      <c r="E742" s="114"/>
      <c r="F742" s="114"/>
      <c r="G742" s="114"/>
    </row>
    <row r="743" spans="1:7" ht="12.75">
      <c r="A743" s="110"/>
      <c r="B743" s="111"/>
      <c r="C743" s="112"/>
      <c r="D743" s="115"/>
      <c r="E743" s="114"/>
      <c r="F743" s="114"/>
      <c r="G743" s="114"/>
    </row>
    <row r="744" spans="1:7" ht="12.75">
      <c r="A744" s="110"/>
      <c r="B744" s="111"/>
      <c r="C744" s="112"/>
      <c r="D744" s="115"/>
      <c r="E744" s="114"/>
      <c r="F744" s="114"/>
      <c r="G744" s="114"/>
    </row>
    <row r="745" spans="1:7" ht="12.75">
      <c r="A745" s="110"/>
      <c r="B745" s="111"/>
      <c r="C745" s="112"/>
      <c r="D745" s="115"/>
      <c r="E745" s="114"/>
      <c r="F745" s="114"/>
      <c r="G745" s="114"/>
    </row>
    <row r="746" spans="1:7" ht="12.75">
      <c r="A746" s="110"/>
      <c r="B746" s="111"/>
      <c r="C746" s="112"/>
      <c r="D746" s="115"/>
      <c r="E746" s="114"/>
      <c r="F746" s="114"/>
      <c r="G746" s="114"/>
    </row>
    <row r="747" spans="1:7" ht="12.75">
      <c r="A747" s="110"/>
      <c r="B747" s="111"/>
      <c r="C747" s="112"/>
      <c r="D747" s="115"/>
      <c r="E747" s="114"/>
      <c r="F747" s="114"/>
      <c r="G747" s="114"/>
    </row>
    <row r="748" spans="1:7" ht="12.75">
      <c r="A748" s="110"/>
      <c r="B748" s="111"/>
      <c r="C748" s="112"/>
      <c r="D748" s="115"/>
      <c r="E748" s="114"/>
      <c r="F748" s="114"/>
      <c r="G748" s="114"/>
    </row>
    <row r="749" spans="1:7" ht="12.75">
      <c r="A749" s="110"/>
      <c r="B749" s="111"/>
      <c r="C749" s="112"/>
      <c r="D749" s="115"/>
      <c r="E749" s="114"/>
      <c r="F749" s="114"/>
      <c r="G749" s="114"/>
    </row>
    <row r="750" spans="1:7" ht="12.75">
      <c r="A750" s="110"/>
      <c r="B750" s="111"/>
      <c r="C750" s="112"/>
      <c r="D750" s="115"/>
      <c r="E750" s="114"/>
      <c r="F750" s="114"/>
      <c r="G750" s="114"/>
    </row>
    <row r="751" spans="1:7" ht="12.75">
      <c r="A751" s="110"/>
      <c r="B751" s="111"/>
      <c r="C751" s="112"/>
      <c r="D751" s="115"/>
      <c r="E751" s="114"/>
      <c r="F751" s="114"/>
      <c r="G751" s="114"/>
    </row>
    <row r="752" spans="1:7" ht="12.75">
      <c r="A752" s="110"/>
      <c r="B752" s="111"/>
      <c r="C752" s="112"/>
      <c r="D752" s="115"/>
      <c r="E752" s="114"/>
      <c r="F752" s="114"/>
      <c r="G752" s="114"/>
    </row>
    <row r="753" spans="1:7" ht="12.75">
      <c r="A753" s="110"/>
      <c r="B753" s="111"/>
      <c r="C753" s="112"/>
      <c r="D753" s="115"/>
      <c r="E753" s="114"/>
      <c r="F753" s="114"/>
      <c r="G753" s="114"/>
    </row>
    <row r="754" spans="1:7" ht="12.75">
      <c r="A754" s="110"/>
      <c r="B754" s="111"/>
      <c r="C754" s="112"/>
      <c r="D754" s="115"/>
      <c r="E754" s="114"/>
      <c r="F754" s="114"/>
      <c r="G754" s="114"/>
    </row>
    <row r="755" spans="1:7" ht="12.75">
      <c r="A755" s="110"/>
      <c r="B755" s="111"/>
      <c r="C755" s="112"/>
      <c r="D755" s="115"/>
      <c r="E755" s="114"/>
      <c r="F755" s="114"/>
      <c r="G755" s="114"/>
    </row>
    <row r="756" spans="1:7" ht="12.75">
      <c r="A756" s="110"/>
      <c r="B756" s="116"/>
      <c r="C756" s="112"/>
      <c r="D756" s="115"/>
      <c r="E756" s="114"/>
      <c r="F756" s="114"/>
      <c r="G756" s="114"/>
    </row>
    <row r="757" spans="1:7" ht="12.75">
      <c r="A757" s="110"/>
      <c r="B757" s="116"/>
      <c r="C757" s="112"/>
      <c r="D757" s="115"/>
      <c r="E757" s="114"/>
      <c r="F757" s="114"/>
      <c r="G757" s="114"/>
    </row>
    <row r="758" spans="1:7" ht="12.75">
      <c r="A758" s="110"/>
      <c r="B758" s="116"/>
      <c r="C758" s="112"/>
      <c r="D758" s="115"/>
      <c r="E758" s="114"/>
      <c r="F758" s="114"/>
      <c r="G758" s="114"/>
    </row>
    <row r="759" spans="1:7" ht="12.75">
      <c r="A759" s="110"/>
      <c r="B759" s="116"/>
      <c r="C759" s="112"/>
      <c r="D759" s="115"/>
      <c r="E759" s="114"/>
      <c r="F759" s="114"/>
      <c r="G759" s="114"/>
    </row>
    <row r="760" spans="1:7" ht="12.75">
      <c r="A760" s="110"/>
      <c r="B760" s="116"/>
      <c r="C760" s="112"/>
      <c r="D760" s="115"/>
      <c r="E760" s="114"/>
      <c r="F760" s="114"/>
      <c r="G760" s="114"/>
    </row>
    <row r="761" spans="1:7" ht="12.75">
      <c r="A761" s="110"/>
      <c r="B761" s="116"/>
      <c r="C761" s="112"/>
      <c r="D761" s="115"/>
      <c r="E761" s="114"/>
      <c r="F761" s="114"/>
      <c r="G761" s="114"/>
    </row>
    <row r="762" spans="1:7" ht="12.75">
      <c r="A762" s="110"/>
      <c r="B762" s="116"/>
      <c r="C762" s="112"/>
      <c r="D762" s="115"/>
      <c r="E762" s="114"/>
      <c r="F762" s="114"/>
      <c r="G762" s="114"/>
    </row>
    <row r="763" spans="1:7" ht="12.75">
      <c r="A763" s="110"/>
      <c r="B763" s="116"/>
      <c r="C763" s="112"/>
      <c r="D763" s="115"/>
      <c r="E763" s="114"/>
      <c r="F763" s="114"/>
      <c r="G763" s="114"/>
    </row>
    <row r="764" spans="1:7" ht="12.75">
      <c r="A764" s="110"/>
      <c r="B764" s="116"/>
      <c r="C764" s="112"/>
      <c r="D764" s="115"/>
      <c r="E764" s="114"/>
      <c r="F764" s="114"/>
      <c r="G764" s="114"/>
    </row>
    <row r="765" spans="1:7" ht="12.75">
      <c r="A765" s="110"/>
      <c r="B765" s="116"/>
      <c r="C765" s="112"/>
      <c r="D765" s="115"/>
      <c r="E765" s="114"/>
      <c r="F765" s="114"/>
      <c r="G765" s="114"/>
    </row>
    <row r="766" spans="1:7" ht="12.75">
      <c r="A766" s="110"/>
      <c r="B766" s="116"/>
      <c r="C766" s="112"/>
      <c r="D766" s="115"/>
      <c r="E766" s="114"/>
      <c r="F766" s="114"/>
      <c r="G766" s="114"/>
    </row>
    <row r="767" spans="1:7" ht="12.75">
      <c r="A767" s="110"/>
      <c r="B767" s="116"/>
      <c r="C767" s="112"/>
      <c r="D767" s="115"/>
      <c r="E767" s="114"/>
      <c r="F767" s="114"/>
      <c r="G767" s="114"/>
    </row>
    <row r="768" spans="1:7" ht="12.75">
      <c r="A768" s="110"/>
      <c r="B768" s="116"/>
      <c r="C768" s="112"/>
      <c r="D768" s="115"/>
      <c r="E768" s="114"/>
      <c r="F768" s="114"/>
      <c r="G768" s="114"/>
    </row>
    <row r="769" spans="1:7" ht="12.75">
      <c r="A769" s="110"/>
      <c r="B769" s="116"/>
      <c r="C769" s="112"/>
      <c r="D769" s="115"/>
      <c r="E769" s="114"/>
      <c r="F769" s="114"/>
      <c r="G769" s="114"/>
    </row>
    <row r="770" spans="1:7" ht="12.75">
      <c r="A770" s="110"/>
      <c r="B770" s="116"/>
      <c r="C770" s="112"/>
      <c r="D770" s="115"/>
      <c r="E770" s="114"/>
      <c r="F770" s="114"/>
      <c r="G770" s="114"/>
    </row>
    <row r="771" spans="1:7" ht="12.75">
      <c r="A771" s="110"/>
      <c r="B771" s="116"/>
      <c r="C771" s="112"/>
      <c r="D771" s="115"/>
      <c r="E771" s="114"/>
      <c r="F771" s="114"/>
      <c r="G771" s="114"/>
    </row>
    <row r="772" spans="1:7" ht="12.75">
      <c r="A772" s="110"/>
      <c r="B772" s="116"/>
      <c r="C772" s="112"/>
      <c r="D772" s="115"/>
      <c r="E772" s="114"/>
      <c r="F772" s="114"/>
      <c r="G772" s="114"/>
    </row>
    <row r="773" spans="1:7" ht="12.75">
      <c r="A773" s="110"/>
      <c r="B773" s="116"/>
      <c r="C773" s="112"/>
      <c r="D773" s="115"/>
      <c r="E773" s="114"/>
      <c r="F773" s="114"/>
      <c r="G773" s="114"/>
    </row>
    <row r="774" spans="1:7" ht="12.75">
      <c r="A774" s="110"/>
      <c r="B774" s="116"/>
      <c r="C774" s="112"/>
      <c r="D774" s="115"/>
      <c r="E774" s="114"/>
      <c r="F774" s="114"/>
      <c r="G774" s="114"/>
    </row>
    <row r="775" spans="1:7" ht="12.75">
      <c r="A775" s="110"/>
      <c r="B775" s="116"/>
      <c r="C775" s="112"/>
      <c r="D775" s="115"/>
      <c r="E775" s="114"/>
      <c r="F775" s="114"/>
      <c r="G775" s="114"/>
    </row>
    <row r="776" spans="1:7" ht="12.75">
      <c r="A776" s="110"/>
      <c r="B776" s="116"/>
      <c r="C776" s="112"/>
      <c r="D776" s="115"/>
      <c r="E776" s="114"/>
      <c r="F776" s="114"/>
      <c r="G776" s="114"/>
    </row>
    <row r="777" spans="1:7" ht="12.75">
      <c r="A777" s="110"/>
      <c r="B777" s="116"/>
      <c r="C777" s="112"/>
      <c r="D777" s="115"/>
      <c r="E777" s="114"/>
      <c r="F777" s="114"/>
      <c r="G777" s="114"/>
    </row>
    <row r="778" spans="1:7" ht="12.75">
      <c r="A778" s="110"/>
      <c r="B778" s="116"/>
      <c r="C778" s="112"/>
      <c r="D778" s="115"/>
      <c r="E778" s="114"/>
      <c r="F778" s="114"/>
      <c r="G778" s="114"/>
    </row>
    <row r="779" spans="1:7" ht="12.75">
      <c r="A779" s="110"/>
      <c r="B779" s="116"/>
      <c r="C779" s="112"/>
      <c r="D779" s="115"/>
      <c r="E779" s="114"/>
      <c r="F779" s="114"/>
      <c r="G779" s="114"/>
    </row>
    <row r="780" spans="1:7" ht="12.75">
      <c r="A780" s="110"/>
      <c r="B780" s="116"/>
      <c r="C780" s="112"/>
      <c r="D780" s="115"/>
      <c r="E780" s="114"/>
      <c r="F780" s="114"/>
      <c r="G780" s="114"/>
    </row>
    <row r="781" spans="1:7" ht="12.75">
      <c r="A781" s="110"/>
      <c r="B781" s="116"/>
      <c r="C781" s="112"/>
      <c r="D781" s="115"/>
      <c r="E781" s="114"/>
      <c r="F781" s="114"/>
      <c r="G781" s="114"/>
    </row>
    <row r="782" spans="1:7" ht="12.75">
      <c r="A782" s="110"/>
      <c r="B782" s="116"/>
      <c r="C782" s="112"/>
      <c r="D782" s="115"/>
      <c r="E782" s="114"/>
      <c r="F782" s="114"/>
      <c r="G782" s="114"/>
    </row>
    <row r="783" spans="1:7" ht="12.75">
      <c r="A783" s="110"/>
      <c r="B783" s="116"/>
      <c r="C783" s="112"/>
      <c r="D783" s="115"/>
      <c r="E783" s="114"/>
      <c r="F783" s="114"/>
      <c r="G783" s="114"/>
    </row>
    <row r="784" spans="1:7" ht="12.75">
      <c r="A784" s="110"/>
      <c r="B784" s="116"/>
      <c r="C784" s="112"/>
      <c r="D784" s="115"/>
      <c r="E784" s="114"/>
      <c r="F784" s="114"/>
      <c r="G784" s="114"/>
    </row>
    <row r="785" spans="1:7" ht="12.75">
      <c r="A785" s="110"/>
      <c r="B785" s="116"/>
      <c r="C785" s="112"/>
      <c r="D785" s="115"/>
      <c r="E785" s="114"/>
      <c r="F785" s="114"/>
      <c r="G785" s="114"/>
    </row>
    <row r="786" spans="1:7" ht="12.75">
      <c r="A786" s="110"/>
      <c r="B786" s="116"/>
      <c r="C786" s="112"/>
      <c r="D786" s="115"/>
      <c r="E786" s="114"/>
      <c r="F786" s="114"/>
      <c r="G786" s="114"/>
    </row>
    <row r="787" spans="1:7" ht="12.75">
      <c r="A787" s="110"/>
      <c r="B787" s="116"/>
      <c r="C787" s="112"/>
      <c r="D787" s="115"/>
      <c r="E787" s="114"/>
      <c r="F787" s="114"/>
      <c r="G787" s="114"/>
    </row>
    <row r="788" spans="1:7" ht="12.75">
      <c r="A788" s="110"/>
      <c r="B788" s="116"/>
      <c r="C788" s="112"/>
      <c r="D788" s="115"/>
      <c r="E788" s="114"/>
      <c r="F788" s="114"/>
      <c r="G788" s="114"/>
    </row>
    <row r="789" spans="1:7" ht="12.75">
      <c r="A789" s="110"/>
      <c r="B789" s="116"/>
      <c r="C789" s="112"/>
      <c r="D789" s="115"/>
      <c r="E789" s="114"/>
      <c r="F789" s="114"/>
      <c r="G789" s="114"/>
    </row>
    <row r="790" spans="1:7" ht="12.75">
      <c r="A790" s="110"/>
      <c r="B790" s="116"/>
      <c r="C790" s="112"/>
      <c r="D790" s="115"/>
      <c r="E790" s="114"/>
      <c r="F790" s="114"/>
      <c r="G790" s="114"/>
    </row>
    <row r="791" spans="1:7" ht="12.75">
      <c r="A791" s="110"/>
      <c r="B791" s="116"/>
      <c r="C791" s="112"/>
      <c r="D791" s="115"/>
      <c r="E791" s="114"/>
      <c r="F791" s="114"/>
      <c r="G791" s="114"/>
    </row>
    <row r="792" spans="1:7" ht="12.75">
      <c r="A792" s="110"/>
      <c r="B792" s="116"/>
      <c r="C792" s="112"/>
      <c r="D792" s="115"/>
      <c r="E792" s="114"/>
      <c r="F792" s="114"/>
      <c r="G792" s="114"/>
    </row>
    <row r="793" spans="1:7" ht="12.75">
      <c r="A793" s="110"/>
      <c r="B793" s="116"/>
      <c r="C793" s="112"/>
      <c r="D793" s="115"/>
      <c r="E793" s="114"/>
      <c r="F793" s="114"/>
      <c r="G793" s="114"/>
    </row>
    <row r="794" spans="1:7" ht="12.75">
      <c r="A794" s="110"/>
      <c r="B794" s="116"/>
      <c r="C794" s="112"/>
      <c r="D794" s="115"/>
      <c r="E794" s="114"/>
      <c r="F794" s="114"/>
      <c r="G794" s="114"/>
    </row>
    <row r="795" spans="1:7" ht="12.75">
      <c r="A795" s="110"/>
      <c r="B795" s="116"/>
      <c r="C795" s="112"/>
      <c r="D795" s="115"/>
      <c r="E795" s="114"/>
      <c r="F795" s="114"/>
      <c r="G795" s="114"/>
    </row>
    <row r="796" spans="1:7" ht="12.75">
      <c r="A796" s="110"/>
      <c r="B796" s="116"/>
      <c r="C796" s="112"/>
      <c r="D796" s="115"/>
      <c r="E796" s="114"/>
      <c r="F796" s="114"/>
      <c r="G796" s="114"/>
    </row>
    <row r="797" spans="1:7" ht="12.75">
      <c r="A797" s="110"/>
      <c r="B797" s="116"/>
      <c r="C797" s="112"/>
      <c r="D797" s="115"/>
      <c r="E797" s="114"/>
      <c r="F797" s="114"/>
      <c r="G797" s="114"/>
    </row>
    <row r="798" spans="1:7" ht="12.75">
      <c r="A798" s="110"/>
      <c r="B798" s="116"/>
      <c r="C798" s="112"/>
      <c r="D798" s="115"/>
      <c r="E798" s="114"/>
      <c r="F798" s="114"/>
      <c r="G798" s="114"/>
    </row>
    <row r="799" spans="1:7" ht="12.75">
      <c r="A799" s="110"/>
      <c r="B799" s="116"/>
      <c r="C799" s="112"/>
      <c r="D799" s="115"/>
      <c r="E799" s="114"/>
      <c r="F799" s="114"/>
      <c r="G799" s="114"/>
    </row>
    <row r="800" spans="1:7" ht="12.75">
      <c r="A800" s="110"/>
      <c r="B800" s="116"/>
      <c r="C800" s="112"/>
      <c r="D800" s="115"/>
      <c r="E800" s="114"/>
      <c r="F800" s="114"/>
      <c r="G800" s="114"/>
    </row>
    <row r="801" spans="1:7" ht="12.75">
      <c r="A801" s="110"/>
      <c r="B801" s="116"/>
      <c r="C801" s="112"/>
      <c r="D801" s="115"/>
      <c r="E801" s="114"/>
      <c r="F801" s="114"/>
      <c r="G801" s="114"/>
    </row>
    <row r="802" spans="1:7" ht="12.75">
      <c r="A802" s="110"/>
      <c r="B802" s="116"/>
      <c r="C802" s="112"/>
      <c r="D802" s="115"/>
      <c r="E802" s="114"/>
      <c r="F802" s="114"/>
      <c r="G802" s="114"/>
    </row>
    <row r="803" spans="1:7" ht="12.75">
      <c r="A803" s="110"/>
      <c r="B803" s="116"/>
      <c r="C803" s="112"/>
      <c r="D803" s="115"/>
      <c r="E803" s="114"/>
      <c r="F803" s="114"/>
      <c r="G803" s="114"/>
    </row>
    <row r="804" spans="1:7" ht="12.75">
      <c r="A804" s="110"/>
      <c r="B804" s="116"/>
      <c r="C804" s="112"/>
      <c r="D804" s="115"/>
      <c r="E804" s="114"/>
      <c r="F804" s="114"/>
      <c r="G804" s="114"/>
    </row>
    <row r="805" spans="1:7" ht="12.75">
      <c r="A805" s="110"/>
      <c r="B805" s="116"/>
      <c r="C805" s="112"/>
      <c r="D805" s="115"/>
      <c r="E805" s="114"/>
      <c r="F805" s="114"/>
      <c r="G805" s="114"/>
    </row>
    <row r="806" spans="1:7" ht="12.75">
      <c r="A806" s="110"/>
      <c r="B806" s="116"/>
      <c r="C806" s="112"/>
      <c r="D806" s="115"/>
      <c r="E806" s="114"/>
      <c r="F806" s="114"/>
      <c r="G806" s="114"/>
    </row>
    <row r="807" spans="1:7" ht="12.75">
      <c r="A807" s="110"/>
      <c r="B807" s="116"/>
      <c r="C807" s="112"/>
      <c r="D807" s="115"/>
      <c r="E807" s="114"/>
      <c r="F807" s="114"/>
      <c r="G807" s="114"/>
    </row>
    <row r="808" spans="1:7" ht="12.75">
      <c r="A808" s="110"/>
      <c r="B808" s="116"/>
      <c r="C808" s="112"/>
      <c r="D808" s="115"/>
      <c r="E808" s="114"/>
      <c r="F808" s="114"/>
      <c r="G808" s="114"/>
    </row>
    <row r="809" spans="1:7" ht="12.75">
      <c r="A809" s="110"/>
      <c r="B809" s="116"/>
      <c r="C809" s="112"/>
      <c r="D809" s="115"/>
      <c r="E809" s="114"/>
      <c r="F809" s="114"/>
      <c r="G809" s="114"/>
    </row>
    <row r="810" spans="1:7" ht="12.75">
      <c r="A810" s="110"/>
      <c r="B810" s="116"/>
      <c r="C810" s="112"/>
      <c r="D810" s="115"/>
      <c r="E810" s="114"/>
      <c r="F810" s="114"/>
      <c r="G810" s="114"/>
    </row>
    <row r="811" spans="1:7" ht="12.75">
      <c r="A811" s="110"/>
      <c r="B811" s="116"/>
      <c r="C811" s="112"/>
      <c r="D811" s="115"/>
      <c r="E811" s="114"/>
      <c r="F811" s="114"/>
      <c r="G811" s="114"/>
    </row>
    <row r="812" spans="1:7" ht="12.75">
      <c r="A812" s="110"/>
      <c r="B812" s="116"/>
      <c r="C812" s="112"/>
      <c r="D812" s="115"/>
      <c r="E812" s="114"/>
      <c r="F812" s="114"/>
      <c r="G812" s="114"/>
    </row>
    <row r="813" spans="1:7" ht="12.75">
      <c r="A813" s="110"/>
      <c r="B813" s="116"/>
      <c r="C813" s="112"/>
      <c r="D813" s="115"/>
      <c r="E813" s="114"/>
      <c r="F813" s="114"/>
      <c r="G813" s="114"/>
    </row>
    <row r="814" spans="1:7" ht="12.75">
      <c r="A814" s="110"/>
      <c r="B814" s="116"/>
      <c r="C814" s="112"/>
      <c r="D814" s="115"/>
      <c r="E814" s="114"/>
      <c r="F814" s="114"/>
      <c r="G814" s="114"/>
    </row>
    <row r="815" spans="1:7" ht="12.75">
      <c r="A815" s="110"/>
      <c r="B815" s="116"/>
      <c r="C815" s="112"/>
      <c r="D815" s="115"/>
      <c r="E815" s="114"/>
      <c r="F815" s="114"/>
      <c r="G815" s="114"/>
    </row>
    <row r="816" spans="1:7" ht="12.75">
      <c r="A816" s="110"/>
      <c r="B816" s="116"/>
      <c r="C816" s="112"/>
      <c r="D816" s="115"/>
      <c r="E816" s="114"/>
      <c r="F816" s="114"/>
      <c r="G816" s="114"/>
    </row>
    <row r="817" spans="1:7" ht="12.75">
      <c r="A817" s="110"/>
      <c r="B817" s="116"/>
      <c r="C817" s="112"/>
      <c r="D817" s="115"/>
      <c r="E817" s="114"/>
      <c r="F817" s="114"/>
      <c r="G817" s="114"/>
    </row>
    <row r="818" spans="1:7" ht="12.75">
      <c r="A818" s="110"/>
      <c r="B818" s="116"/>
      <c r="C818" s="112"/>
      <c r="D818" s="115"/>
      <c r="E818" s="114"/>
      <c r="F818" s="114"/>
      <c r="G818" s="114"/>
    </row>
    <row r="819" spans="1:7" ht="12.75">
      <c r="A819" s="110"/>
      <c r="B819" s="116"/>
      <c r="C819" s="112"/>
      <c r="D819" s="115"/>
      <c r="E819" s="114"/>
      <c r="F819" s="114"/>
      <c r="G819" s="114"/>
    </row>
    <row r="820" spans="1:7" ht="12.75">
      <c r="A820" s="110"/>
      <c r="B820" s="116"/>
      <c r="C820" s="112"/>
      <c r="D820" s="115"/>
      <c r="E820" s="114"/>
      <c r="F820" s="114"/>
      <c r="G820" s="114"/>
    </row>
    <row r="821" spans="1:7" ht="12.75">
      <c r="A821" s="110"/>
      <c r="B821" s="116"/>
      <c r="C821" s="112"/>
      <c r="D821" s="115"/>
      <c r="E821" s="114"/>
      <c r="F821" s="114"/>
      <c r="G821" s="114"/>
    </row>
    <row r="822" spans="1:7" ht="12.75">
      <c r="A822" s="110"/>
      <c r="B822" s="116"/>
      <c r="C822" s="112"/>
      <c r="D822" s="115"/>
      <c r="E822" s="114"/>
      <c r="F822" s="114"/>
      <c r="G822" s="114"/>
    </row>
    <row r="823" spans="1:7" ht="12.75">
      <c r="A823" s="110"/>
      <c r="B823" s="116"/>
      <c r="C823" s="112"/>
      <c r="D823" s="115"/>
      <c r="E823" s="114"/>
      <c r="F823" s="114"/>
      <c r="G823" s="114"/>
    </row>
    <row r="824" spans="1:7" ht="12.75">
      <c r="A824" s="110"/>
      <c r="B824" s="116"/>
      <c r="C824" s="112"/>
      <c r="D824" s="115"/>
      <c r="E824" s="114"/>
      <c r="F824" s="114"/>
      <c r="G824" s="114"/>
    </row>
    <row r="825" spans="1:7" ht="12.75">
      <c r="A825" s="110"/>
      <c r="B825" s="116"/>
      <c r="C825" s="112"/>
      <c r="D825" s="115"/>
      <c r="E825" s="114"/>
      <c r="F825" s="114"/>
      <c r="G825" s="114"/>
    </row>
    <row r="826" spans="1:7" ht="12.75">
      <c r="A826" s="110"/>
      <c r="B826" s="116"/>
      <c r="C826" s="112"/>
      <c r="D826" s="115"/>
      <c r="E826" s="114"/>
      <c r="F826" s="114"/>
      <c r="G826" s="114"/>
    </row>
    <row r="827" spans="1:7" ht="12.75">
      <c r="A827" s="110"/>
      <c r="B827" s="116"/>
      <c r="C827" s="112"/>
      <c r="D827" s="115"/>
      <c r="E827" s="114"/>
      <c r="F827" s="114"/>
      <c r="G827" s="114"/>
    </row>
    <row r="828" spans="1:7" ht="12.75">
      <c r="A828" s="110"/>
      <c r="B828" s="116"/>
      <c r="C828" s="112"/>
      <c r="D828" s="115"/>
      <c r="E828" s="114"/>
      <c r="F828" s="114"/>
      <c r="G828" s="114"/>
    </row>
    <row r="829" spans="1:7" ht="12.75">
      <c r="A829" s="110"/>
      <c r="B829" s="116"/>
      <c r="C829" s="112"/>
      <c r="D829" s="115"/>
      <c r="E829" s="114"/>
      <c r="F829" s="114"/>
      <c r="G829" s="114"/>
    </row>
    <row r="830" spans="1:7" ht="12.75">
      <c r="A830" s="110"/>
      <c r="B830" s="116"/>
      <c r="C830" s="112"/>
      <c r="D830" s="115"/>
      <c r="E830" s="114"/>
      <c r="F830" s="114"/>
      <c r="G830" s="114"/>
    </row>
    <row r="831" spans="1:7" ht="12.75">
      <c r="A831" s="110"/>
      <c r="B831" s="116"/>
      <c r="C831" s="112"/>
      <c r="D831" s="115"/>
      <c r="E831" s="114"/>
      <c r="F831" s="114"/>
      <c r="G831" s="114"/>
    </row>
    <row r="832" spans="1:7" ht="12.75">
      <c r="A832" s="110"/>
      <c r="B832" s="116"/>
      <c r="C832" s="112"/>
      <c r="D832" s="115"/>
      <c r="E832" s="114"/>
      <c r="F832" s="114"/>
      <c r="G832" s="114"/>
    </row>
    <row r="833" spans="1:7" ht="12.75">
      <c r="A833" s="110"/>
      <c r="B833" s="116"/>
      <c r="C833" s="112"/>
      <c r="D833" s="115"/>
      <c r="E833" s="114"/>
      <c r="F833" s="114"/>
      <c r="G833" s="114"/>
    </row>
    <row r="834" spans="1:7" ht="12.75">
      <c r="A834" s="110"/>
      <c r="B834" s="116"/>
      <c r="C834" s="112"/>
      <c r="D834" s="115"/>
      <c r="E834" s="114"/>
      <c r="F834" s="114"/>
      <c r="G834" s="114"/>
    </row>
    <row r="835" spans="1:7" ht="12.75">
      <c r="A835" s="110"/>
      <c r="B835" s="116"/>
      <c r="C835" s="112"/>
      <c r="D835" s="115"/>
      <c r="E835" s="114"/>
      <c r="F835" s="114"/>
      <c r="G835" s="114"/>
    </row>
    <row r="836" spans="1:7" ht="12.75">
      <c r="A836" s="110"/>
      <c r="B836" s="116"/>
      <c r="C836" s="112"/>
      <c r="D836" s="115"/>
      <c r="E836" s="114"/>
      <c r="F836" s="114"/>
      <c r="G836" s="114"/>
    </row>
    <row r="837" spans="1:7" ht="12.75">
      <c r="A837" s="110"/>
      <c r="B837" s="116"/>
      <c r="C837" s="112"/>
      <c r="D837" s="115"/>
      <c r="E837" s="114"/>
      <c r="F837" s="114"/>
      <c r="G837" s="114"/>
    </row>
    <row r="838" spans="1:7" ht="12.75">
      <c r="A838" s="110"/>
      <c r="B838" s="116"/>
      <c r="C838" s="112"/>
      <c r="D838" s="115"/>
      <c r="E838" s="114"/>
      <c r="F838" s="114"/>
      <c r="G838" s="114"/>
    </row>
    <row r="839" spans="1:7" ht="12.75">
      <c r="A839" s="110"/>
      <c r="B839" s="116"/>
      <c r="C839" s="112"/>
      <c r="D839" s="115"/>
      <c r="E839" s="114"/>
      <c r="F839" s="114"/>
      <c r="G839" s="114"/>
    </row>
    <row r="840" spans="1:7" ht="12.75">
      <c r="A840" s="110"/>
      <c r="B840" s="116"/>
      <c r="C840" s="112"/>
      <c r="D840" s="115"/>
      <c r="E840" s="114"/>
      <c r="F840" s="114"/>
      <c r="G840" s="114"/>
    </row>
    <row r="841" spans="1:7" ht="12.75">
      <c r="A841" s="110"/>
      <c r="B841" s="116"/>
      <c r="C841" s="112"/>
      <c r="D841" s="115"/>
      <c r="E841" s="114"/>
      <c r="F841" s="114"/>
      <c r="G841" s="114"/>
    </row>
    <row r="842" spans="1:7" ht="12.75">
      <c r="A842" s="110"/>
      <c r="B842" s="116"/>
      <c r="C842" s="112"/>
      <c r="D842" s="115"/>
      <c r="E842" s="114"/>
      <c r="F842" s="114"/>
      <c r="G842" s="114"/>
    </row>
    <row r="843" spans="1:7" ht="12.75">
      <c r="A843" s="110"/>
      <c r="B843" s="116"/>
      <c r="C843" s="112"/>
      <c r="D843" s="115"/>
      <c r="E843" s="114"/>
      <c r="F843" s="114"/>
      <c r="G843" s="114"/>
    </row>
    <row r="844" spans="1:7" ht="12.75">
      <c r="A844" s="110"/>
      <c r="B844" s="116"/>
      <c r="C844" s="112"/>
      <c r="D844" s="115"/>
      <c r="E844" s="114"/>
      <c r="F844" s="114"/>
      <c r="G844" s="114"/>
    </row>
    <row r="845" spans="1:7" ht="12.75">
      <c r="A845" s="110"/>
      <c r="B845" s="116"/>
      <c r="C845" s="112"/>
      <c r="D845" s="115"/>
      <c r="E845" s="114"/>
      <c r="F845" s="114"/>
      <c r="G845" s="114"/>
    </row>
    <row r="846" spans="1:7" ht="12.75">
      <c r="A846" s="110"/>
      <c r="B846" s="116"/>
      <c r="C846" s="112"/>
      <c r="D846" s="115"/>
      <c r="E846" s="114"/>
      <c r="F846" s="114"/>
      <c r="G846" s="114"/>
    </row>
    <row r="847" spans="1:7" ht="12.75">
      <c r="A847" s="110"/>
      <c r="B847" s="116"/>
      <c r="C847" s="112"/>
      <c r="D847" s="115"/>
      <c r="E847" s="114"/>
      <c r="F847" s="114"/>
      <c r="G847" s="114"/>
    </row>
    <row r="848" spans="1:7" ht="12.75">
      <c r="A848" s="110"/>
      <c r="B848" s="116"/>
      <c r="C848" s="112"/>
      <c r="D848" s="115"/>
      <c r="E848" s="114"/>
      <c r="F848" s="114"/>
      <c r="G848" s="114"/>
    </row>
    <row r="849" spans="1:7" ht="12.75">
      <c r="A849" s="110"/>
      <c r="B849" s="116"/>
      <c r="C849" s="112"/>
      <c r="D849" s="115"/>
      <c r="E849" s="114"/>
      <c r="F849" s="114"/>
      <c r="G849" s="114"/>
    </row>
    <row r="850" spans="1:7" ht="12.75">
      <c r="A850" s="110"/>
      <c r="B850" s="116"/>
      <c r="C850" s="112"/>
      <c r="D850" s="115"/>
      <c r="E850" s="114"/>
      <c r="F850" s="114"/>
      <c r="G850" s="114"/>
    </row>
    <row r="851" spans="1:7" ht="12.75">
      <c r="A851" s="110"/>
      <c r="B851" s="116"/>
      <c r="C851" s="112"/>
      <c r="D851" s="115"/>
      <c r="E851" s="114"/>
      <c r="F851" s="114"/>
      <c r="G851" s="114"/>
    </row>
    <row r="852" spans="1:7" ht="12.75">
      <c r="A852" s="110"/>
      <c r="B852" s="116"/>
      <c r="C852" s="112"/>
      <c r="D852" s="115"/>
      <c r="E852" s="114"/>
      <c r="F852" s="114"/>
      <c r="G852" s="114"/>
    </row>
    <row r="853" spans="1:7" ht="12.75">
      <c r="A853" s="110"/>
      <c r="B853" s="116"/>
      <c r="C853" s="112"/>
      <c r="D853" s="115"/>
      <c r="E853" s="114"/>
      <c r="F853" s="114"/>
      <c r="G853" s="114"/>
    </row>
    <row r="854" spans="1:7" ht="12.75">
      <c r="A854" s="110"/>
      <c r="B854" s="116"/>
      <c r="C854" s="112"/>
      <c r="D854" s="115"/>
      <c r="E854" s="114"/>
      <c r="F854" s="114"/>
      <c r="G854" s="114"/>
    </row>
    <row r="855" spans="1:7" ht="12.75">
      <c r="A855" s="110"/>
      <c r="B855" s="116"/>
      <c r="C855" s="112"/>
      <c r="D855" s="115"/>
      <c r="E855" s="114"/>
      <c r="F855" s="114"/>
      <c r="G855" s="114"/>
    </row>
    <row r="856" spans="1:7" ht="12.75">
      <c r="A856" s="110"/>
      <c r="B856" s="116"/>
      <c r="C856" s="112"/>
      <c r="D856" s="115"/>
      <c r="E856" s="114"/>
      <c r="F856" s="114"/>
      <c r="G856" s="114"/>
    </row>
    <row r="857" spans="1:7" ht="12.75">
      <c r="A857" s="110"/>
      <c r="B857" s="116"/>
      <c r="C857" s="112"/>
      <c r="D857" s="115"/>
      <c r="E857" s="114"/>
      <c r="F857" s="114"/>
      <c r="G857" s="114"/>
    </row>
    <row r="858" spans="1:7" ht="12.75">
      <c r="A858" s="110"/>
      <c r="B858" s="116"/>
      <c r="C858" s="112"/>
      <c r="D858" s="115"/>
      <c r="E858" s="114"/>
      <c r="F858" s="114"/>
      <c r="G858" s="114"/>
    </row>
    <row r="859" spans="1:7" ht="12.75">
      <c r="A859" s="110"/>
      <c r="B859" s="116"/>
      <c r="C859" s="112"/>
      <c r="D859" s="115"/>
      <c r="E859" s="114"/>
      <c r="F859" s="114"/>
      <c r="G859" s="114"/>
    </row>
    <row r="860" spans="1:7" ht="12.75">
      <c r="A860" s="110"/>
      <c r="B860" s="116"/>
      <c r="C860" s="112"/>
      <c r="D860" s="115"/>
      <c r="E860" s="114"/>
      <c r="F860" s="114"/>
      <c r="G860" s="114"/>
    </row>
    <row r="861" spans="1:7" ht="12.75">
      <c r="A861" s="110"/>
      <c r="B861" s="116"/>
      <c r="C861" s="112"/>
      <c r="D861" s="115"/>
      <c r="E861" s="114"/>
      <c r="F861" s="114"/>
      <c r="G861" s="114"/>
    </row>
    <row r="862" spans="1:7" ht="12.75">
      <c r="A862" s="110"/>
      <c r="B862" s="116"/>
      <c r="C862" s="112"/>
      <c r="D862" s="115"/>
      <c r="E862" s="114"/>
      <c r="F862" s="114"/>
      <c r="G862" s="114"/>
    </row>
    <row r="863" spans="1:7" ht="12.75">
      <c r="A863" s="110"/>
      <c r="B863" s="116"/>
      <c r="C863" s="112"/>
      <c r="D863" s="115"/>
      <c r="E863" s="114"/>
      <c r="F863" s="114"/>
      <c r="G863" s="114"/>
    </row>
    <row r="864" spans="1:7" ht="12.75">
      <c r="A864" s="110"/>
      <c r="B864" s="116"/>
      <c r="C864" s="112"/>
      <c r="D864" s="115"/>
      <c r="E864" s="114"/>
      <c r="F864" s="114"/>
      <c r="G864" s="114"/>
    </row>
    <row r="865" spans="1:7" ht="12.75">
      <c r="A865" s="110"/>
      <c r="B865" s="116"/>
      <c r="C865" s="112"/>
      <c r="D865" s="115"/>
      <c r="E865" s="114"/>
      <c r="F865" s="114"/>
      <c r="G865" s="114"/>
    </row>
    <row r="866" spans="1:7" ht="12.75">
      <c r="A866" s="110"/>
      <c r="B866" s="116"/>
      <c r="C866" s="112"/>
      <c r="D866" s="115"/>
      <c r="E866" s="114"/>
      <c r="F866" s="114"/>
      <c r="G866" s="114"/>
    </row>
    <row r="867" spans="1:7" ht="12.75">
      <c r="A867" s="110"/>
      <c r="B867" s="116"/>
      <c r="C867" s="112"/>
      <c r="D867" s="115"/>
      <c r="E867" s="114"/>
      <c r="F867" s="114"/>
      <c r="G867" s="114"/>
    </row>
    <row r="868" spans="1:7" ht="12.75">
      <c r="A868" s="110"/>
      <c r="B868" s="116"/>
      <c r="C868" s="112"/>
      <c r="D868" s="115"/>
      <c r="E868" s="114"/>
      <c r="F868" s="114"/>
      <c r="G868" s="114"/>
    </row>
    <row r="869" spans="1:7" ht="12.75">
      <c r="A869" s="110"/>
      <c r="B869" s="116"/>
      <c r="C869" s="112"/>
      <c r="D869" s="115"/>
      <c r="E869" s="114"/>
      <c r="F869" s="114"/>
      <c r="G869" s="114"/>
    </row>
    <row r="870" spans="1:7" ht="12.75">
      <c r="A870" s="110"/>
      <c r="B870" s="116"/>
      <c r="C870" s="112"/>
      <c r="D870" s="115"/>
      <c r="E870" s="114"/>
      <c r="F870" s="114"/>
      <c r="G870" s="114"/>
    </row>
    <row r="871" spans="1:7" ht="12.75">
      <c r="A871" s="110"/>
      <c r="B871" s="116"/>
      <c r="C871" s="112"/>
      <c r="D871" s="115"/>
      <c r="E871" s="114"/>
      <c r="F871" s="114"/>
      <c r="G871" s="114"/>
    </row>
    <row r="872" spans="1:7" ht="12.75">
      <c r="A872" s="110"/>
      <c r="B872" s="116"/>
      <c r="C872" s="112"/>
      <c r="D872" s="115"/>
      <c r="E872" s="114"/>
      <c r="F872" s="114"/>
      <c r="G872" s="114"/>
    </row>
    <row r="873" spans="1:7" ht="12.75">
      <c r="A873" s="110"/>
      <c r="B873" s="116"/>
      <c r="C873" s="112"/>
      <c r="D873" s="115"/>
      <c r="E873" s="114"/>
      <c r="F873" s="114"/>
      <c r="G873" s="114"/>
    </row>
    <row r="874" spans="1:7" ht="12.75">
      <c r="A874" s="110"/>
      <c r="B874" s="116"/>
      <c r="C874" s="112"/>
      <c r="D874" s="115"/>
      <c r="E874" s="114"/>
      <c r="F874" s="114"/>
      <c r="G874" s="114"/>
    </row>
    <row r="875" spans="1:7" ht="12.75">
      <c r="A875" s="110"/>
      <c r="B875" s="116"/>
      <c r="C875" s="112"/>
      <c r="D875" s="115"/>
      <c r="E875" s="114"/>
      <c r="F875" s="114"/>
      <c r="G875" s="114"/>
    </row>
    <row r="876" spans="1:7" ht="12.75">
      <c r="A876" s="110"/>
      <c r="B876" s="116"/>
      <c r="C876" s="112"/>
      <c r="D876" s="115"/>
      <c r="E876" s="114"/>
      <c r="F876" s="114"/>
      <c r="G876" s="114"/>
    </row>
    <row r="877" spans="1:7" ht="12.75">
      <c r="A877" s="110"/>
      <c r="B877" s="116"/>
      <c r="C877" s="112"/>
      <c r="D877" s="115"/>
      <c r="E877" s="114"/>
      <c r="F877" s="114"/>
      <c r="G877" s="114"/>
    </row>
    <row r="878" spans="1:7" ht="12.75">
      <c r="A878" s="110"/>
      <c r="B878" s="116"/>
      <c r="C878" s="112"/>
      <c r="D878" s="115"/>
      <c r="E878" s="114"/>
      <c r="F878" s="114"/>
      <c r="G878" s="114"/>
    </row>
    <row r="879" spans="1:7" ht="12.75">
      <c r="A879" s="110"/>
      <c r="B879" s="116"/>
      <c r="C879" s="112"/>
      <c r="D879" s="115"/>
      <c r="E879" s="114"/>
      <c r="F879" s="114"/>
      <c r="G879" s="114"/>
    </row>
    <row r="880" spans="1:7" ht="12.75">
      <c r="A880" s="110"/>
      <c r="B880" s="116"/>
      <c r="C880" s="112"/>
      <c r="D880" s="115"/>
      <c r="E880" s="114"/>
      <c r="F880" s="114"/>
      <c r="G880" s="114"/>
    </row>
    <row r="881" spans="1:7" ht="12.75">
      <c r="A881" s="110"/>
      <c r="B881" s="116"/>
      <c r="C881" s="112"/>
      <c r="D881" s="115"/>
      <c r="E881" s="114"/>
      <c r="F881" s="114"/>
      <c r="G881" s="114"/>
    </row>
    <row r="882" spans="1:7" ht="12.75">
      <c r="A882" s="110"/>
      <c r="B882" s="116"/>
      <c r="C882" s="112"/>
      <c r="D882" s="115"/>
      <c r="E882" s="114"/>
      <c r="F882" s="114"/>
      <c r="G882" s="114"/>
    </row>
    <row r="883" spans="1:7" ht="12.75">
      <c r="A883" s="110"/>
      <c r="B883" s="116"/>
      <c r="C883" s="112"/>
      <c r="D883" s="115"/>
      <c r="E883" s="114"/>
      <c r="F883" s="114"/>
      <c r="G883" s="114"/>
    </row>
    <row r="884" spans="1:7" ht="12.75">
      <c r="A884" s="110"/>
      <c r="B884" s="116"/>
      <c r="C884" s="112"/>
      <c r="D884" s="115"/>
      <c r="E884" s="114"/>
      <c r="F884" s="114"/>
      <c r="G884" s="114"/>
    </row>
    <row r="885" spans="1:7" ht="12.75">
      <c r="A885" s="110"/>
      <c r="B885" s="116"/>
      <c r="C885" s="112"/>
      <c r="D885" s="115"/>
      <c r="E885" s="114"/>
      <c r="F885" s="114"/>
      <c r="G885" s="114"/>
    </row>
    <row r="886" spans="1:7" ht="12.75">
      <c r="A886" s="110"/>
      <c r="B886" s="116"/>
      <c r="C886" s="112"/>
      <c r="D886" s="115"/>
      <c r="E886" s="114"/>
      <c r="F886" s="114"/>
      <c r="G886" s="114"/>
    </row>
    <row r="887" spans="1:7" ht="12.75">
      <c r="A887" s="110"/>
      <c r="B887" s="116"/>
      <c r="C887" s="112"/>
      <c r="D887" s="115"/>
      <c r="E887" s="114"/>
      <c r="F887" s="114"/>
      <c r="G887" s="114"/>
    </row>
    <row r="888" spans="1:7" ht="12.75">
      <c r="A888" s="110"/>
      <c r="B888" s="116"/>
      <c r="C888" s="112"/>
      <c r="D888" s="115"/>
      <c r="E888" s="114"/>
      <c r="F888" s="114"/>
      <c r="G888" s="114"/>
    </row>
    <row r="889" spans="1:7" ht="12.75">
      <c r="A889" s="110"/>
      <c r="B889" s="116"/>
      <c r="C889" s="112"/>
      <c r="D889" s="115"/>
      <c r="E889" s="114"/>
      <c r="F889" s="114"/>
      <c r="G889" s="114"/>
    </row>
    <row r="890" spans="1:7" ht="12.75">
      <c r="A890" s="110"/>
      <c r="B890" s="116"/>
      <c r="C890" s="112"/>
      <c r="D890" s="115"/>
      <c r="E890" s="114"/>
      <c r="F890" s="114"/>
      <c r="G890" s="114"/>
    </row>
    <row r="891" spans="1:7" ht="12.75">
      <c r="A891" s="110"/>
      <c r="B891" s="116"/>
      <c r="C891" s="112"/>
      <c r="D891" s="115"/>
      <c r="E891" s="114"/>
      <c r="F891" s="114"/>
      <c r="G891" s="114"/>
    </row>
    <row r="892" spans="1:7" ht="12.75">
      <c r="A892" s="110"/>
      <c r="B892" s="116"/>
      <c r="C892" s="112"/>
      <c r="D892" s="115"/>
      <c r="E892" s="114"/>
      <c r="F892" s="114"/>
      <c r="G892" s="114"/>
    </row>
    <row r="893" spans="1:7" ht="12.75">
      <c r="A893" s="110"/>
      <c r="B893" s="116"/>
      <c r="C893" s="112"/>
      <c r="D893" s="115"/>
      <c r="E893" s="114"/>
      <c r="F893" s="114"/>
      <c r="G893" s="114"/>
    </row>
    <row r="894" spans="1:7" ht="12.75">
      <c r="A894" s="110"/>
      <c r="B894" s="116"/>
      <c r="C894" s="112"/>
      <c r="D894" s="115"/>
      <c r="E894" s="114"/>
      <c r="F894" s="114"/>
      <c r="G894" s="114"/>
    </row>
    <row r="895" spans="1:7" ht="12.75">
      <c r="A895" s="110"/>
      <c r="B895" s="116"/>
      <c r="C895" s="112"/>
      <c r="D895" s="115"/>
      <c r="E895" s="114"/>
      <c r="F895" s="114"/>
      <c r="G895" s="114"/>
    </row>
    <row r="896" spans="1:7" ht="12.75">
      <c r="A896" s="110"/>
      <c r="B896" s="116"/>
      <c r="C896" s="112"/>
      <c r="D896" s="115"/>
      <c r="E896" s="114"/>
      <c r="F896" s="114"/>
      <c r="G896" s="114"/>
    </row>
    <row r="897" spans="1:7" ht="12.75">
      <c r="A897" s="110"/>
      <c r="B897" s="116"/>
      <c r="C897" s="112"/>
      <c r="D897" s="115"/>
      <c r="E897" s="114"/>
      <c r="F897" s="114"/>
      <c r="G897" s="114"/>
    </row>
    <row r="898" spans="1:7" ht="12.75">
      <c r="A898" s="110"/>
      <c r="B898" s="116"/>
      <c r="C898" s="112"/>
      <c r="D898" s="115"/>
      <c r="E898" s="114"/>
      <c r="F898" s="114"/>
      <c r="G898" s="114"/>
    </row>
    <row r="899" spans="1:7" ht="12.75">
      <c r="A899" s="110"/>
      <c r="B899" s="116"/>
      <c r="C899" s="112"/>
      <c r="D899" s="115"/>
      <c r="E899" s="114"/>
      <c r="F899" s="114"/>
      <c r="G899" s="114"/>
    </row>
    <row r="900" spans="1:7" ht="12.75">
      <c r="A900" s="110"/>
      <c r="B900" s="116"/>
      <c r="C900" s="112"/>
      <c r="D900" s="115"/>
      <c r="E900" s="114"/>
      <c r="F900" s="114"/>
      <c r="G900" s="114"/>
    </row>
    <row r="901" spans="1:7" ht="12.75">
      <c r="A901" s="110"/>
      <c r="B901" s="116"/>
      <c r="C901" s="112"/>
      <c r="D901" s="115"/>
      <c r="E901" s="114"/>
      <c r="F901" s="114"/>
      <c r="G901" s="114"/>
    </row>
    <row r="902" spans="1:7" ht="12.75">
      <c r="A902" s="110"/>
      <c r="B902" s="116"/>
      <c r="C902" s="112"/>
      <c r="D902" s="115"/>
      <c r="E902" s="114"/>
      <c r="F902" s="114"/>
      <c r="G902" s="114"/>
    </row>
    <row r="903" spans="1:7" ht="12.75">
      <c r="A903" s="110"/>
      <c r="B903" s="116"/>
      <c r="C903" s="112"/>
      <c r="D903" s="115"/>
      <c r="E903" s="114"/>
      <c r="F903" s="114"/>
      <c r="G903" s="114"/>
    </row>
    <row r="904" spans="1:7" ht="12.75">
      <c r="A904" s="110"/>
      <c r="B904" s="116"/>
      <c r="C904" s="112"/>
      <c r="D904" s="115"/>
      <c r="E904" s="114"/>
      <c r="F904" s="114"/>
      <c r="G904" s="114"/>
    </row>
    <row r="905" spans="1:7" ht="12.75">
      <c r="A905" s="110"/>
      <c r="B905" s="116"/>
      <c r="C905" s="112"/>
      <c r="D905" s="115"/>
      <c r="E905" s="114"/>
      <c r="F905" s="114"/>
      <c r="G905" s="114"/>
    </row>
    <row r="906" spans="1:7" ht="12.75">
      <c r="A906" s="110"/>
      <c r="B906" s="116"/>
      <c r="C906" s="112"/>
      <c r="D906" s="115"/>
      <c r="E906" s="114"/>
      <c r="F906" s="114"/>
      <c r="G906" s="114"/>
    </row>
    <row r="907" spans="1:7" ht="12.75">
      <c r="A907" s="110"/>
      <c r="B907" s="116"/>
      <c r="C907" s="112"/>
      <c r="D907" s="115"/>
      <c r="E907" s="114"/>
      <c r="F907" s="114"/>
      <c r="G907" s="114"/>
    </row>
    <row r="908" spans="1:7" ht="12.75">
      <c r="A908" s="110"/>
      <c r="B908" s="116"/>
      <c r="C908" s="112"/>
      <c r="D908" s="115"/>
      <c r="E908" s="114"/>
      <c r="F908" s="114"/>
      <c r="G908" s="114"/>
    </row>
    <row r="909" spans="1:7" ht="12.75">
      <c r="A909" s="110"/>
      <c r="B909" s="116"/>
      <c r="C909" s="112"/>
      <c r="D909" s="115"/>
      <c r="E909" s="114"/>
      <c r="F909" s="114"/>
      <c r="G909" s="114"/>
    </row>
    <row r="910" spans="1:7" ht="12.75">
      <c r="A910" s="110"/>
      <c r="B910" s="116"/>
      <c r="C910" s="112"/>
      <c r="D910" s="115"/>
      <c r="E910" s="114"/>
      <c r="F910" s="114"/>
      <c r="G910" s="114"/>
    </row>
    <row r="911" spans="1:7" ht="12.75">
      <c r="A911" s="110"/>
      <c r="B911" s="116"/>
      <c r="C911" s="112"/>
      <c r="D911" s="115"/>
      <c r="E911" s="114"/>
      <c r="F911" s="114"/>
      <c r="G911" s="114"/>
    </row>
    <row r="912" spans="1:7" ht="12.75">
      <c r="A912" s="110"/>
      <c r="B912" s="116"/>
      <c r="C912" s="112"/>
      <c r="D912" s="115"/>
      <c r="E912" s="114"/>
      <c r="F912" s="114"/>
      <c r="G912" s="114"/>
    </row>
    <row r="913" spans="1:7" ht="12.75">
      <c r="A913" s="110"/>
      <c r="B913" s="116"/>
      <c r="C913" s="112"/>
      <c r="D913" s="115"/>
      <c r="E913" s="114"/>
      <c r="F913" s="114"/>
      <c r="G913" s="114"/>
    </row>
    <row r="914" spans="1:7" ht="12.75">
      <c r="A914" s="110"/>
      <c r="B914" s="116"/>
      <c r="C914" s="112"/>
      <c r="D914" s="115"/>
      <c r="E914" s="114"/>
      <c r="F914" s="114"/>
      <c r="G914" s="114"/>
    </row>
    <row r="915" spans="1:7" ht="12.75">
      <c r="A915" s="110"/>
      <c r="B915" s="116"/>
      <c r="C915" s="112"/>
      <c r="D915" s="115"/>
      <c r="E915" s="114"/>
      <c r="F915" s="114"/>
      <c r="G915" s="114"/>
    </row>
    <row r="916" spans="1:7" ht="12.75">
      <c r="A916" s="110"/>
      <c r="B916" s="116"/>
      <c r="C916" s="112"/>
      <c r="D916" s="115"/>
      <c r="E916" s="114"/>
      <c r="F916" s="114"/>
      <c r="G916" s="114"/>
    </row>
    <row r="917" spans="1:7" ht="12.75">
      <c r="A917" s="110"/>
      <c r="B917" s="116"/>
      <c r="C917" s="112"/>
      <c r="D917" s="115"/>
      <c r="E917" s="114"/>
      <c r="F917" s="114"/>
      <c r="G917" s="114"/>
    </row>
    <row r="918" spans="1:7" ht="12.75">
      <c r="A918" s="110"/>
      <c r="B918" s="116"/>
      <c r="C918" s="112"/>
      <c r="D918" s="115"/>
      <c r="E918" s="114"/>
      <c r="F918" s="114"/>
      <c r="G918" s="114"/>
    </row>
    <row r="919" spans="1:7" ht="12.75">
      <c r="A919" s="110"/>
      <c r="B919" s="116"/>
      <c r="C919" s="112"/>
      <c r="D919" s="115"/>
      <c r="E919" s="114"/>
      <c r="F919" s="114"/>
      <c r="G919" s="114"/>
    </row>
    <row r="920" spans="1:7" ht="12.75">
      <c r="A920" s="110"/>
      <c r="B920" s="116"/>
      <c r="C920" s="112"/>
      <c r="D920" s="115"/>
      <c r="E920" s="114"/>
      <c r="F920" s="114"/>
      <c r="G920" s="114"/>
    </row>
    <row r="921" spans="1:7" ht="12.75">
      <c r="A921" s="110"/>
      <c r="B921" s="116"/>
      <c r="C921" s="112"/>
      <c r="D921" s="115"/>
      <c r="E921" s="114"/>
      <c r="F921" s="114"/>
      <c r="G921" s="114"/>
    </row>
    <row r="922" spans="1:7" ht="12.75">
      <c r="A922" s="110"/>
      <c r="B922" s="116"/>
      <c r="C922" s="112"/>
      <c r="D922" s="115"/>
      <c r="E922" s="114"/>
      <c r="F922" s="114"/>
      <c r="G922" s="114"/>
    </row>
    <row r="923" spans="1:7" ht="12.75">
      <c r="A923" s="110"/>
      <c r="B923" s="116"/>
      <c r="C923" s="112"/>
      <c r="D923" s="115"/>
      <c r="E923" s="114"/>
      <c r="F923" s="114"/>
      <c r="G923" s="114"/>
    </row>
    <row r="924" spans="1:7" ht="12.75">
      <c r="A924" s="110"/>
      <c r="B924" s="116"/>
      <c r="C924" s="112"/>
      <c r="D924" s="115"/>
      <c r="E924" s="114"/>
      <c r="F924" s="114"/>
      <c r="G924" s="114"/>
    </row>
    <row r="925" spans="1:7" ht="12.75">
      <c r="A925" s="110"/>
      <c r="B925" s="116"/>
      <c r="C925" s="112"/>
      <c r="D925" s="115"/>
      <c r="E925" s="114"/>
      <c r="F925" s="114"/>
      <c r="G925" s="114"/>
    </row>
    <row r="926" spans="1:7" ht="12.75">
      <c r="A926" s="82"/>
      <c r="B926" s="116"/>
      <c r="C926" s="112"/>
      <c r="D926" s="115"/>
      <c r="E926" s="114"/>
      <c r="F926" s="114"/>
      <c r="G926" s="114"/>
    </row>
    <row r="927" spans="1:7" ht="12.75">
      <c r="A927" s="82"/>
      <c r="B927" s="116"/>
      <c r="C927" s="112"/>
      <c r="D927" s="115"/>
      <c r="E927" s="114"/>
      <c r="F927" s="114"/>
      <c r="G927" s="114"/>
    </row>
    <row r="928" spans="1:7" ht="12.75">
      <c r="A928" s="82"/>
      <c r="B928" s="116"/>
      <c r="C928" s="112"/>
      <c r="D928" s="115"/>
      <c r="E928" s="114"/>
      <c r="F928" s="114"/>
      <c r="G928" s="114"/>
    </row>
    <row r="929" spans="1:7" ht="12.75">
      <c r="A929" s="82"/>
      <c r="B929" s="116"/>
      <c r="C929" s="112"/>
      <c r="D929" s="115"/>
      <c r="E929" s="114"/>
      <c r="F929" s="114"/>
      <c r="G929" s="114"/>
    </row>
    <row r="930" spans="1:7" ht="12.75">
      <c r="A930" s="82"/>
      <c r="B930" s="116"/>
      <c r="C930" s="112"/>
      <c r="D930" s="115"/>
      <c r="E930" s="114"/>
      <c r="F930" s="114"/>
      <c r="G930" s="114"/>
    </row>
    <row r="931" spans="1:7" ht="12.75">
      <c r="A931" s="82"/>
      <c r="B931" s="116"/>
      <c r="C931" s="112"/>
      <c r="D931" s="115"/>
      <c r="E931" s="114"/>
      <c r="F931" s="114"/>
      <c r="G931" s="114"/>
    </row>
    <row r="932" spans="1:7" ht="12.75">
      <c r="A932" s="82"/>
      <c r="B932" s="116"/>
      <c r="C932" s="112"/>
      <c r="D932" s="115"/>
      <c r="E932" s="114"/>
      <c r="F932" s="114"/>
      <c r="G932" s="114"/>
    </row>
    <row r="933" spans="1:7" ht="12.75">
      <c r="A933" s="82"/>
      <c r="B933" s="116"/>
      <c r="C933" s="112"/>
      <c r="D933" s="115"/>
      <c r="E933" s="114"/>
      <c r="F933" s="114"/>
      <c r="G933" s="114"/>
    </row>
    <row r="934" spans="1:7" ht="12.75">
      <c r="A934" s="82"/>
      <c r="B934" s="116"/>
      <c r="C934" s="112"/>
      <c r="D934" s="115"/>
      <c r="E934" s="114"/>
      <c r="F934" s="114"/>
      <c r="G934" s="114"/>
    </row>
    <row r="935" spans="1:7" ht="12.75">
      <c r="A935" s="82"/>
      <c r="B935" s="116"/>
      <c r="C935" s="112"/>
      <c r="D935" s="115"/>
      <c r="E935" s="114"/>
      <c r="F935" s="114"/>
      <c r="G935" s="114"/>
    </row>
    <row r="936" spans="1:7" ht="12.75">
      <c r="A936" s="82"/>
      <c r="B936" s="116"/>
      <c r="C936" s="112"/>
      <c r="D936" s="115"/>
      <c r="E936" s="114"/>
      <c r="F936" s="114"/>
      <c r="G936" s="114"/>
    </row>
    <row r="937" spans="1:7" ht="12.75">
      <c r="A937" s="82"/>
      <c r="B937" s="116"/>
      <c r="C937" s="112"/>
      <c r="D937" s="115"/>
      <c r="E937" s="114"/>
      <c r="F937" s="114"/>
      <c r="G937" s="114"/>
    </row>
    <row r="938" spans="1:7" ht="12.75">
      <c r="A938" s="82"/>
      <c r="B938" s="116"/>
      <c r="C938" s="112"/>
      <c r="D938" s="115"/>
      <c r="E938" s="114"/>
      <c r="F938" s="114"/>
      <c r="G938" s="114"/>
    </row>
    <row r="939" spans="1:7" ht="12.75">
      <c r="A939" s="82"/>
      <c r="B939" s="116"/>
      <c r="C939" s="112"/>
      <c r="D939" s="115"/>
      <c r="E939" s="114"/>
      <c r="F939" s="114"/>
      <c r="G939" s="114"/>
    </row>
    <row r="940" spans="1:7" ht="12.75">
      <c r="A940" s="82"/>
      <c r="B940" s="116"/>
      <c r="C940" s="112"/>
      <c r="D940" s="115"/>
      <c r="E940" s="114"/>
      <c r="F940" s="114"/>
      <c r="G940" s="114"/>
    </row>
    <row r="941" spans="1:7" ht="12.75">
      <c r="A941" s="82"/>
      <c r="B941" s="116"/>
      <c r="C941" s="112"/>
      <c r="D941" s="115"/>
      <c r="E941" s="114"/>
      <c r="F941" s="114"/>
      <c r="G941" s="114"/>
    </row>
    <row r="942" spans="1:7" ht="12.75">
      <c r="A942" s="82"/>
      <c r="B942" s="116"/>
      <c r="C942" s="112"/>
      <c r="D942" s="115"/>
      <c r="E942" s="114"/>
      <c r="F942" s="114"/>
      <c r="G942" s="114"/>
    </row>
    <row r="943" spans="1:7" ht="12.75">
      <c r="A943" s="82"/>
      <c r="B943" s="116"/>
      <c r="C943" s="112"/>
      <c r="D943" s="115"/>
      <c r="E943" s="114"/>
      <c r="F943" s="114"/>
      <c r="G943" s="114"/>
    </row>
    <row r="944" spans="1:7" ht="12.75">
      <c r="A944" s="82"/>
      <c r="B944" s="116"/>
      <c r="C944" s="112"/>
      <c r="D944" s="115"/>
      <c r="E944" s="114"/>
      <c r="F944" s="114"/>
      <c r="G944" s="114"/>
    </row>
    <row r="945" spans="1:7" ht="12.75">
      <c r="A945" s="82"/>
      <c r="B945" s="116"/>
      <c r="C945" s="112"/>
      <c r="D945" s="115"/>
      <c r="E945" s="114"/>
      <c r="F945" s="114"/>
      <c r="G945" s="114"/>
    </row>
    <row r="946" spans="1:7" ht="12.75">
      <c r="A946" s="82"/>
      <c r="B946" s="116"/>
      <c r="C946" s="112"/>
      <c r="D946" s="115"/>
      <c r="E946" s="114"/>
      <c r="F946" s="114"/>
      <c r="G946" s="114"/>
    </row>
    <row r="947" spans="1:7" ht="12.75">
      <c r="A947" s="82"/>
      <c r="B947" s="116"/>
      <c r="C947" s="112"/>
      <c r="D947" s="115"/>
      <c r="E947" s="114"/>
      <c r="F947" s="114"/>
      <c r="G947" s="114"/>
    </row>
    <row r="948" spans="1:7" ht="12.75">
      <c r="A948" s="82"/>
      <c r="B948" s="116"/>
      <c r="C948" s="112"/>
      <c r="D948" s="115"/>
      <c r="E948" s="114"/>
      <c r="F948" s="114"/>
      <c r="G948" s="114"/>
    </row>
    <row r="949" spans="1:7" ht="12.75">
      <c r="A949" s="82"/>
      <c r="B949" s="116"/>
      <c r="C949" s="112"/>
      <c r="D949" s="115"/>
      <c r="E949" s="114"/>
      <c r="F949" s="114"/>
      <c r="G949" s="114"/>
    </row>
    <row r="950" spans="1:7" ht="12.75">
      <c r="A950" s="82"/>
      <c r="B950" s="116"/>
      <c r="C950" s="112"/>
      <c r="D950" s="115"/>
      <c r="E950" s="114"/>
      <c r="F950" s="114"/>
      <c r="G950" s="114"/>
    </row>
    <row r="951" spans="1:7" ht="12.75">
      <c r="A951" s="82"/>
      <c r="B951" s="116"/>
      <c r="C951" s="112"/>
      <c r="D951" s="115"/>
      <c r="E951" s="114"/>
      <c r="F951" s="114"/>
      <c r="G951" s="114"/>
    </row>
    <row r="952" spans="1:7" ht="12.75">
      <c r="A952" s="82"/>
      <c r="B952" s="116"/>
      <c r="C952" s="112"/>
      <c r="D952" s="115"/>
      <c r="E952" s="114"/>
      <c r="F952" s="114"/>
      <c r="G952" s="114"/>
    </row>
    <row r="953" spans="1:7" ht="12.75">
      <c r="A953" s="82"/>
      <c r="B953" s="116"/>
      <c r="C953" s="112"/>
      <c r="D953" s="115"/>
      <c r="E953" s="114"/>
      <c r="F953" s="114"/>
      <c r="G953" s="114"/>
    </row>
    <row r="954" spans="1:7" ht="12.75">
      <c r="A954" s="82"/>
      <c r="B954" s="116"/>
      <c r="C954" s="112"/>
      <c r="D954" s="115"/>
      <c r="E954" s="114"/>
      <c r="F954" s="114"/>
      <c r="G954" s="114"/>
    </row>
    <row r="955" spans="1:7" ht="12.75">
      <c r="A955" s="82"/>
      <c r="B955" s="116"/>
      <c r="C955" s="112"/>
      <c r="D955" s="115"/>
      <c r="E955" s="114"/>
      <c r="F955" s="114"/>
      <c r="G955" s="114"/>
    </row>
    <row r="956" spans="1:7" ht="12.75">
      <c r="A956" s="82"/>
      <c r="B956" s="116"/>
      <c r="C956" s="112"/>
      <c r="D956" s="115"/>
      <c r="E956" s="114"/>
      <c r="F956" s="114"/>
      <c r="G956" s="114"/>
    </row>
    <row r="957" spans="1:7" ht="12.75">
      <c r="A957" s="82"/>
      <c r="B957" s="116"/>
      <c r="C957" s="112"/>
      <c r="D957" s="115"/>
      <c r="E957" s="114"/>
      <c r="F957" s="114"/>
      <c r="G957" s="114"/>
    </row>
    <row r="958" spans="1:7" ht="12.75">
      <c r="A958" s="82"/>
      <c r="B958" s="116"/>
      <c r="C958" s="112"/>
      <c r="D958" s="115"/>
      <c r="E958" s="114"/>
      <c r="F958" s="114"/>
      <c r="G958" s="114"/>
    </row>
    <row r="959" spans="1:7" ht="12.75">
      <c r="A959" s="82"/>
      <c r="B959" s="116"/>
      <c r="C959" s="112"/>
      <c r="D959" s="115"/>
      <c r="E959" s="114"/>
      <c r="F959" s="114"/>
      <c r="G959" s="114"/>
    </row>
    <row r="960" spans="1:7" ht="12.75">
      <c r="A960" s="82"/>
      <c r="B960" s="116"/>
      <c r="C960" s="112"/>
      <c r="D960" s="115"/>
      <c r="E960" s="114"/>
      <c r="F960" s="114"/>
      <c r="G960" s="114"/>
    </row>
    <row r="961" spans="1:7" ht="12.75">
      <c r="A961" s="82"/>
      <c r="B961" s="116"/>
      <c r="C961" s="112"/>
      <c r="D961" s="115"/>
      <c r="E961" s="114"/>
      <c r="F961" s="114"/>
      <c r="G961" s="114"/>
    </row>
    <row r="962" spans="1:7" ht="12.75">
      <c r="A962" s="82"/>
      <c r="B962" s="116"/>
      <c r="C962" s="112"/>
      <c r="D962" s="115"/>
      <c r="E962" s="114"/>
      <c r="F962" s="114"/>
      <c r="G962" s="114"/>
    </row>
    <row r="963" spans="1:7" ht="12.75">
      <c r="A963" s="82"/>
      <c r="B963" s="116"/>
      <c r="C963" s="112"/>
      <c r="D963" s="115"/>
      <c r="E963" s="114"/>
      <c r="F963" s="114"/>
      <c r="G963" s="114"/>
    </row>
    <row r="964" spans="1:7" ht="12.75">
      <c r="A964" s="82"/>
      <c r="B964" s="116"/>
      <c r="C964" s="112"/>
      <c r="D964" s="115"/>
      <c r="E964" s="114"/>
      <c r="F964" s="114"/>
      <c r="G964" s="114"/>
    </row>
    <row r="965" spans="1:7" ht="12.75">
      <c r="A965" s="82"/>
      <c r="B965" s="116"/>
      <c r="C965" s="112"/>
      <c r="D965" s="115"/>
      <c r="E965" s="114"/>
      <c r="F965" s="114"/>
      <c r="G965" s="114"/>
    </row>
    <row r="966" spans="1:7" ht="12.75">
      <c r="A966" s="82"/>
      <c r="B966" s="116"/>
      <c r="C966" s="112"/>
      <c r="D966" s="115"/>
      <c r="E966" s="114"/>
      <c r="F966" s="114"/>
      <c r="G966" s="114"/>
    </row>
    <row r="967" spans="1:7" ht="12.75">
      <c r="A967" s="82"/>
      <c r="B967" s="116"/>
      <c r="C967" s="112"/>
      <c r="D967" s="115"/>
      <c r="E967" s="114"/>
      <c r="F967" s="114"/>
      <c r="G967" s="114"/>
    </row>
    <row r="968" spans="1:7" ht="12.75">
      <c r="A968" s="82"/>
      <c r="B968" s="116"/>
      <c r="C968" s="112"/>
      <c r="D968" s="115"/>
      <c r="E968" s="114"/>
      <c r="F968" s="114"/>
      <c r="G968" s="114"/>
    </row>
    <row r="969" spans="1:7" ht="12.75">
      <c r="A969" s="82"/>
      <c r="B969" s="116"/>
      <c r="C969" s="112"/>
      <c r="D969" s="115"/>
      <c r="E969" s="114"/>
      <c r="F969" s="114"/>
      <c r="G969" s="114"/>
    </row>
    <row r="970" spans="1:7" ht="12.75">
      <c r="A970" s="82"/>
      <c r="B970" s="116"/>
      <c r="C970" s="112"/>
      <c r="D970" s="115"/>
      <c r="E970" s="114"/>
      <c r="F970" s="114"/>
      <c r="G970" s="114"/>
    </row>
    <row r="971" spans="1:7" ht="12.75">
      <c r="A971" s="82"/>
      <c r="B971" s="116"/>
      <c r="C971" s="112"/>
      <c r="D971" s="115"/>
      <c r="E971" s="114"/>
      <c r="F971" s="114"/>
      <c r="G971" s="114"/>
    </row>
    <row r="972" spans="1:7" ht="12.75">
      <c r="A972" s="82"/>
      <c r="B972" s="116"/>
      <c r="C972" s="112"/>
      <c r="D972" s="115"/>
      <c r="E972" s="114"/>
      <c r="F972" s="114"/>
      <c r="G972" s="114"/>
    </row>
    <row r="973" spans="1:7" ht="12.75">
      <c r="A973" s="82"/>
      <c r="B973" s="116"/>
      <c r="C973" s="112"/>
      <c r="D973" s="115"/>
      <c r="E973" s="114"/>
      <c r="F973" s="114"/>
      <c r="G973" s="114"/>
    </row>
    <row r="974" spans="1:7" ht="12.75">
      <c r="A974" s="82"/>
      <c r="B974" s="116"/>
      <c r="C974" s="112"/>
      <c r="D974" s="115"/>
      <c r="E974" s="114"/>
      <c r="F974" s="114"/>
      <c r="G974" s="114"/>
    </row>
    <row r="975" spans="1:7" ht="12.75">
      <c r="A975" s="82"/>
      <c r="B975" s="116"/>
      <c r="C975" s="112"/>
      <c r="D975" s="115"/>
      <c r="E975" s="114"/>
      <c r="F975" s="114"/>
      <c r="G975" s="114"/>
    </row>
    <row r="976" spans="1:7" ht="12.75">
      <c r="A976" s="82"/>
      <c r="B976" s="116"/>
      <c r="C976" s="112"/>
      <c r="D976" s="115"/>
      <c r="E976" s="114"/>
      <c r="F976" s="114"/>
      <c r="G976" s="114"/>
    </row>
    <row r="977" spans="1:7" ht="12.75">
      <c r="A977" s="82"/>
      <c r="B977" s="116"/>
      <c r="C977" s="112"/>
      <c r="D977" s="115"/>
      <c r="E977" s="114"/>
      <c r="F977" s="114"/>
      <c r="G977" s="114"/>
    </row>
    <row r="978" spans="1:7" ht="12.75">
      <c r="A978" s="82"/>
      <c r="B978" s="116"/>
      <c r="C978" s="112"/>
      <c r="D978" s="115"/>
      <c r="E978" s="114"/>
      <c r="F978" s="114"/>
      <c r="G978" s="114"/>
    </row>
    <row r="979" spans="1:7" ht="12.75">
      <c r="A979" s="82"/>
      <c r="B979" s="116"/>
      <c r="C979" s="112"/>
      <c r="D979" s="115"/>
      <c r="E979" s="114"/>
      <c r="F979" s="114"/>
      <c r="G979" s="114"/>
    </row>
    <row r="980" spans="1:7" ht="12.75">
      <c r="A980" s="82"/>
      <c r="B980" s="116"/>
      <c r="C980" s="112"/>
      <c r="D980" s="115"/>
      <c r="E980" s="114"/>
      <c r="F980" s="114"/>
      <c r="G980" s="114"/>
    </row>
    <row r="981" spans="1:7" ht="12.75">
      <c r="A981" s="82"/>
      <c r="B981" s="116"/>
      <c r="C981" s="112"/>
      <c r="D981" s="115"/>
      <c r="E981" s="114"/>
      <c r="F981" s="114"/>
      <c r="G981" s="114"/>
    </row>
    <row r="982" spans="1:7" ht="12.75">
      <c r="A982" s="82"/>
      <c r="B982" s="116"/>
      <c r="C982" s="112"/>
      <c r="D982" s="115"/>
      <c r="E982" s="114"/>
      <c r="F982" s="114"/>
      <c r="G982" s="114"/>
    </row>
    <row r="983" spans="1:7" ht="12.75">
      <c r="A983" s="82"/>
      <c r="B983" s="116"/>
      <c r="C983" s="112"/>
      <c r="D983" s="115"/>
      <c r="E983" s="114"/>
      <c r="F983" s="114"/>
      <c r="G983" s="114"/>
    </row>
    <row r="984" spans="1:7" ht="12.75">
      <c r="A984" s="82"/>
      <c r="B984" s="116"/>
      <c r="C984" s="112"/>
      <c r="D984" s="115"/>
      <c r="E984" s="114"/>
      <c r="F984" s="114"/>
      <c r="G984" s="114"/>
    </row>
    <row r="985" spans="1:7" ht="12.75">
      <c r="A985" s="82"/>
      <c r="B985" s="116"/>
      <c r="C985" s="112"/>
      <c r="D985" s="115"/>
      <c r="E985" s="114"/>
      <c r="F985" s="114"/>
      <c r="G985" s="114"/>
    </row>
    <row r="986" spans="1:7" ht="12.75">
      <c r="A986" s="82"/>
      <c r="B986" s="116"/>
      <c r="C986" s="112"/>
      <c r="D986" s="115"/>
      <c r="E986" s="114"/>
      <c r="F986" s="114"/>
      <c r="G986" s="114"/>
    </row>
    <row r="987" spans="1:7" ht="12.75">
      <c r="A987" s="82"/>
      <c r="B987" s="116"/>
      <c r="C987" s="112"/>
      <c r="D987" s="115"/>
      <c r="E987" s="114"/>
      <c r="F987" s="114"/>
      <c r="G987" s="114"/>
    </row>
    <row r="988" spans="1:7" ht="12.75">
      <c r="A988" s="82"/>
      <c r="B988" s="116"/>
      <c r="C988" s="112"/>
      <c r="D988" s="115"/>
      <c r="E988" s="114"/>
      <c r="F988" s="114"/>
      <c r="G988" s="114"/>
    </row>
    <row r="989" spans="1:7" ht="12.75">
      <c r="A989" s="82"/>
      <c r="B989" s="116"/>
      <c r="C989" s="112"/>
      <c r="D989" s="115"/>
      <c r="E989" s="114"/>
      <c r="F989" s="114"/>
      <c r="G989" s="114"/>
    </row>
    <row r="990" spans="1:7" ht="12.75">
      <c r="A990" s="82"/>
      <c r="B990" s="116"/>
      <c r="C990" s="112"/>
      <c r="D990" s="115"/>
      <c r="E990" s="114"/>
      <c r="F990" s="114"/>
      <c r="G990" s="114"/>
    </row>
    <row r="991" spans="1:7" ht="12.75">
      <c r="A991" s="82"/>
      <c r="B991" s="116"/>
      <c r="C991" s="112"/>
      <c r="D991" s="115"/>
      <c r="E991" s="114"/>
      <c r="F991" s="114"/>
      <c r="G991" s="114"/>
    </row>
    <row r="992" spans="1:7" ht="12.75">
      <c r="A992" s="82"/>
      <c r="B992" s="116"/>
      <c r="C992" s="112"/>
      <c r="D992" s="115"/>
      <c r="E992" s="114"/>
      <c r="F992" s="114"/>
      <c r="G992" s="114"/>
    </row>
    <row r="993" spans="1:7" ht="12.75">
      <c r="A993" s="82"/>
      <c r="B993" s="116"/>
      <c r="C993" s="112"/>
      <c r="D993" s="115"/>
      <c r="E993" s="114"/>
      <c r="F993" s="114"/>
      <c r="G993" s="114"/>
    </row>
    <row r="994" spans="1:7" ht="12.75">
      <c r="A994" s="82"/>
      <c r="B994" s="116"/>
      <c r="C994" s="112"/>
      <c r="D994" s="115"/>
      <c r="E994" s="114"/>
      <c r="F994" s="114"/>
      <c r="G994" s="114"/>
    </row>
    <row r="995" spans="1:7" ht="12.75">
      <c r="A995" s="82"/>
      <c r="B995" s="116"/>
      <c r="C995" s="112"/>
      <c r="D995" s="115"/>
      <c r="E995" s="114"/>
      <c r="F995" s="114"/>
      <c r="G995" s="114"/>
    </row>
    <row r="996" spans="1:7" ht="12.75">
      <c r="A996" s="82"/>
      <c r="B996" s="116"/>
      <c r="C996" s="112"/>
      <c r="D996" s="115"/>
      <c r="E996" s="114"/>
      <c r="F996" s="114"/>
      <c r="G996" s="114"/>
    </row>
    <row r="997" spans="1:7" ht="12.75">
      <c r="A997" s="82"/>
      <c r="B997" s="116"/>
      <c r="C997" s="112"/>
      <c r="D997" s="115"/>
      <c r="E997" s="114"/>
      <c r="F997" s="114"/>
      <c r="G997" s="114"/>
    </row>
    <row r="998" spans="1:7" ht="12.75">
      <c r="A998" s="82"/>
      <c r="B998" s="116"/>
      <c r="C998" s="112"/>
      <c r="D998" s="115"/>
      <c r="E998" s="114"/>
      <c r="F998" s="114"/>
      <c r="G998" s="114"/>
    </row>
    <row r="999" spans="1:7" ht="12.75">
      <c r="A999" s="82"/>
      <c r="B999" s="116"/>
      <c r="C999" s="112"/>
      <c r="D999" s="115"/>
      <c r="E999" s="114"/>
      <c r="F999" s="114"/>
      <c r="G999" s="114"/>
    </row>
    <row r="1000" spans="1:7" ht="12.75">
      <c r="A1000" s="82"/>
      <c r="B1000" s="116"/>
      <c r="C1000" s="112"/>
      <c r="D1000" s="115"/>
      <c r="E1000" s="114"/>
      <c r="F1000" s="114"/>
      <c r="G1000" s="114"/>
    </row>
    <row r="1001" spans="1:7" ht="12.75">
      <c r="A1001" s="82"/>
      <c r="B1001" s="116"/>
      <c r="C1001" s="112"/>
      <c r="D1001" s="115"/>
      <c r="E1001" s="114"/>
      <c r="F1001" s="114"/>
      <c r="G1001" s="114"/>
    </row>
    <row r="1002" spans="1:7" ht="12.75">
      <c r="A1002" s="82"/>
      <c r="B1002" s="116"/>
      <c r="C1002" s="112"/>
      <c r="D1002" s="115"/>
    </row>
    <row r="1003" spans="1:7" ht="12.75">
      <c r="B1003" s="117"/>
      <c r="C1003" s="118"/>
      <c r="D1003" s="119"/>
    </row>
    <row r="1004" spans="1:7" ht="12.75">
      <c r="B1004" s="117"/>
      <c r="C1004" s="118"/>
      <c r="D1004" s="119"/>
    </row>
    <row r="1005" spans="1:7" ht="12.75">
      <c r="B1005" s="117"/>
      <c r="C1005" s="118"/>
      <c r="D1005" s="119"/>
    </row>
    <row r="1006" spans="1:7" ht="12.75">
      <c r="B1006" s="117"/>
      <c r="C1006" s="118"/>
      <c r="D1006" s="119"/>
    </row>
    <row r="1007" spans="1:7" ht="12.75">
      <c r="B1007" s="117"/>
      <c r="C1007" s="118"/>
      <c r="D1007" s="119"/>
    </row>
    <row r="1008" spans="1:7" ht="12.75">
      <c r="B1008" s="117"/>
      <c r="C1008" s="118"/>
      <c r="D1008" s="119"/>
    </row>
    <row r="1009" spans="2:4" ht="12.75">
      <c r="B1009" s="117"/>
      <c r="C1009" s="118"/>
      <c r="D1009" s="119"/>
    </row>
    <row r="1010" spans="2:4" ht="12.75">
      <c r="B1010" s="117"/>
      <c r="C1010" s="118"/>
      <c r="D1010" s="119"/>
    </row>
    <row r="1011" spans="2:4" ht="12.75">
      <c r="B1011" s="117"/>
      <c r="C1011" s="118"/>
      <c r="D1011" s="119"/>
    </row>
    <row r="1012" spans="2:4" ht="12.75">
      <c r="B1012" s="117"/>
      <c r="C1012" s="118"/>
      <c r="D1012" s="119"/>
    </row>
    <row r="1013" spans="2:4" ht="12.75">
      <c r="B1013" s="117"/>
      <c r="C1013" s="118"/>
      <c r="D1013" s="119"/>
    </row>
    <row r="1014" spans="2:4" ht="12.75">
      <c r="B1014" s="117"/>
      <c r="C1014" s="118"/>
      <c r="D1014" s="119"/>
    </row>
    <row r="1015" spans="2:4" ht="12.75">
      <c r="B1015" s="117"/>
      <c r="C1015" s="118"/>
      <c r="D1015" s="119"/>
    </row>
    <row r="1016" spans="2:4" ht="12.75">
      <c r="B1016" s="117"/>
      <c r="C1016" s="118"/>
      <c r="D1016" s="119"/>
    </row>
    <row r="1017" spans="2:4" ht="12.75">
      <c r="B1017" s="117"/>
      <c r="C1017" s="118"/>
      <c r="D1017" s="119"/>
    </row>
    <row r="1018" spans="2:4" ht="12.75">
      <c r="B1018" s="117"/>
      <c r="C1018" s="118"/>
      <c r="D1018" s="119"/>
    </row>
    <row r="1019" spans="2:4" ht="12.75">
      <c r="B1019" s="117"/>
      <c r="C1019" s="118"/>
      <c r="D1019" s="119"/>
    </row>
    <row r="1020" spans="2:4" ht="12.75">
      <c r="B1020" s="117"/>
      <c r="C1020" s="118"/>
      <c r="D1020" s="119"/>
    </row>
    <row r="1021" spans="2:4" ht="12.75">
      <c r="B1021" s="117"/>
      <c r="C1021" s="118"/>
      <c r="D1021" s="119"/>
    </row>
    <row r="1022" spans="2:4" ht="12.75">
      <c r="B1022" s="117"/>
      <c r="C1022" s="118"/>
      <c r="D1022" s="119"/>
    </row>
    <row r="1023" spans="2:4" ht="12.75">
      <c r="B1023" s="117"/>
      <c r="C1023" s="118"/>
      <c r="D1023" s="119"/>
    </row>
    <row r="1024" spans="2:4" ht="12.75">
      <c r="B1024" s="117"/>
      <c r="C1024" s="118"/>
      <c r="D1024" s="119"/>
    </row>
    <row r="1025" spans="2:4" ht="12.75">
      <c r="B1025" s="117"/>
      <c r="C1025" s="118"/>
      <c r="D1025" s="119"/>
    </row>
    <row r="1026" spans="2:4" ht="12.75">
      <c r="B1026" s="117"/>
      <c r="C1026" s="118"/>
      <c r="D1026" s="119"/>
    </row>
    <row r="1027" spans="2:4" ht="12.75">
      <c r="B1027" s="117"/>
      <c r="C1027" s="118"/>
      <c r="D1027" s="119"/>
    </row>
    <row r="1028" spans="2:4" ht="12.75">
      <c r="B1028" s="117"/>
      <c r="C1028" s="118"/>
      <c r="D1028" s="119"/>
    </row>
    <row r="1029" spans="2:4" ht="12.75">
      <c r="B1029" s="117"/>
      <c r="C1029" s="118"/>
      <c r="D1029" s="119"/>
    </row>
    <row r="1030" spans="2:4" ht="12.75">
      <c r="B1030" s="117"/>
      <c r="C1030" s="118"/>
      <c r="D1030" s="119"/>
    </row>
    <row r="1031" spans="2:4" ht="12.75">
      <c r="B1031" s="117"/>
      <c r="C1031" s="118"/>
      <c r="D1031" s="119"/>
    </row>
    <row r="1032" spans="2:4" ht="12.75">
      <c r="B1032" s="117"/>
      <c r="C1032" s="118"/>
      <c r="D1032" s="119"/>
    </row>
    <row r="1033" spans="2:4" ht="12.75">
      <c r="B1033" s="117"/>
      <c r="C1033" s="118"/>
      <c r="D1033" s="119"/>
    </row>
    <row r="1034" spans="2:4" ht="12.75">
      <c r="B1034" s="117"/>
      <c r="C1034" s="118"/>
      <c r="D1034" s="119"/>
    </row>
    <row r="1035" spans="2:4" ht="12.75">
      <c r="B1035" s="117"/>
      <c r="C1035" s="118"/>
      <c r="D1035" s="119"/>
    </row>
    <row r="1036" spans="2:4" ht="12.75">
      <c r="B1036" s="117"/>
      <c r="C1036" s="118"/>
      <c r="D1036" s="119"/>
    </row>
    <row r="1037" spans="2:4" ht="12.75">
      <c r="B1037" s="117"/>
      <c r="C1037" s="118"/>
      <c r="D1037" s="119"/>
    </row>
    <row r="1038" spans="2:4" ht="12.75">
      <c r="B1038" s="117"/>
      <c r="C1038" s="118"/>
      <c r="D1038" s="119"/>
    </row>
    <row r="1039" spans="2:4" ht="12.75">
      <c r="B1039" s="117"/>
      <c r="C1039" s="118"/>
      <c r="D1039" s="119"/>
    </row>
    <row r="1040" spans="2:4" ht="12.75">
      <c r="B1040" s="117"/>
      <c r="C1040" s="118"/>
      <c r="D1040" s="119"/>
    </row>
    <row r="1041" spans="2:4" ht="12.75">
      <c r="B1041" s="117"/>
      <c r="C1041" s="118"/>
      <c r="D1041" s="119"/>
    </row>
    <row r="1042" spans="2:4" ht="12.75">
      <c r="B1042" s="117"/>
      <c r="C1042" s="118"/>
      <c r="D1042" s="119"/>
    </row>
    <row r="1043" spans="2:4" ht="12.75">
      <c r="B1043" s="117"/>
      <c r="C1043" s="118"/>
      <c r="D1043" s="119"/>
    </row>
    <row r="1044" spans="2:4" ht="12.75">
      <c r="B1044" s="117"/>
      <c r="C1044" s="118"/>
      <c r="D1044" s="119"/>
    </row>
    <row r="1045" spans="2:4" ht="12.75">
      <c r="B1045" s="117"/>
      <c r="C1045" s="118"/>
      <c r="D1045" s="119"/>
    </row>
    <row r="1046" spans="2:4" ht="12.75">
      <c r="B1046" s="117"/>
      <c r="C1046" s="118"/>
      <c r="D1046" s="119"/>
    </row>
    <row r="1047" spans="2:4" ht="12.75">
      <c r="B1047" s="117"/>
      <c r="C1047" s="118"/>
      <c r="D1047" s="119"/>
    </row>
    <row r="1048" spans="2:4" ht="12.75">
      <c r="B1048" s="117"/>
      <c r="C1048" s="118"/>
      <c r="D1048" s="119"/>
    </row>
    <row r="1049" spans="2:4" ht="12.75">
      <c r="B1049" s="117"/>
      <c r="C1049" s="118"/>
      <c r="D1049" s="119"/>
    </row>
    <row r="1050" spans="2:4" ht="12.75">
      <c r="B1050" s="117"/>
      <c r="C1050" s="118"/>
      <c r="D1050" s="119"/>
    </row>
    <row r="1051" spans="2:4" ht="12.75">
      <c r="B1051" s="117"/>
      <c r="C1051" s="118"/>
      <c r="D1051" s="119"/>
    </row>
    <row r="1052" spans="2:4" ht="12.75">
      <c r="B1052" s="117"/>
      <c r="C1052" s="118"/>
      <c r="D1052" s="119"/>
    </row>
    <row r="1053" spans="2:4" ht="12.75">
      <c r="B1053" s="117"/>
      <c r="C1053" s="118"/>
      <c r="D1053" s="119"/>
    </row>
    <row r="1054" spans="2:4" ht="12.75">
      <c r="B1054" s="117"/>
      <c r="C1054" s="118"/>
      <c r="D1054" s="119"/>
    </row>
    <row r="1055" spans="2:4" ht="12.75">
      <c r="B1055" s="117"/>
      <c r="C1055" s="118"/>
      <c r="D1055" s="119"/>
    </row>
    <row r="1056" spans="2:4" ht="12.75">
      <c r="B1056" s="117"/>
      <c r="C1056" s="118"/>
      <c r="D1056" s="119"/>
    </row>
    <row r="1057" spans="2:4" ht="12.75">
      <c r="B1057" s="117"/>
      <c r="C1057" s="118"/>
      <c r="D1057" s="119"/>
    </row>
    <row r="1058" spans="2:4" ht="12.75">
      <c r="B1058" s="117"/>
      <c r="C1058" s="118"/>
      <c r="D1058" s="119"/>
    </row>
    <row r="1059" spans="2:4" ht="12.75">
      <c r="B1059" s="117"/>
      <c r="C1059" s="118"/>
      <c r="D1059" s="119"/>
    </row>
    <row r="1060" spans="2:4" ht="12.75">
      <c r="B1060" s="117"/>
      <c r="C1060" s="118"/>
      <c r="D1060" s="119"/>
    </row>
    <row r="1061" spans="2:4" ht="12.75">
      <c r="B1061" s="117"/>
      <c r="C1061" s="118"/>
      <c r="D1061" s="119"/>
    </row>
    <row r="1062" spans="2:4" ht="12.75">
      <c r="B1062" s="117"/>
      <c r="C1062" s="118"/>
      <c r="D1062" s="119"/>
    </row>
    <row r="1063" spans="2:4" ht="12.75">
      <c r="B1063" s="117"/>
      <c r="C1063" s="118"/>
      <c r="D1063" s="119"/>
    </row>
    <row r="1064" spans="2:4" ht="12.75">
      <c r="B1064" s="117"/>
      <c r="C1064" s="118"/>
      <c r="D1064" s="119"/>
    </row>
    <row r="1065" spans="2:4" ht="12.75">
      <c r="B1065" s="117"/>
      <c r="C1065" s="118"/>
      <c r="D1065" s="119"/>
    </row>
    <row r="1066" spans="2:4" ht="12.75">
      <c r="B1066" s="117"/>
      <c r="C1066" s="118"/>
      <c r="D1066" s="119"/>
    </row>
    <row r="1067" spans="2:4" ht="12.75">
      <c r="B1067" s="117"/>
      <c r="C1067" s="118"/>
      <c r="D1067" s="119"/>
    </row>
    <row r="1068" spans="2:4" ht="12.75">
      <c r="B1068" s="117"/>
      <c r="C1068" s="118"/>
      <c r="D1068" s="119"/>
    </row>
    <row r="1069" spans="2:4" ht="12.75">
      <c r="B1069" s="117"/>
      <c r="C1069" s="118"/>
      <c r="D1069" s="119"/>
    </row>
    <row r="1070" spans="2:4" ht="12.75">
      <c r="B1070" s="117"/>
      <c r="C1070" s="118"/>
      <c r="D1070" s="119"/>
    </row>
    <row r="1071" spans="2:4" ht="12.75">
      <c r="B1071" s="117"/>
      <c r="C1071" s="118"/>
      <c r="D1071" s="119"/>
    </row>
    <row r="1072" spans="2:4" ht="12.75">
      <c r="B1072" s="117"/>
      <c r="C1072" s="118"/>
      <c r="D1072" s="119"/>
    </row>
    <row r="1073" spans="2:4" ht="12.75">
      <c r="B1073" s="117"/>
      <c r="C1073" s="118"/>
      <c r="D1073" s="119"/>
    </row>
    <row r="1074" spans="2:4" ht="12.75">
      <c r="B1074" s="117"/>
      <c r="C1074" s="118"/>
      <c r="D1074" s="119"/>
    </row>
    <row r="1075" spans="2:4" ht="12.75">
      <c r="B1075" s="117"/>
      <c r="C1075" s="118"/>
      <c r="D1075" s="119"/>
    </row>
    <row r="1076" spans="2:4" ht="12.75">
      <c r="B1076" s="117"/>
      <c r="C1076" s="118"/>
      <c r="D1076" s="119"/>
    </row>
    <row r="1077" spans="2:4" ht="12.75">
      <c r="B1077" s="117"/>
      <c r="C1077" s="118"/>
      <c r="D1077" s="119"/>
    </row>
    <row r="1078" spans="2:4" ht="12.75">
      <c r="B1078" s="117"/>
      <c r="C1078" s="118"/>
      <c r="D1078" s="119"/>
    </row>
    <row r="1079" spans="2:4" ht="12.75">
      <c r="B1079" s="117"/>
      <c r="C1079" s="118"/>
      <c r="D1079" s="119"/>
    </row>
    <row r="1080" spans="2:4" ht="12.75">
      <c r="B1080" s="117"/>
      <c r="C1080" s="118"/>
      <c r="D1080" s="119"/>
    </row>
    <row r="1081" spans="2:4" ht="12.75">
      <c r="B1081" s="117"/>
      <c r="C1081" s="118"/>
      <c r="D1081" s="119"/>
    </row>
    <row r="1082" spans="2:4" ht="12.75">
      <c r="B1082" s="117"/>
      <c r="C1082" s="118"/>
      <c r="D1082" s="119"/>
    </row>
    <row r="1083" spans="2:4" ht="12.75">
      <c r="B1083" s="117"/>
      <c r="C1083" s="118"/>
      <c r="D1083" s="119"/>
    </row>
    <row r="1084" spans="2:4" ht="12.75">
      <c r="B1084" s="117"/>
      <c r="C1084" s="118"/>
      <c r="D1084" s="119"/>
    </row>
    <row r="1085" spans="2:4" ht="12.75">
      <c r="B1085" s="117"/>
      <c r="C1085" s="118"/>
      <c r="D1085" s="119"/>
    </row>
    <row r="1086" spans="2:4" ht="12.75">
      <c r="B1086" s="117"/>
      <c r="C1086" s="118"/>
      <c r="D1086" s="119"/>
    </row>
    <row r="1087" spans="2:4" ht="12.75">
      <c r="B1087" s="117"/>
      <c r="C1087" s="118"/>
      <c r="D1087" s="119"/>
    </row>
    <row r="1088" spans="2:4" ht="12.75">
      <c r="B1088" s="117"/>
      <c r="C1088" s="118"/>
      <c r="D1088" s="119"/>
    </row>
    <row r="1089" spans="2:4" ht="12.75">
      <c r="B1089" s="117"/>
      <c r="C1089" s="118"/>
      <c r="D1089" s="119"/>
    </row>
    <row r="1090" spans="2:4" ht="12.75">
      <c r="B1090" s="117"/>
      <c r="C1090" s="118"/>
      <c r="D1090" s="119"/>
    </row>
    <row r="1091" spans="2:4" ht="12.75">
      <c r="B1091" s="117"/>
      <c r="C1091" s="118"/>
      <c r="D1091" s="119"/>
    </row>
    <row r="1092" spans="2:4" ht="12.75">
      <c r="B1092" s="117"/>
      <c r="C1092" s="118"/>
      <c r="D1092" s="119"/>
    </row>
    <row r="1093" spans="2:4" ht="12.75">
      <c r="B1093" s="117"/>
      <c r="C1093" s="118"/>
      <c r="D1093" s="119"/>
    </row>
    <row r="1094" spans="2:4" ht="12.75">
      <c r="B1094" s="117"/>
      <c r="C1094" s="118"/>
      <c r="D1094" s="119"/>
    </row>
    <row r="1095" spans="2:4" ht="12.75">
      <c r="B1095" s="117"/>
      <c r="C1095" s="118"/>
      <c r="D1095" s="119"/>
    </row>
    <row r="1096" spans="2:4" ht="12.75">
      <c r="B1096" s="117"/>
      <c r="C1096" s="118"/>
      <c r="D1096" s="119"/>
    </row>
    <row r="1097" spans="2:4" ht="12.75">
      <c r="B1097" s="117"/>
      <c r="C1097" s="118"/>
      <c r="D1097" s="119"/>
    </row>
    <row r="1098" spans="2:4" ht="12.75">
      <c r="B1098" s="117"/>
      <c r="C1098" s="118"/>
      <c r="D1098" s="119"/>
    </row>
    <row r="1099" spans="2:4" ht="12.75">
      <c r="B1099" s="117"/>
      <c r="C1099" s="118"/>
      <c r="D1099" s="119"/>
    </row>
    <row r="1100" spans="2:4" ht="12.75">
      <c r="B1100" s="117"/>
      <c r="C1100" s="118"/>
      <c r="D1100" s="119"/>
    </row>
    <row r="1101" spans="2:4" ht="12.75">
      <c r="B1101" s="117"/>
      <c r="C1101" s="118"/>
      <c r="D1101" s="119"/>
    </row>
    <row r="1102" spans="2:4" ht="12.75">
      <c r="B1102" s="117"/>
      <c r="C1102" s="118"/>
      <c r="D1102" s="119"/>
    </row>
    <row r="1103" spans="2:4" ht="12.75">
      <c r="B1103" s="117"/>
      <c r="C1103" s="118"/>
      <c r="D1103" s="119"/>
    </row>
    <row r="1104" spans="2:4" ht="12.75">
      <c r="B1104" s="117"/>
      <c r="C1104" s="118"/>
      <c r="D1104" s="119"/>
    </row>
    <row r="1105" spans="2:4" ht="12.75">
      <c r="B1105" s="117"/>
      <c r="C1105" s="118"/>
      <c r="D1105" s="119"/>
    </row>
    <row r="1106" spans="2:4" ht="12.75">
      <c r="B1106" s="117"/>
      <c r="C1106" s="118"/>
      <c r="D1106" s="119"/>
    </row>
    <row r="1107" spans="2:4" ht="12.75">
      <c r="B1107" s="117"/>
      <c r="C1107" s="118"/>
      <c r="D1107" s="119"/>
    </row>
    <row r="1108" spans="2:4" ht="12.75">
      <c r="B1108" s="117"/>
      <c r="C1108" s="118"/>
      <c r="D1108" s="119"/>
    </row>
    <row r="1109" spans="2:4" ht="12.75">
      <c r="B1109" s="117"/>
      <c r="C1109" s="118"/>
      <c r="D1109" s="119"/>
    </row>
    <row r="1110" spans="2:4" ht="12.75">
      <c r="B1110" s="117"/>
      <c r="C1110" s="118"/>
      <c r="D1110" s="119"/>
    </row>
    <row r="1111" spans="2:4" ht="12.75">
      <c r="B1111" s="117"/>
      <c r="C1111" s="118"/>
      <c r="D1111" s="119"/>
    </row>
    <row r="1112" spans="2:4" ht="12.75">
      <c r="B1112" s="117"/>
      <c r="C1112" s="118"/>
      <c r="D1112" s="119"/>
    </row>
    <row r="1113" spans="2:4" ht="12.75">
      <c r="B1113" s="117"/>
      <c r="C1113" s="118"/>
      <c r="D1113" s="119"/>
    </row>
    <row r="1114" spans="2:4" ht="12.75">
      <c r="B1114" s="117"/>
      <c r="C1114" s="118"/>
      <c r="D1114" s="119"/>
    </row>
    <row r="1115" spans="2:4" ht="12.75">
      <c r="B1115" s="117"/>
      <c r="C1115" s="118"/>
      <c r="D1115" s="119"/>
    </row>
    <row r="1116" spans="2:4" ht="12.75">
      <c r="B1116" s="117"/>
      <c r="C1116" s="118"/>
      <c r="D1116" s="119"/>
    </row>
    <row r="1117" spans="2:4" ht="12.75">
      <c r="B1117" s="117"/>
      <c r="C1117" s="118"/>
      <c r="D1117" s="119"/>
    </row>
    <row r="1118" spans="2:4" ht="12.75">
      <c r="B1118" s="117"/>
      <c r="C1118" s="118"/>
      <c r="D1118" s="119"/>
    </row>
    <row r="1119" spans="2:4" ht="12.75">
      <c r="B1119" s="117"/>
      <c r="C1119" s="118"/>
      <c r="D1119" s="119"/>
    </row>
    <row r="1120" spans="2:4" ht="12.75">
      <c r="B1120" s="117"/>
      <c r="C1120" s="118"/>
      <c r="D1120" s="119"/>
    </row>
    <row r="1121" spans="2:4" ht="12.75">
      <c r="B1121" s="117"/>
      <c r="C1121" s="118"/>
      <c r="D1121" s="119"/>
    </row>
    <row r="1122" spans="2:4" ht="12.75">
      <c r="B1122" s="117"/>
      <c r="C1122" s="118"/>
      <c r="D1122" s="119"/>
    </row>
    <row r="1123" spans="2:4" ht="12.75">
      <c r="B1123" s="117"/>
      <c r="C1123" s="118"/>
      <c r="D1123" s="119"/>
    </row>
    <row r="1124" spans="2:4" ht="12.75">
      <c r="B1124" s="117"/>
      <c r="C1124" s="118"/>
      <c r="D1124" s="119"/>
    </row>
    <row r="1125" spans="2:4" ht="12.75">
      <c r="B1125" s="117"/>
      <c r="C1125" s="118"/>
      <c r="D1125" s="119"/>
    </row>
    <row r="1126" spans="2:4" ht="12.75">
      <c r="B1126" s="117"/>
      <c r="C1126" s="118"/>
      <c r="D1126" s="119"/>
    </row>
    <row r="1127" spans="2:4" ht="12.75">
      <c r="B1127" s="117"/>
      <c r="C1127" s="118"/>
      <c r="D1127" s="119"/>
    </row>
    <row r="1128" spans="2:4" ht="12.75">
      <c r="B1128" s="117"/>
      <c r="C1128" s="118"/>
      <c r="D1128" s="119"/>
    </row>
    <row r="1129" spans="2:4" ht="12.75">
      <c r="B1129" s="117"/>
      <c r="C1129" s="118"/>
      <c r="D1129" s="119"/>
    </row>
    <row r="1130" spans="2:4" ht="12.75">
      <c r="B1130" s="117"/>
      <c r="C1130" s="118"/>
      <c r="D1130" s="119"/>
    </row>
    <row r="1131" spans="2:4" ht="12.75">
      <c r="B1131" s="117"/>
      <c r="C1131" s="118"/>
      <c r="D1131" s="119"/>
    </row>
    <row r="1132" spans="2:4" ht="12.75">
      <c r="B1132" s="117"/>
      <c r="C1132" s="118"/>
      <c r="D1132" s="119"/>
    </row>
    <row r="1133" spans="2:4" ht="12.75">
      <c r="B1133" s="117"/>
      <c r="C1133" s="118"/>
      <c r="D1133" s="119"/>
    </row>
    <row r="1134" spans="2:4" ht="12.75">
      <c r="B1134" s="117"/>
      <c r="C1134" s="118"/>
      <c r="D1134" s="119"/>
    </row>
    <row r="1135" spans="2:4" ht="12.75">
      <c r="B1135" s="117"/>
      <c r="C1135" s="118"/>
      <c r="D1135" s="119"/>
    </row>
    <row r="1136" spans="2:4" ht="12.75">
      <c r="B1136" s="117"/>
      <c r="C1136" s="118"/>
      <c r="D1136" s="119"/>
    </row>
    <row r="1137" spans="2:4" ht="12.75">
      <c r="B1137" s="117"/>
      <c r="C1137" s="118"/>
      <c r="D1137" s="119"/>
    </row>
    <row r="1138" spans="2:4" ht="12.75">
      <c r="B1138" s="117"/>
      <c r="C1138" s="118"/>
      <c r="D1138" s="119"/>
    </row>
    <row r="1139" spans="2:4" ht="12.75">
      <c r="B1139" s="117"/>
      <c r="C1139" s="118"/>
      <c r="D1139" s="119"/>
    </row>
    <row r="1140" spans="2:4" ht="12.75">
      <c r="B1140" s="117"/>
      <c r="C1140" s="118"/>
      <c r="D1140" s="119"/>
    </row>
    <row r="1141" spans="2:4" ht="12.75">
      <c r="B1141" s="117"/>
      <c r="C1141" s="118"/>
      <c r="D1141" s="119"/>
    </row>
    <row r="1142" spans="2:4" ht="12.75">
      <c r="B1142" s="117"/>
      <c r="C1142" s="118"/>
      <c r="D1142" s="119"/>
    </row>
    <row r="1143" spans="2:4" ht="12.75">
      <c r="B1143" s="117"/>
      <c r="C1143" s="118"/>
      <c r="D1143" s="119"/>
    </row>
    <row r="1144" spans="2:4" ht="12.75">
      <c r="B1144" s="117"/>
      <c r="C1144" s="118"/>
      <c r="D1144" s="119"/>
    </row>
    <row r="1145" spans="2:4" ht="12.75">
      <c r="B1145" s="117"/>
      <c r="C1145" s="118"/>
      <c r="D1145" s="119"/>
    </row>
    <row r="1146" spans="2:4" ht="12.75">
      <c r="B1146" s="117"/>
      <c r="C1146" s="118"/>
      <c r="D1146" s="119"/>
    </row>
    <row r="1147" spans="2:4" ht="12.75">
      <c r="B1147" s="117"/>
      <c r="C1147" s="118"/>
      <c r="D1147" s="119"/>
    </row>
    <row r="1148" spans="2:4" ht="12.75">
      <c r="B1148" s="117"/>
      <c r="C1148" s="118"/>
      <c r="D1148" s="119"/>
    </row>
    <row r="1149" spans="2:4" ht="12.75">
      <c r="B1149" s="117"/>
      <c r="C1149" s="118"/>
      <c r="D1149" s="119"/>
    </row>
    <row r="1150" spans="2:4" ht="12.75">
      <c r="B1150" s="117"/>
      <c r="C1150" s="118"/>
      <c r="D1150" s="119"/>
    </row>
    <row r="1151" spans="2:4" ht="12.75">
      <c r="B1151" s="117"/>
      <c r="C1151" s="118"/>
      <c r="D1151" s="119"/>
    </row>
    <row r="1152" spans="2:4" ht="12.75">
      <c r="B1152" s="117"/>
      <c r="C1152" s="118"/>
      <c r="D1152" s="119"/>
    </row>
    <row r="1153" spans="2:4" ht="12.75">
      <c r="B1153" s="117"/>
      <c r="C1153" s="118"/>
      <c r="D1153" s="119"/>
    </row>
    <row r="1154" spans="2:4" ht="12.75">
      <c r="B1154" s="117"/>
      <c r="C1154" s="118"/>
      <c r="D1154" s="119"/>
    </row>
    <row r="1155" spans="2:4" ht="12.75">
      <c r="B1155" s="117"/>
      <c r="C1155" s="118"/>
      <c r="D1155" s="119"/>
    </row>
    <row r="1156" spans="2:4" ht="12.75">
      <c r="B1156" s="117"/>
      <c r="C1156" s="118"/>
      <c r="D1156" s="119"/>
    </row>
    <row r="1157" spans="2:4" ht="12.75">
      <c r="B1157" s="117"/>
      <c r="C1157" s="118"/>
      <c r="D1157" s="119"/>
    </row>
    <row r="1158" spans="2:4" ht="12.75">
      <c r="B1158" s="117"/>
      <c r="C1158" s="118"/>
      <c r="D1158" s="119"/>
    </row>
    <row r="1159" spans="2:4" ht="12.75">
      <c r="B1159" s="117"/>
      <c r="C1159" s="118"/>
      <c r="D1159" s="119"/>
    </row>
    <row r="1160" spans="2:4" ht="12.75">
      <c r="B1160" s="117"/>
      <c r="C1160" s="118"/>
      <c r="D1160" s="119"/>
    </row>
    <row r="1161" spans="2:4" ht="12.75">
      <c r="B1161" s="117"/>
      <c r="C1161" s="118"/>
      <c r="D1161" s="119"/>
    </row>
    <row r="1162" spans="2:4" ht="12.75">
      <c r="B1162" s="117"/>
      <c r="C1162" s="118"/>
      <c r="D1162" s="119"/>
    </row>
    <row r="1163" spans="2:4" ht="12.75">
      <c r="B1163" s="117"/>
      <c r="C1163" s="118"/>
      <c r="D1163" s="119"/>
    </row>
    <row r="1164" spans="2:4" ht="12.75">
      <c r="B1164" s="117"/>
      <c r="C1164" s="118"/>
      <c r="D1164" s="119"/>
    </row>
    <row r="1165" spans="2:4" ht="12.75">
      <c r="B1165" s="117"/>
      <c r="C1165" s="118"/>
      <c r="D1165" s="119"/>
    </row>
    <row r="1166" spans="2:4" ht="12.75">
      <c r="B1166" s="117"/>
      <c r="C1166" s="118"/>
      <c r="D1166" s="119"/>
    </row>
    <row r="1167" spans="2:4" ht="12.75">
      <c r="B1167" s="117"/>
      <c r="C1167" s="118"/>
      <c r="D1167" s="119"/>
    </row>
    <row r="1168" spans="2:4" ht="12.75">
      <c r="B1168" s="117"/>
      <c r="C1168" s="118"/>
      <c r="D1168" s="119"/>
    </row>
    <row r="1169" spans="2:4" ht="12.75">
      <c r="B1169" s="117"/>
      <c r="C1169" s="118"/>
      <c r="D1169" s="119"/>
    </row>
    <row r="1170" spans="2:4" ht="12.75">
      <c r="B1170" s="117"/>
      <c r="C1170" s="118"/>
      <c r="D1170" s="119"/>
    </row>
    <row r="1171" spans="2:4" ht="12.75">
      <c r="B1171" s="117"/>
      <c r="C1171" s="118"/>
      <c r="D1171" s="119"/>
    </row>
    <row r="1172" spans="2:4" ht="12.75">
      <c r="B1172" s="117"/>
      <c r="C1172" s="118"/>
      <c r="D1172" s="119"/>
    </row>
    <row r="1173" spans="2:4" ht="12.75">
      <c r="B1173" s="117"/>
      <c r="C1173" s="118"/>
      <c r="D1173" s="119"/>
    </row>
    <row r="1174" spans="2:4" ht="12.75">
      <c r="B1174" s="117"/>
      <c r="C1174" s="118"/>
      <c r="D1174" s="119"/>
    </row>
    <row r="1175" spans="2:4" ht="12.75">
      <c r="B1175" s="117"/>
      <c r="C1175" s="118"/>
      <c r="D1175" s="119"/>
    </row>
    <row r="1176" spans="2:4" ht="12.75">
      <c r="B1176" s="117"/>
      <c r="C1176" s="118"/>
      <c r="D1176" s="119"/>
    </row>
    <row r="1177" spans="2:4" ht="12.75">
      <c r="B1177" s="117"/>
      <c r="C1177" s="118"/>
      <c r="D1177" s="119"/>
    </row>
    <row r="1178" spans="2:4" ht="12.75">
      <c r="B1178" s="117"/>
      <c r="C1178" s="118"/>
      <c r="D1178" s="119"/>
    </row>
    <row r="1179" spans="2:4" ht="12.75">
      <c r="B1179" s="117"/>
      <c r="C1179" s="118"/>
      <c r="D1179" s="119"/>
    </row>
    <row r="1180" spans="2:4" ht="12.75">
      <c r="B1180" s="117"/>
      <c r="C1180" s="118"/>
      <c r="D1180" s="119"/>
    </row>
    <row r="1181" spans="2:4" ht="12.75">
      <c r="B1181" s="117"/>
      <c r="C1181" s="118"/>
      <c r="D1181" s="119"/>
    </row>
    <row r="1182" spans="2:4" ht="12.75">
      <c r="B1182" s="117"/>
      <c r="C1182" s="118"/>
      <c r="D1182" s="119"/>
    </row>
    <row r="1183" spans="2:4" ht="12.75">
      <c r="B1183" s="117"/>
      <c r="C1183" s="118"/>
      <c r="D1183" s="119"/>
    </row>
    <row r="1184" spans="2:4" ht="12.75">
      <c r="B1184" s="117"/>
      <c r="C1184" s="118"/>
      <c r="D1184" s="119"/>
    </row>
    <row r="1185" spans="2:4" ht="12.75">
      <c r="B1185" s="117"/>
      <c r="C1185" s="118"/>
      <c r="D1185" s="119"/>
    </row>
    <row r="1186" spans="2:4" ht="12.75">
      <c r="B1186" s="117"/>
      <c r="C1186" s="118"/>
      <c r="D1186" s="119"/>
    </row>
    <row r="1187" spans="2:4" ht="12.75">
      <c r="B1187" s="117"/>
      <c r="C1187" s="118"/>
      <c r="D1187" s="119"/>
    </row>
    <row r="1188" spans="2:4" ht="12.75">
      <c r="B1188" s="117"/>
      <c r="C1188" s="118"/>
      <c r="D1188" s="119"/>
    </row>
    <row r="1189" spans="2:4" ht="12.75">
      <c r="B1189" s="117"/>
      <c r="C1189" s="118"/>
      <c r="D1189" s="119"/>
    </row>
    <row r="1190" spans="2:4" ht="12.75">
      <c r="B1190" s="117"/>
      <c r="C1190" s="118"/>
      <c r="D1190" s="119"/>
    </row>
    <row r="1191" spans="2:4" ht="12.75">
      <c r="B1191" s="117"/>
      <c r="C1191" s="118"/>
      <c r="D1191" s="119"/>
    </row>
    <row r="1192" spans="2:4" ht="12.75">
      <c r="B1192" s="117"/>
      <c r="C1192" s="118"/>
      <c r="D1192" s="119"/>
    </row>
    <row r="1193" spans="2:4" ht="12.75">
      <c r="B1193" s="117"/>
      <c r="C1193" s="118"/>
      <c r="D1193" s="119"/>
    </row>
    <row r="1194" spans="2:4" ht="12.75">
      <c r="B1194" s="117"/>
      <c r="C1194" s="118"/>
      <c r="D1194" s="119"/>
    </row>
    <row r="1195" spans="2:4" ht="12.75">
      <c r="B1195" s="117"/>
      <c r="C1195" s="118"/>
      <c r="D1195" s="119"/>
    </row>
    <row r="1196" spans="2:4" ht="12.75">
      <c r="B1196" s="117"/>
      <c r="C1196" s="118"/>
      <c r="D1196" s="119"/>
    </row>
    <row r="1197" spans="2:4" ht="12.75">
      <c r="B1197" s="117"/>
      <c r="C1197" s="118"/>
      <c r="D1197" s="119"/>
    </row>
    <row r="1198" spans="2:4" ht="12.75">
      <c r="B1198" s="117"/>
      <c r="C1198" s="118"/>
      <c r="D1198" s="119"/>
    </row>
    <row r="1199" spans="2:4" ht="12.75">
      <c r="B1199" s="117"/>
      <c r="C1199" s="118"/>
      <c r="D1199" s="119"/>
    </row>
    <row r="1200" spans="2:4" ht="12.75">
      <c r="B1200" s="117"/>
      <c r="C1200" s="118"/>
      <c r="D1200" s="119"/>
    </row>
    <row r="1201" spans="2:4" ht="12.75">
      <c r="B1201" s="117"/>
      <c r="C1201" s="118"/>
      <c r="D1201" s="119"/>
    </row>
    <row r="1202" spans="2:4" ht="12.75">
      <c r="B1202" s="117"/>
      <c r="C1202" s="118"/>
      <c r="D1202" s="119"/>
    </row>
    <row r="1203" spans="2:4" ht="12.75">
      <c r="B1203" s="117"/>
      <c r="C1203" s="118"/>
      <c r="D1203" s="119"/>
    </row>
    <row r="1204" spans="2:4" ht="12.75">
      <c r="B1204" s="117"/>
      <c r="C1204" s="118"/>
      <c r="D1204" s="119"/>
    </row>
    <row r="1205" spans="2:4" ht="12.75">
      <c r="B1205" s="117"/>
      <c r="C1205" s="118"/>
      <c r="D1205" s="119"/>
    </row>
    <row r="1206" spans="2:4" ht="12.75">
      <c r="B1206" s="117"/>
      <c r="C1206" s="118"/>
      <c r="D1206" s="119"/>
    </row>
    <row r="1207" spans="2:4" ht="12.75">
      <c r="B1207" s="117"/>
      <c r="C1207" s="118"/>
      <c r="D1207" s="119"/>
    </row>
    <row r="1208" spans="2:4" ht="12.75">
      <c r="B1208" s="117"/>
      <c r="C1208" s="118"/>
      <c r="D1208" s="119"/>
    </row>
    <row r="1209" spans="2:4" ht="12.75">
      <c r="B1209" s="117"/>
      <c r="C1209" s="118"/>
      <c r="D1209" s="119"/>
    </row>
    <row r="1210" spans="2:4" ht="12.75">
      <c r="B1210" s="117"/>
      <c r="C1210" s="118"/>
      <c r="D1210" s="119"/>
    </row>
    <row r="1211" spans="2:4" ht="12.75">
      <c r="B1211" s="117"/>
      <c r="C1211" s="118"/>
      <c r="D1211" s="119"/>
    </row>
    <row r="1212" spans="2:4" ht="12.75">
      <c r="B1212" s="117"/>
      <c r="C1212" s="118"/>
      <c r="D1212" s="119"/>
    </row>
    <row r="1213" spans="2:4" ht="12.75">
      <c r="B1213" s="117"/>
      <c r="C1213" s="118"/>
      <c r="D1213" s="119"/>
    </row>
    <row r="1214" spans="2:4" ht="12.75">
      <c r="B1214" s="117"/>
      <c r="C1214" s="118"/>
      <c r="D1214" s="119"/>
    </row>
    <row r="1215" spans="2:4" ht="12.75">
      <c r="B1215" s="117"/>
      <c r="C1215" s="118"/>
      <c r="D1215" s="119"/>
    </row>
    <row r="1216" spans="2:4" ht="12.75">
      <c r="B1216" s="117"/>
      <c r="C1216" s="118"/>
      <c r="D1216" s="119"/>
    </row>
    <row r="1217" spans="2:4" ht="12.75">
      <c r="B1217" s="117"/>
      <c r="C1217" s="118"/>
      <c r="D1217" s="119"/>
    </row>
    <row r="1218" spans="2:4" ht="12.75">
      <c r="B1218" s="117"/>
      <c r="C1218" s="118"/>
      <c r="D1218" s="119"/>
    </row>
    <row r="1219" spans="2:4" ht="12.75">
      <c r="B1219" s="117"/>
      <c r="C1219" s="118"/>
      <c r="D1219" s="119"/>
    </row>
    <row r="1220" spans="2:4" ht="12.75">
      <c r="B1220" s="117"/>
      <c r="C1220" s="118"/>
      <c r="D1220" s="119"/>
    </row>
    <row r="1221" spans="2:4" ht="12.75">
      <c r="B1221" s="117"/>
      <c r="C1221" s="118"/>
      <c r="D1221" s="119"/>
    </row>
    <row r="1222" spans="2:4" ht="12.75">
      <c r="B1222" s="117"/>
      <c r="C1222" s="118"/>
      <c r="D1222" s="119"/>
    </row>
    <row r="1223" spans="2:4" ht="12.75">
      <c r="B1223" s="117"/>
      <c r="C1223" s="118"/>
      <c r="D1223" s="119"/>
    </row>
    <row r="1224" spans="2:4" ht="12.75">
      <c r="B1224" s="117"/>
      <c r="C1224" s="118"/>
      <c r="D1224" s="119"/>
    </row>
    <row r="1225" spans="2:4" ht="12.75">
      <c r="B1225" s="117"/>
      <c r="C1225" s="118"/>
      <c r="D1225" s="119"/>
    </row>
    <row r="1226" spans="2:4" ht="12.75">
      <c r="B1226" s="117"/>
      <c r="C1226" s="118"/>
      <c r="D1226" s="119"/>
    </row>
    <row r="1227" spans="2:4" ht="12.75">
      <c r="B1227" s="117"/>
      <c r="C1227" s="118"/>
      <c r="D1227" s="119"/>
    </row>
    <row r="1228" spans="2:4" ht="12.75">
      <c r="B1228" s="117"/>
      <c r="C1228" s="118"/>
      <c r="D1228" s="119"/>
    </row>
    <row r="1229" spans="2:4" ht="12.75">
      <c r="B1229" s="117"/>
      <c r="C1229" s="118"/>
      <c r="D1229" s="119"/>
    </row>
    <row r="1230" spans="2:4" ht="12.75">
      <c r="B1230" s="117"/>
      <c r="C1230" s="118"/>
      <c r="D1230" s="119"/>
    </row>
    <row r="1231" spans="2:4" ht="12.75">
      <c r="B1231" s="117"/>
      <c r="C1231" s="118"/>
      <c r="D1231" s="119"/>
    </row>
    <row r="1232" spans="2:4" ht="12.75">
      <c r="B1232" s="117"/>
      <c r="C1232" s="118"/>
      <c r="D1232" s="119"/>
    </row>
    <row r="1233" spans="2:4" ht="12.75">
      <c r="B1233" s="117"/>
      <c r="C1233" s="118"/>
      <c r="D1233" s="119"/>
    </row>
    <row r="1234" spans="2:4" ht="12.75">
      <c r="B1234" s="117"/>
      <c r="C1234" s="118"/>
      <c r="D1234" s="119"/>
    </row>
    <row r="1235" spans="2:4" ht="12.75">
      <c r="B1235" s="117"/>
      <c r="C1235" s="118"/>
      <c r="D1235" s="119"/>
    </row>
    <row r="1236" spans="2:4" ht="12.75">
      <c r="B1236" s="117"/>
      <c r="C1236" s="118"/>
      <c r="D1236" s="119"/>
    </row>
    <row r="1237" spans="2:4" ht="12.75">
      <c r="B1237" s="117"/>
      <c r="C1237" s="118"/>
      <c r="D1237" s="119"/>
    </row>
    <row r="1238" spans="2:4" ht="12.75">
      <c r="B1238" s="117"/>
      <c r="C1238" s="118"/>
      <c r="D1238" s="119"/>
    </row>
    <row r="1239" spans="2:4" ht="12.75">
      <c r="B1239" s="117"/>
      <c r="C1239" s="118"/>
      <c r="D1239" s="119"/>
    </row>
    <row r="1240" spans="2:4" ht="12.75">
      <c r="B1240" s="117"/>
      <c r="C1240" s="118"/>
      <c r="D1240" s="119"/>
    </row>
    <row r="1241" spans="2:4" ht="12.75">
      <c r="B1241" s="117"/>
      <c r="C1241" s="118"/>
      <c r="D1241" s="119"/>
    </row>
    <row r="1242" spans="2:4" ht="12.75">
      <c r="B1242" s="117"/>
      <c r="C1242" s="118"/>
      <c r="D1242" s="119"/>
    </row>
    <row r="1243" spans="2:4" ht="12.75">
      <c r="B1243" s="117"/>
      <c r="C1243" s="118"/>
      <c r="D1243" s="119"/>
    </row>
    <row r="1244" spans="2:4" ht="12.75">
      <c r="B1244" s="117"/>
      <c r="C1244" s="118"/>
      <c r="D1244" s="119"/>
    </row>
    <row r="1245" spans="2:4" ht="12.75">
      <c r="B1245" s="117"/>
      <c r="C1245" s="118"/>
      <c r="D1245" s="119"/>
    </row>
    <row r="1246" spans="2:4" ht="12.75">
      <c r="B1246" s="117"/>
      <c r="C1246" s="118"/>
      <c r="D1246" s="119"/>
    </row>
    <row r="1247" spans="2:4" ht="12.75">
      <c r="B1247" s="117"/>
      <c r="C1247" s="118"/>
      <c r="D1247" s="119"/>
    </row>
    <row r="1248" spans="2:4" ht="12.75">
      <c r="B1248" s="117"/>
      <c r="C1248" s="118"/>
      <c r="D1248" s="119"/>
    </row>
    <row r="1249" spans="2:4" ht="12.75">
      <c r="B1249" s="117"/>
      <c r="C1249" s="118"/>
      <c r="D1249" s="119"/>
    </row>
    <row r="1250" spans="2:4" ht="12.75">
      <c r="B1250" s="117"/>
      <c r="C1250" s="118"/>
      <c r="D1250" s="119"/>
    </row>
    <row r="1251" spans="2:4" ht="12.75">
      <c r="B1251" s="117"/>
      <c r="C1251" s="118"/>
      <c r="D1251" s="119"/>
    </row>
    <row r="1252" spans="2:4" ht="12.75">
      <c r="B1252" s="117"/>
      <c r="C1252" s="118"/>
      <c r="D1252" s="119"/>
    </row>
    <row r="1253" spans="2:4" ht="12.75">
      <c r="B1253" s="117"/>
      <c r="C1253" s="118"/>
      <c r="D1253" s="119"/>
    </row>
    <row r="1254" spans="2:4" ht="12.75">
      <c r="B1254" s="117"/>
      <c r="C1254" s="118"/>
      <c r="D1254" s="119"/>
    </row>
    <row r="1255" spans="2:4" ht="12.75">
      <c r="B1255" s="117"/>
      <c r="C1255" s="118"/>
      <c r="D1255" s="119"/>
    </row>
    <row r="1256" spans="2:4" ht="12.75">
      <c r="B1256" s="117"/>
      <c r="C1256" s="118"/>
      <c r="D1256" s="119"/>
    </row>
    <row r="1257" spans="2:4" ht="12.75">
      <c r="B1257" s="117"/>
      <c r="C1257" s="118"/>
      <c r="D1257" s="119"/>
    </row>
    <row r="1258" spans="2:4" ht="12.75">
      <c r="B1258" s="117"/>
      <c r="C1258" s="118"/>
      <c r="D1258" s="119"/>
    </row>
    <row r="1259" spans="2:4" ht="12.75">
      <c r="B1259" s="117"/>
      <c r="C1259" s="118"/>
      <c r="D1259" s="119"/>
    </row>
    <row r="1260" spans="2:4" ht="12.75">
      <c r="B1260" s="117"/>
      <c r="C1260" s="118"/>
      <c r="D1260" s="119"/>
    </row>
    <row r="1261" spans="2:4" ht="12.75">
      <c r="B1261" s="117"/>
      <c r="C1261" s="118"/>
      <c r="D1261" s="119"/>
    </row>
    <row r="1262" spans="2:4" ht="12.75">
      <c r="B1262" s="117"/>
      <c r="C1262" s="118"/>
      <c r="D1262" s="119"/>
    </row>
    <row r="1263" spans="2:4" ht="12.75">
      <c r="B1263" s="117"/>
      <c r="C1263" s="118"/>
      <c r="D1263" s="119"/>
    </row>
    <row r="1264" spans="2:4" ht="12.75">
      <c r="B1264" s="117"/>
      <c r="C1264" s="118"/>
      <c r="D1264" s="119"/>
    </row>
    <row r="1265" spans="2:4" ht="12.75">
      <c r="B1265" s="117"/>
      <c r="C1265" s="118"/>
      <c r="D1265" s="119"/>
    </row>
    <row r="1266" spans="2:4" ht="12.75">
      <c r="B1266" s="117"/>
      <c r="C1266" s="118"/>
      <c r="D1266" s="119"/>
    </row>
    <row r="1267" spans="2:4" ht="12.75">
      <c r="B1267" s="117"/>
      <c r="C1267" s="118"/>
      <c r="D1267" s="119"/>
    </row>
    <row r="1268" spans="2:4" ht="12.75">
      <c r="B1268" s="117"/>
      <c r="C1268" s="118"/>
      <c r="D1268" s="119"/>
    </row>
    <row r="1269" spans="2:4" ht="12.75">
      <c r="B1269" s="117"/>
      <c r="C1269" s="118"/>
      <c r="D1269" s="119"/>
    </row>
    <row r="1270" spans="2:4" ht="12.75">
      <c r="B1270" s="117"/>
      <c r="C1270" s="118"/>
      <c r="D1270" s="119"/>
    </row>
    <row r="1271" spans="2:4" ht="12.75">
      <c r="B1271" s="117"/>
      <c r="C1271" s="118"/>
      <c r="D1271" s="119"/>
    </row>
    <row r="1272" spans="2:4" ht="12.75">
      <c r="B1272" s="117"/>
      <c r="C1272" s="118"/>
      <c r="D1272" s="119"/>
    </row>
    <row r="1273" spans="2:4" ht="12.75">
      <c r="B1273" s="117"/>
      <c r="C1273" s="118"/>
      <c r="D1273" s="119"/>
    </row>
    <row r="1274" spans="2:4" ht="12.75">
      <c r="B1274" s="117"/>
      <c r="C1274" s="118"/>
      <c r="D1274" s="119"/>
    </row>
    <row r="1275" spans="2:4" ht="12.75">
      <c r="B1275" s="117"/>
      <c r="C1275" s="118"/>
      <c r="D1275" s="119"/>
    </row>
    <row r="1276" spans="2:4" ht="12.75">
      <c r="B1276" s="117"/>
      <c r="C1276" s="118"/>
      <c r="D1276" s="119"/>
    </row>
    <row r="1277" spans="2:4" ht="12.75">
      <c r="B1277" s="117"/>
      <c r="C1277" s="118"/>
      <c r="D1277" s="119"/>
    </row>
    <row r="1278" spans="2:4" ht="12.75">
      <c r="B1278" s="117"/>
      <c r="C1278" s="118"/>
      <c r="D1278" s="119"/>
    </row>
    <row r="1279" spans="2:4" ht="12.75">
      <c r="B1279" s="117"/>
      <c r="C1279" s="118"/>
      <c r="D1279" s="119"/>
    </row>
    <row r="1280" spans="2:4" ht="12.75">
      <c r="B1280" s="117"/>
      <c r="C1280" s="118"/>
      <c r="D1280" s="119"/>
    </row>
    <row r="1281" spans="2:4" ht="12.75">
      <c r="B1281" s="117"/>
      <c r="C1281" s="118"/>
      <c r="D1281" s="119"/>
    </row>
    <row r="1282" spans="2:4" ht="12.75">
      <c r="B1282" s="117"/>
      <c r="C1282" s="118"/>
      <c r="D1282" s="119"/>
    </row>
    <row r="1283" spans="2:4" ht="12.75">
      <c r="B1283" s="117"/>
      <c r="C1283" s="118"/>
      <c r="D1283" s="119"/>
    </row>
    <row r="1284" spans="2:4" ht="12.75">
      <c r="B1284" s="117"/>
      <c r="C1284" s="118"/>
      <c r="D1284" s="119"/>
    </row>
    <row r="1285" spans="2:4" ht="12.75">
      <c r="B1285" s="117"/>
      <c r="C1285" s="118"/>
      <c r="D1285" s="119"/>
    </row>
    <row r="1286" spans="2:4" ht="12.75">
      <c r="B1286" s="117"/>
      <c r="C1286" s="118"/>
      <c r="D1286" s="119"/>
    </row>
    <row r="1287" spans="2:4" ht="12.75">
      <c r="B1287" s="117"/>
      <c r="C1287" s="118"/>
      <c r="D1287" s="119"/>
    </row>
    <row r="1288" spans="2:4" ht="12.75">
      <c r="B1288" s="117"/>
      <c r="C1288" s="118"/>
      <c r="D1288" s="119"/>
    </row>
    <row r="1289" spans="2:4" ht="12.75">
      <c r="B1289" s="117"/>
      <c r="C1289" s="118"/>
      <c r="D1289" s="119"/>
    </row>
    <row r="1290" spans="2:4" ht="12.75">
      <c r="B1290" s="117"/>
      <c r="C1290" s="118"/>
      <c r="D1290" s="119"/>
    </row>
    <row r="1291" spans="2:4" ht="12.75">
      <c r="B1291" s="117"/>
      <c r="C1291" s="118"/>
      <c r="D1291" s="119"/>
    </row>
    <row r="1292" spans="2:4" ht="12.75">
      <c r="B1292" s="117"/>
      <c r="C1292" s="118"/>
      <c r="D1292" s="119"/>
    </row>
    <row r="1293" spans="2:4" ht="12.75">
      <c r="B1293" s="117"/>
      <c r="C1293" s="118"/>
      <c r="D1293" s="119"/>
    </row>
    <row r="1294" spans="2:4" ht="12.75">
      <c r="B1294" s="117"/>
      <c r="C1294" s="118"/>
      <c r="D1294" s="119"/>
    </row>
    <row r="1295" spans="2:4" ht="12.75">
      <c r="B1295" s="117"/>
      <c r="C1295" s="118"/>
      <c r="D1295" s="119"/>
    </row>
    <row r="1296" spans="2:4" ht="12.75">
      <c r="B1296" s="117"/>
      <c r="C1296" s="118"/>
      <c r="D1296" s="119"/>
    </row>
    <row r="1297" spans="2:4" ht="12.75">
      <c r="B1297" s="117"/>
      <c r="C1297" s="118"/>
      <c r="D1297" s="119"/>
    </row>
    <row r="1298" spans="2:4" ht="12.75">
      <c r="B1298" s="117"/>
      <c r="C1298" s="118"/>
      <c r="D1298" s="119"/>
    </row>
    <row r="1299" spans="2:4" ht="12.75">
      <c r="B1299" s="117"/>
      <c r="C1299" s="118"/>
      <c r="D1299" s="119"/>
    </row>
    <row r="1300" spans="2:4" ht="12.75">
      <c r="B1300" s="117"/>
      <c r="C1300" s="118"/>
      <c r="D1300" s="119"/>
    </row>
    <row r="1301" spans="2:4" ht="12.75">
      <c r="B1301" s="117"/>
      <c r="C1301" s="118"/>
      <c r="D1301" s="119"/>
    </row>
    <row r="1302" spans="2:4" ht="12.75">
      <c r="B1302" s="117"/>
      <c r="C1302" s="118"/>
      <c r="D1302" s="119"/>
    </row>
    <row r="1303" spans="2:4" ht="12.75">
      <c r="B1303" s="117"/>
      <c r="C1303" s="118"/>
      <c r="D1303" s="119"/>
    </row>
    <row r="1304" spans="2:4" ht="12.75">
      <c r="B1304" s="117"/>
      <c r="C1304" s="118"/>
      <c r="D1304" s="119"/>
    </row>
    <row r="1305" spans="2:4" ht="12.75">
      <c r="B1305" s="117"/>
      <c r="C1305" s="118"/>
      <c r="D1305" s="119"/>
    </row>
    <row r="1306" spans="2:4" ht="12.75">
      <c r="B1306" s="117"/>
      <c r="C1306" s="118"/>
      <c r="D1306" s="119"/>
    </row>
    <row r="1307" spans="2:4" ht="12.75">
      <c r="B1307" s="117"/>
      <c r="C1307" s="118"/>
      <c r="D1307" s="119"/>
    </row>
    <row r="1308" spans="2:4" ht="12.75">
      <c r="B1308" s="117"/>
      <c r="C1308" s="118"/>
      <c r="D1308" s="119"/>
    </row>
    <row r="1309" spans="2:4" ht="12.75">
      <c r="B1309" s="117"/>
      <c r="C1309" s="118"/>
      <c r="D1309" s="119"/>
    </row>
    <row r="1310" spans="2:4" ht="12.75">
      <c r="B1310" s="117"/>
      <c r="C1310" s="118"/>
      <c r="D1310" s="119"/>
    </row>
    <row r="1311" spans="2:4" ht="12.75">
      <c r="B1311" s="117"/>
      <c r="C1311" s="118"/>
      <c r="D1311" s="119"/>
    </row>
    <row r="1312" spans="2:4" ht="12.75">
      <c r="B1312" s="117"/>
      <c r="C1312" s="118"/>
      <c r="D1312" s="119"/>
    </row>
    <row r="1313" spans="2:4" ht="12.75">
      <c r="B1313" s="117"/>
      <c r="C1313" s="118"/>
      <c r="D1313" s="119"/>
    </row>
    <row r="1314" spans="2:4" ht="12.75">
      <c r="B1314" s="117"/>
      <c r="C1314" s="118"/>
      <c r="D1314" s="119"/>
    </row>
    <row r="1315" spans="2:4" ht="12.75">
      <c r="B1315" s="117"/>
      <c r="C1315" s="118"/>
      <c r="D1315" s="119"/>
    </row>
    <row r="1316" spans="2:4" ht="12.75">
      <c r="B1316" s="117"/>
      <c r="C1316" s="118"/>
      <c r="D1316" s="119"/>
    </row>
    <row r="1317" spans="2:4" ht="12.75">
      <c r="B1317" s="117"/>
      <c r="C1317" s="118"/>
      <c r="D1317" s="119"/>
    </row>
    <row r="1318" spans="2:4" ht="12.75">
      <c r="B1318" s="117"/>
      <c r="C1318" s="118"/>
      <c r="D1318" s="119"/>
    </row>
    <row r="1319" spans="2:4" ht="12.75">
      <c r="B1319" s="117"/>
      <c r="C1319" s="118"/>
      <c r="D1319" s="119"/>
    </row>
    <row r="1320" spans="2:4" ht="12.75">
      <c r="B1320" s="117"/>
      <c r="C1320" s="118"/>
      <c r="D1320" s="119"/>
    </row>
    <row r="1321" spans="2:4" ht="12.75">
      <c r="B1321" s="117"/>
      <c r="C1321" s="118"/>
      <c r="D1321" s="119"/>
    </row>
    <row r="1322" spans="2:4" ht="12.75">
      <c r="B1322" s="117"/>
      <c r="C1322" s="118"/>
      <c r="D1322" s="119"/>
    </row>
    <row r="1323" spans="2:4" ht="12.75">
      <c r="B1323" s="117"/>
      <c r="C1323" s="118"/>
      <c r="D1323" s="119"/>
    </row>
    <row r="1324" spans="2:4" ht="12.75">
      <c r="B1324" s="117"/>
      <c r="C1324" s="118"/>
      <c r="D1324" s="119"/>
    </row>
    <row r="1325" spans="2:4" ht="12.75">
      <c r="B1325" s="117"/>
      <c r="C1325" s="118"/>
      <c r="D1325" s="119"/>
    </row>
    <row r="1326" spans="2:4" ht="12.75">
      <c r="B1326" s="117"/>
      <c r="C1326" s="118"/>
      <c r="D1326" s="119"/>
    </row>
    <row r="1327" spans="2:4" ht="12.75">
      <c r="B1327" s="117"/>
      <c r="C1327" s="118"/>
      <c r="D1327" s="119"/>
    </row>
    <row r="1328" spans="2:4" ht="12.75">
      <c r="B1328" s="117"/>
      <c r="C1328" s="118"/>
      <c r="D1328" s="119"/>
    </row>
    <row r="1329" spans="2:4" ht="12.75">
      <c r="B1329" s="117"/>
      <c r="C1329" s="118"/>
      <c r="D1329" s="119"/>
    </row>
    <row r="1330" spans="2:4" ht="12.75">
      <c r="B1330" s="117"/>
      <c r="C1330" s="118"/>
      <c r="D1330" s="119"/>
    </row>
    <row r="1331" spans="2:4" ht="12.75">
      <c r="B1331" s="117"/>
      <c r="C1331" s="118"/>
      <c r="D1331" s="119"/>
    </row>
    <row r="1332" spans="2:4" ht="12.75">
      <c r="B1332" s="117"/>
      <c r="C1332" s="118"/>
      <c r="D1332" s="119"/>
    </row>
    <row r="1333" spans="2:4" ht="12.75">
      <c r="B1333" s="117"/>
      <c r="C1333" s="118"/>
      <c r="D1333" s="119"/>
    </row>
    <row r="1334" spans="2:4" ht="12.75">
      <c r="B1334" s="117"/>
      <c r="C1334" s="118"/>
      <c r="D1334" s="119"/>
    </row>
    <row r="1335" spans="2:4" ht="12.75">
      <c r="B1335" s="117"/>
      <c r="C1335" s="118"/>
      <c r="D1335" s="119"/>
    </row>
    <row r="1336" spans="2:4" ht="12.75">
      <c r="B1336" s="117"/>
      <c r="C1336" s="118"/>
      <c r="D1336" s="119"/>
    </row>
    <row r="1337" spans="2:4" ht="12.75">
      <c r="B1337" s="117"/>
      <c r="C1337" s="118"/>
      <c r="D1337" s="119"/>
    </row>
    <row r="1338" spans="2:4" ht="12.75">
      <c r="B1338" s="117"/>
      <c r="C1338" s="118"/>
      <c r="D1338" s="119"/>
    </row>
    <row r="1339" spans="2:4" ht="12.75">
      <c r="B1339" s="117"/>
      <c r="C1339" s="118"/>
      <c r="D1339" s="119"/>
    </row>
    <row r="1340" spans="2:4" ht="12.75">
      <c r="B1340" s="117"/>
      <c r="C1340" s="118"/>
      <c r="D1340" s="119"/>
    </row>
    <row r="1341" spans="2:4" ht="12.75">
      <c r="B1341" s="117"/>
      <c r="C1341" s="118"/>
      <c r="D1341" s="119"/>
    </row>
    <row r="1342" spans="2:4" ht="12.75">
      <c r="B1342" s="117"/>
      <c r="C1342" s="118"/>
      <c r="D1342" s="119"/>
    </row>
    <row r="1343" spans="2:4" ht="12.75">
      <c r="B1343" s="117"/>
      <c r="C1343" s="118"/>
      <c r="D1343" s="119"/>
    </row>
    <row r="1344" spans="2:4" ht="12.75">
      <c r="B1344" s="117"/>
      <c r="C1344" s="118"/>
      <c r="D1344" s="119"/>
    </row>
    <row r="1345" spans="2:4" ht="12.75">
      <c r="B1345" s="117"/>
      <c r="C1345" s="118"/>
      <c r="D1345" s="119"/>
    </row>
    <row r="1346" spans="2:4" ht="12.75">
      <c r="B1346" s="117"/>
      <c r="C1346" s="118"/>
      <c r="D1346" s="119"/>
    </row>
    <row r="1347" spans="2:4" ht="12.75">
      <c r="B1347" s="117"/>
      <c r="C1347" s="118"/>
      <c r="D1347" s="119"/>
    </row>
    <row r="1348" spans="2:4" ht="12.75">
      <c r="B1348" s="117"/>
      <c r="C1348" s="118"/>
      <c r="D1348" s="119"/>
    </row>
    <row r="1349" spans="2:4" ht="12.75">
      <c r="B1349" s="117"/>
      <c r="C1349" s="118"/>
      <c r="D1349" s="119"/>
    </row>
    <row r="1350" spans="2:4" ht="12.75">
      <c r="B1350" s="117"/>
      <c r="C1350" s="118"/>
      <c r="D1350" s="119"/>
    </row>
    <row r="1351" spans="2:4" ht="12.75">
      <c r="B1351" s="117"/>
      <c r="C1351" s="118"/>
      <c r="D1351" s="119"/>
    </row>
    <row r="1352" spans="2:4" ht="12.75">
      <c r="B1352" s="117"/>
      <c r="C1352" s="118"/>
      <c r="D1352" s="119"/>
    </row>
    <row r="1353" spans="2:4" ht="12.75">
      <c r="B1353" s="117"/>
      <c r="C1353" s="118"/>
      <c r="D1353" s="119"/>
    </row>
    <row r="1354" spans="2:4" ht="12.75">
      <c r="B1354" s="117"/>
      <c r="C1354" s="118"/>
      <c r="D1354" s="119"/>
    </row>
    <row r="1355" spans="2:4" ht="12.75">
      <c r="B1355" s="117"/>
      <c r="C1355" s="118"/>
      <c r="D1355" s="119"/>
    </row>
    <row r="1356" spans="2:4" ht="12.75">
      <c r="B1356" s="117"/>
      <c r="C1356" s="118"/>
      <c r="D1356" s="119"/>
    </row>
    <row r="1357" spans="2:4" ht="12.75">
      <c r="B1357" s="117"/>
      <c r="C1357" s="118"/>
      <c r="D1357" s="119"/>
    </row>
    <row r="1358" spans="2:4" ht="12.75">
      <c r="B1358" s="117"/>
      <c r="C1358" s="118"/>
      <c r="D1358" s="119"/>
    </row>
    <row r="1359" spans="2:4" ht="12.75">
      <c r="B1359" s="117"/>
      <c r="C1359" s="118"/>
      <c r="D1359" s="119"/>
    </row>
    <row r="1360" spans="2:4" ht="12.75">
      <c r="B1360" s="117"/>
      <c r="C1360" s="118"/>
      <c r="D1360" s="119"/>
    </row>
    <row r="1361" spans="2:4" ht="12.75">
      <c r="B1361" s="117"/>
      <c r="C1361" s="118"/>
      <c r="D1361" s="119"/>
    </row>
    <row r="1362" spans="2:4" ht="12.75">
      <c r="B1362" s="117"/>
      <c r="C1362" s="118"/>
      <c r="D1362" s="119"/>
    </row>
    <row r="1363" spans="2:4" ht="12.75">
      <c r="B1363" s="117"/>
      <c r="C1363" s="118"/>
      <c r="D1363" s="119"/>
    </row>
    <row r="1364" spans="2:4" ht="12.75">
      <c r="B1364" s="117"/>
      <c r="C1364" s="118"/>
      <c r="D1364" s="119"/>
    </row>
    <row r="1365" spans="2:4" ht="12.75">
      <c r="B1365" s="117"/>
      <c r="C1365" s="118"/>
      <c r="D1365" s="119"/>
    </row>
    <row r="1366" spans="2:4" ht="12.75">
      <c r="B1366" s="117"/>
      <c r="C1366" s="118"/>
      <c r="D1366" s="119"/>
    </row>
    <row r="1367" spans="2:4" ht="12.75">
      <c r="B1367" s="117"/>
      <c r="C1367" s="118"/>
      <c r="D1367" s="119"/>
    </row>
    <row r="1368" spans="2:4" ht="12.75">
      <c r="B1368" s="117"/>
      <c r="C1368" s="118"/>
      <c r="D1368" s="119"/>
    </row>
    <row r="1369" spans="2:4" ht="12.75">
      <c r="B1369" s="117"/>
      <c r="C1369" s="118"/>
      <c r="D1369" s="119"/>
    </row>
    <row r="1370" spans="2:4" ht="12.75">
      <c r="B1370" s="117"/>
      <c r="C1370" s="118"/>
      <c r="D1370" s="119"/>
    </row>
    <row r="1371" spans="2:4" ht="12.75">
      <c r="B1371" s="117"/>
      <c r="C1371" s="118"/>
      <c r="D1371" s="119"/>
    </row>
    <row r="1372" spans="2:4" ht="12.75">
      <c r="B1372" s="117"/>
      <c r="C1372" s="118"/>
      <c r="D1372" s="119"/>
    </row>
    <row r="1373" spans="2:4" ht="12.75">
      <c r="B1373" s="117"/>
      <c r="C1373" s="118"/>
      <c r="D1373" s="119"/>
    </row>
    <row r="1374" spans="2:4" ht="12.75">
      <c r="B1374" s="117"/>
      <c r="C1374" s="118"/>
      <c r="D1374" s="119"/>
    </row>
    <row r="1375" spans="2:4" ht="12.75">
      <c r="B1375" s="117"/>
      <c r="C1375" s="118"/>
      <c r="D1375" s="119"/>
    </row>
    <row r="1376" spans="2:4" ht="12.75">
      <c r="B1376" s="117"/>
      <c r="C1376" s="118"/>
      <c r="D1376" s="119"/>
    </row>
    <row r="1377" spans="2:4" ht="12.75">
      <c r="B1377" s="117"/>
      <c r="C1377" s="118"/>
      <c r="D1377" s="119"/>
    </row>
    <row r="1378" spans="2:4" ht="12.75">
      <c r="B1378" s="117"/>
      <c r="C1378" s="118"/>
      <c r="D1378" s="119"/>
    </row>
    <row r="1379" spans="2:4" ht="12.75">
      <c r="B1379" s="117"/>
      <c r="C1379" s="118"/>
      <c r="D1379" s="119"/>
    </row>
    <row r="1380" spans="2:4" ht="12.75">
      <c r="B1380" s="117"/>
      <c r="C1380" s="118"/>
      <c r="D1380" s="119"/>
    </row>
    <row r="1381" spans="2:4" ht="12.75">
      <c r="B1381" s="117"/>
      <c r="C1381" s="118"/>
      <c r="D1381" s="119"/>
    </row>
    <row r="1382" spans="2:4" ht="12.75">
      <c r="B1382" s="117"/>
      <c r="C1382" s="118"/>
      <c r="D1382" s="119"/>
    </row>
    <row r="1383" spans="2:4" ht="12.75">
      <c r="B1383" s="117"/>
      <c r="C1383" s="118"/>
      <c r="D1383" s="119"/>
    </row>
    <row r="1384" spans="2:4" ht="12.75">
      <c r="B1384" s="117"/>
      <c r="C1384" s="118"/>
      <c r="D1384" s="119"/>
    </row>
    <row r="1385" spans="2:4" ht="12.75">
      <c r="B1385" s="117"/>
      <c r="C1385" s="118"/>
      <c r="D1385" s="119"/>
    </row>
    <row r="1386" spans="2:4" ht="12.75">
      <c r="B1386" s="117"/>
      <c r="C1386" s="118"/>
      <c r="D1386" s="119"/>
    </row>
    <row r="1387" spans="2:4" ht="12.75">
      <c r="B1387" s="117"/>
      <c r="C1387" s="118"/>
      <c r="D1387" s="119"/>
    </row>
    <row r="1388" spans="2:4" ht="12.75">
      <c r="B1388" s="117"/>
      <c r="C1388" s="118"/>
      <c r="D1388" s="119"/>
    </row>
    <row r="1389" spans="2:4" ht="12.75">
      <c r="B1389" s="117"/>
      <c r="C1389" s="118"/>
      <c r="D1389" s="119"/>
    </row>
    <row r="1390" spans="2:4" ht="12.75">
      <c r="B1390" s="117"/>
      <c r="C1390" s="118"/>
      <c r="D1390" s="119"/>
    </row>
    <row r="1391" spans="2:4" ht="12.75">
      <c r="B1391" s="117"/>
      <c r="C1391" s="118"/>
      <c r="D1391" s="119"/>
    </row>
    <row r="1392" spans="2:4" ht="12.75">
      <c r="B1392" s="117"/>
      <c r="C1392" s="118"/>
      <c r="D1392" s="119"/>
    </row>
    <row r="1393" spans="2:4" ht="12.75">
      <c r="B1393" s="117"/>
      <c r="C1393" s="118"/>
      <c r="D1393" s="119"/>
    </row>
    <row r="1394" spans="2:4" ht="12.75">
      <c r="B1394" s="117"/>
      <c r="C1394" s="118"/>
      <c r="D1394" s="119"/>
    </row>
    <row r="1395" spans="2:4" ht="12.75">
      <c r="B1395" s="117"/>
      <c r="C1395" s="118"/>
      <c r="D1395" s="119"/>
    </row>
    <row r="1396" spans="2:4" ht="12.75">
      <c r="B1396" s="117"/>
      <c r="C1396" s="118"/>
      <c r="D1396" s="119"/>
    </row>
    <row r="1397" spans="2:4" ht="12.75">
      <c r="B1397" s="117"/>
      <c r="C1397" s="118"/>
      <c r="D1397" s="119"/>
    </row>
    <row r="1398" spans="2:4" ht="12.75">
      <c r="B1398" s="117"/>
      <c r="C1398" s="118"/>
      <c r="D1398" s="119"/>
    </row>
    <row r="1399" spans="2:4" ht="12.75">
      <c r="B1399" s="117"/>
      <c r="C1399" s="118"/>
      <c r="D1399" s="119"/>
    </row>
    <row r="1400" spans="2:4" ht="12.75">
      <c r="B1400" s="117"/>
      <c r="C1400" s="118"/>
      <c r="D1400" s="119"/>
    </row>
    <row r="1401" spans="2:4" ht="12.75">
      <c r="B1401" s="117"/>
      <c r="C1401" s="118"/>
      <c r="D1401" s="119"/>
    </row>
    <row r="1402" spans="2:4" ht="12.75">
      <c r="B1402" s="117"/>
      <c r="C1402" s="118"/>
      <c r="D1402" s="119"/>
    </row>
    <row r="1403" spans="2:4" ht="12.75">
      <c r="B1403" s="117"/>
      <c r="C1403" s="118"/>
      <c r="D1403" s="119"/>
    </row>
    <row r="1404" spans="2:4" ht="12.75">
      <c r="B1404" s="117"/>
      <c r="C1404" s="118"/>
      <c r="D1404" s="119"/>
    </row>
    <row r="1405" spans="2:4" ht="12.75">
      <c r="B1405" s="117"/>
      <c r="C1405" s="118"/>
      <c r="D1405" s="119"/>
    </row>
    <row r="1406" spans="2:4" ht="12.75">
      <c r="B1406" s="117"/>
      <c r="C1406" s="118"/>
      <c r="D1406" s="119"/>
    </row>
    <row r="1407" spans="2:4" ht="12.75">
      <c r="B1407" s="117"/>
      <c r="C1407" s="118"/>
      <c r="D1407" s="119"/>
    </row>
    <row r="1408" spans="2:4" ht="12.75">
      <c r="B1408" s="117"/>
      <c r="C1408" s="118"/>
      <c r="D1408" s="119"/>
    </row>
    <row r="1409" spans="2:4" ht="12.75">
      <c r="B1409" s="117"/>
      <c r="C1409" s="118"/>
      <c r="D1409" s="119"/>
    </row>
    <row r="1410" spans="2:4" ht="12.75">
      <c r="B1410" s="117"/>
      <c r="C1410" s="118"/>
      <c r="D1410" s="119"/>
    </row>
    <row r="1411" spans="2:4" ht="12.75">
      <c r="B1411" s="117"/>
      <c r="C1411" s="118"/>
      <c r="D1411" s="119"/>
    </row>
    <row r="1412" spans="2:4" ht="12.75">
      <c r="B1412" s="117"/>
      <c r="C1412" s="118"/>
      <c r="D1412" s="119"/>
    </row>
    <row r="1413" spans="2:4" ht="12.75">
      <c r="B1413" s="117"/>
      <c r="C1413" s="118"/>
      <c r="D1413" s="119"/>
    </row>
    <row r="1414" spans="2:4" ht="12.75">
      <c r="B1414" s="117"/>
      <c r="C1414" s="118"/>
      <c r="D1414" s="119"/>
    </row>
    <row r="1415" spans="2:4" ht="12.75">
      <c r="B1415" s="117"/>
      <c r="C1415" s="118"/>
      <c r="D1415" s="119"/>
    </row>
    <row r="1416" spans="2:4" ht="12.75">
      <c r="B1416" s="117"/>
      <c r="C1416" s="118"/>
      <c r="D1416" s="119"/>
    </row>
    <row r="1417" spans="2:4" ht="12.75">
      <c r="B1417" s="117"/>
      <c r="C1417" s="118"/>
      <c r="D1417" s="119"/>
    </row>
    <row r="1418" spans="2:4" ht="12.75">
      <c r="B1418" s="117"/>
      <c r="C1418" s="118"/>
      <c r="D1418" s="119"/>
    </row>
    <row r="1419" spans="2:4" ht="12.75">
      <c r="B1419" s="117"/>
      <c r="C1419" s="118"/>
      <c r="D1419" s="119"/>
    </row>
    <row r="1420" spans="2:4" ht="12.75">
      <c r="B1420" s="117"/>
      <c r="C1420" s="118"/>
      <c r="D1420" s="119"/>
    </row>
    <row r="1421" spans="2:4" ht="12.75">
      <c r="B1421" s="117"/>
      <c r="C1421" s="118"/>
      <c r="D1421" s="119"/>
    </row>
    <row r="1422" spans="2:4" ht="12.75">
      <c r="B1422" s="117"/>
      <c r="C1422" s="118"/>
      <c r="D1422" s="119"/>
    </row>
    <row r="1423" spans="2:4" ht="12.75">
      <c r="B1423" s="117"/>
      <c r="C1423" s="118"/>
      <c r="D1423" s="119"/>
    </row>
    <row r="1424" spans="2:4" ht="12.75">
      <c r="B1424" s="117"/>
      <c r="C1424" s="118"/>
      <c r="D1424" s="119"/>
    </row>
    <row r="1425" spans="2:4" ht="12.75">
      <c r="B1425" s="117"/>
      <c r="C1425" s="118"/>
      <c r="D1425" s="119"/>
    </row>
    <row r="1426" spans="2:4" ht="12.75">
      <c r="B1426" s="117"/>
      <c r="C1426" s="118"/>
      <c r="D1426" s="119"/>
    </row>
    <row r="1427" spans="2:4" ht="12.75">
      <c r="B1427" s="117"/>
      <c r="C1427" s="118"/>
      <c r="D1427" s="119"/>
    </row>
    <row r="1428" spans="2:4" ht="12.75">
      <c r="B1428" s="117"/>
      <c r="C1428" s="118"/>
      <c r="D1428" s="119"/>
    </row>
    <row r="1429" spans="2:4" ht="12.75">
      <c r="B1429" s="117"/>
      <c r="C1429" s="118"/>
      <c r="D1429" s="119"/>
    </row>
    <row r="1430" spans="2:4" ht="12.75">
      <c r="B1430" s="117"/>
      <c r="C1430" s="118"/>
      <c r="D1430" s="119"/>
    </row>
    <row r="1431" spans="2:4" ht="12.75">
      <c r="B1431" s="117"/>
      <c r="C1431" s="118"/>
      <c r="D1431" s="119"/>
    </row>
    <row r="1432" spans="2:4" ht="12.75">
      <c r="B1432" s="117"/>
      <c r="C1432" s="118"/>
      <c r="D1432" s="119"/>
    </row>
    <row r="1433" spans="2:4" ht="12.75">
      <c r="B1433" s="117"/>
      <c r="C1433" s="118"/>
      <c r="D1433" s="119"/>
    </row>
    <row r="1434" spans="2:4" ht="12.75">
      <c r="B1434" s="117"/>
      <c r="C1434" s="118"/>
      <c r="D1434" s="119"/>
    </row>
    <row r="1435" spans="2:4" ht="12.75">
      <c r="B1435" s="117"/>
      <c r="C1435" s="118"/>
      <c r="D1435" s="119"/>
    </row>
    <row r="1436" spans="2:4" ht="12.75">
      <c r="B1436" s="117"/>
      <c r="C1436" s="118"/>
      <c r="D1436" s="119"/>
    </row>
    <row r="1437" spans="2:4" ht="12.75">
      <c r="B1437" s="117"/>
      <c r="C1437" s="118"/>
      <c r="D1437" s="119"/>
    </row>
    <row r="1438" spans="2:4" ht="12.75">
      <c r="B1438" s="117"/>
      <c r="C1438" s="118"/>
      <c r="D1438" s="119"/>
    </row>
    <row r="1439" spans="2:4" ht="12.75">
      <c r="B1439" s="117"/>
      <c r="C1439" s="118"/>
      <c r="D1439" s="119"/>
    </row>
    <row r="1440" spans="2:4" ht="12.75">
      <c r="B1440" s="117"/>
      <c r="C1440" s="118"/>
      <c r="D1440" s="119"/>
    </row>
    <row r="1441" spans="2:4" ht="12.75">
      <c r="B1441" s="117"/>
      <c r="C1441" s="118"/>
      <c r="D1441" s="119"/>
    </row>
    <row r="1442" spans="2:4" ht="12.75">
      <c r="B1442" s="117"/>
      <c r="C1442" s="118"/>
      <c r="D1442" s="119"/>
    </row>
    <row r="1443" spans="2:4" ht="12.75">
      <c r="B1443" s="117"/>
      <c r="C1443" s="118"/>
      <c r="D1443" s="119"/>
    </row>
    <row r="1444" spans="2:4" ht="12.75">
      <c r="B1444" s="117"/>
      <c r="C1444" s="118"/>
      <c r="D1444" s="119"/>
    </row>
    <row r="1445" spans="2:4" ht="12.75">
      <c r="B1445" s="117"/>
      <c r="C1445" s="118"/>
      <c r="D1445" s="119"/>
    </row>
    <row r="1446" spans="2:4" ht="12.75">
      <c r="B1446" s="117"/>
      <c r="C1446" s="118"/>
      <c r="D1446" s="119"/>
    </row>
    <row r="1447" spans="2:4" ht="12.75">
      <c r="B1447" s="117"/>
      <c r="C1447" s="118"/>
      <c r="D1447" s="119"/>
    </row>
    <row r="1448" spans="2:4" ht="12.75">
      <c r="B1448" s="117"/>
      <c r="C1448" s="118"/>
      <c r="D1448" s="119"/>
    </row>
    <row r="1449" spans="2:4" ht="12.75">
      <c r="B1449" s="117"/>
      <c r="C1449" s="118"/>
      <c r="D1449" s="119"/>
    </row>
    <row r="1450" spans="2:4" ht="12.75">
      <c r="B1450" s="117"/>
      <c r="C1450" s="118"/>
      <c r="D1450" s="119"/>
    </row>
    <row r="1451" spans="2:4" ht="12.75">
      <c r="B1451" s="117"/>
      <c r="C1451" s="118"/>
      <c r="D1451" s="119"/>
    </row>
    <row r="1452" spans="2:4" ht="12.75">
      <c r="B1452" s="117"/>
      <c r="C1452" s="118"/>
      <c r="D1452" s="119"/>
    </row>
    <row r="1453" spans="2:4" ht="12.75">
      <c r="B1453" s="117"/>
      <c r="C1453" s="118"/>
      <c r="D1453" s="119"/>
    </row>
    <row r="1454" spans="2:4" ht="12.75">
      <c r="B1454" s="117"/>
      <c r="C1454" s="118"/>
      <c r="D1454" s="119"/>
    </row>
  </sheetData>
  <mergeCells count="2">
    <mergeCell ref="B3:D3"/>
    <mergeCell ref="B6:D6"/>
  </mergeCells>
  <pageMargins left="0.70866141732283472" right="0.70866141732283472" top="0.74803149606299213" bottom="0.74803149606299213" header="0.31496062992125984" footer="0.31496062992125984"/>
  <pageSetup paperSize="9" fitToWidth="0" fitToHeight="0" pageOrder="overThenDown" orientation="portrait" r:id="rId1"/>
  <headerFooter alignWithMargins="0">
    <oddHeader>&amp;C&amp;8OCENA VREDNOSTI&amp;R&amp;8Brezovica - II
VODOVOD</oddHeader>
    <oddFooter>&amp;C&amp;8&amp;P</oddFooter>
  </headerFooter>
  <rowBreaks count="1" manualBreakCount="1">
    <brk id="1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M181"/>
  <sheetViews>
    <sheetView tabSelected="1" view="pageBreakPreview" topLeftCell="A16" zoomScaleNormal="100" zoomScaleSheetLayoutView="100" workbookViewId="0">
      <selection activeCell="G9" sqref="G9"/>
    </sheetView>
  </sheetViews>
  <sheetFormatPr defaultRowHeight="12.75"/>
  <cols>
    <col min="1" max="1" width="4.875" style="319" customWidth="1" collapsed="1"/>
    <col min="2" max="2" width="37.125" style="361" customWidth="1" collapsed="1"/>
    <col min="3" max="3" width="5.625" style="328" customWidth="1" collapsed="1"/>
    <col min="4" max="4" width="9.5" style="313" customWidth="1" collapsed="1"/>
    <col min="5" max="5" width="10.75" style="376" customWidth="1" collapsed="1"/>
    <col min="6" max="6" width="12.125" style="376" customWidth="1" collapsed="1"/>
    <col min="7" max="256" width="9" style="370" collapsed="1"/>
    <col min="257" max="257" width="4.875" style="370" customWidth="1" collapsed="1"/>
    <col min="258" max="258" width="41.5" style="370" customWidth="1" collapsed="1"/>
    <col min="259" max="259" width="5.625" style="370" customWidth="1" collapsed="1"/>
    <col min="260" max="260" width="6.625" style="370" customWidth="1" collapsed="1"/>
    <col min="261" max="261" width="9" style="370" customWidth="1" collapsed="1"/>
    <col min="262" max="262" width="9.875" style="370" customWidth="1" collapsed="1"/>
    <col min="263" max="512" width="9" style="370" collapsed="1"/>
    <col min="513" max="513" width="4.875" style="370" customWidth="1" collapsed="1"/>
    <col min="514" max="514" width="41.5" style="370" customWidth="1" collapsed="1"/>
    <col min="515" max="515" width="5.625" style="370" customWidth="1" collapsed="1"/>
    <col min="516" max="516" width="6.625" style="370" customWidth="1" collapsed="1"/>
    <col min="517" max="517" width="9" style="370" customWidth="1" collapsed="1"/>
    <col min="518" max="518" width="9.875" style="370" customWidth="1" collapsed="1"/>
    <col min="519" max="768" width="9" style="370" collapsed="1"/>
    <col min="769" max="769" width="4.875" style="370" customWidth="1" collapsed="1"/>
    <col min="770" max="770" width="41.5" style="370" customWidth="1" collapsed="1"/>
    <col min="771" max="771" width="5.625" style="370" customWidth="1" collapsed="1"/>
    <col min="772" max="772" width="6.625" style="370" customWidth="1" collapsed="1"/>
    <col min="773" max="773" width="9" style="370" customWidth="1" collapsed="1"/>
    <col min="774" max="774" width="9.875" style="370" customWidth="1" collapsed="1"/>
    <col min="775" max="1024" width="9" style="370" collapsed="1"/>
    <col min="1025" max="1025" width="4.875" style="370" customWidth="1" collapsed="1"/>
    <col min="1026" max="1026" width="41.5" style="370" customWidth="1" collapsed="1"/>
    <col min="1027" max="1027" width="5.625" style="370" customWidth="1" collapsed="1"/>
    <col min="1028" max="1028" width="6.625" style="370" customWidth="1" collapsed="1"/>
    <col min="1029" max="1029" width="9" style="370" customWidth="1" collapsed="1"/>
    <col min="1030" max="1030" width="9.875" style="370" customWidth="1" collapsed="1"/>
    <col min="1031" max="1280" width="9" style="370" collapsed="1"/>
    <col min="1281" max="1281" width="4.875" style="370" customWidth="1" collapsed="1"/>
    <col min="1282" max="1282" width="41.5" style="370" customWidth="1" collapsed="1"/>
    <col min="1283" max="1283" width="5.625" style="370" customWidth="1" collapsed="1"/>
    <col min="1284" max="1284" width="6.625" style="370" customWidth="1" collapsed="1"/>
    <col min="1285" max="1285" width="9" style="370" customWidth="1" collapsed="1"/>
    <col min="1286" max="1286" width="9.875" style="370" customWidth="1" collapsed="1"/>
    <col min="1287" max="1536" width="9" style="370" collapsed="1"/>
    <col min="1537" max="1537" width="4.875" style="370" customWidth="1" collapsed="1"/>
    <col min="1538" max="1538" width="41.5" style="370" customWidth="1" collapsed="1"/>
    <col min="1539" max="1539" width="5.625" style="370" customWidth="1" collapsed="1"/>
    <col min="1540" max="1540" width="6.625" style="370" customWidth="1" collapsed="1"/>
    <col min="1541" max="1541" width="9" style="370" customWidth="1" collapsed="1"/>
    <col min="1542" max="1542" width="9.875" style="370" customWidth="1" collapsed="1"/>
    <col min="1543" max="1792" width="9" style="370" collapsed="1"/>
    <col min="1793" max="1793" width="4.875" style="370" customWidth="1" collapsed="1"/>
    <col min="1794" max="1794" width="41.5" style="370" customWidth="1" collapsed="1"/>
    <col min="1795" max="1795" width="5.625" style="370" customWidth="1" collapsed="1"/>
    <col min="1796" max="1796" width="6.625" style="370" customWidth="1" collapsed="1"/>
    <col min="1797" max="1797" width="9" style="370" customWidth="1" collapsed="1"/>
    <col min="1798" max="1798" width="9.875" style="370" customWidth="1" collapsed="1"/>
    <col min="1799" max="2048" width="9" style="370" collapsed="1"/>
    <col min="2049" max="2049" width="4.875" style="370" customWidth="1" collapsed="1"/>
    <col min="2050" max="2050" width="41.5" style="370" customWidth="1" collapsed="1"/>
    <col min="2051" max="2051" width="5.625" style="370" customWidth="1" collapsed="1"/>
    <col min="2052" max="2052" width="6.625" style="370" customWidth="1" collapsed="1"/>
    <col min="2053" max="2053" width="9" style="370" customWidth="1" collapsed="1"/>
    <col min="2054" max="2054" width="9.875" style="370" customWidth="1" collapsed="1"/>
    <col min="2055" max="2304" width="9" style="370" collapsed="1"/>
    <col min="2305" max="2305" width="4.875" style="370" customWidth="1" collapsed="1"/>
    <col min="2306" max="2306" width="41.5" style="370" customWidth="1" collapsed="1"/>
    <col min="2307" max="2307" width="5.625" style="370" customWidth="1" collapsed="1"/>
    <col min="2308" max="2308" width="6.625" style="370" customWidth="1" collapsed="1"/>
    <col min="2309" max="2309" width="9" style="370" customWidth="1" collapsed="1"/>
    <col min="2310" max="2310" width="9.875" style="370" customWidth="1" collapsed="1"/>
    <col min="2311" max="2560" width="9" style="370" collapsed="1"/>
    <col min="2561" max="2561" width="4.875" style="370" customWidth="1" collapsed="1"/>
    <col min="2562" max="2562" width="41.5" style="370" customWidth="1" collapsed="1"/>
    <col min="2563" max="2563" width="5.625" style="370" customWidth="1" collapsed="1"/>
    <col min="2564" max="2564" width="6.625" style="370" customWidth="1" collapsed="1"/>
    <col min="2565" max="2565" width="9" style="370" customWidth="1" collapsed="1"/>
    <col min="2566" max="2566" width="9.875" style="370" customWidth="1" collapsed="1"/>
    <col min="2567" max="2816" width="9" style="370" collapsed="1"/>
    <col min="2817" max="2817" width="4.875" style="370" customWidth="1" collapsed="1"/>
    <col min="2818" max="2818" width="41.5" style="370" customWidth="1" collapsed="1"/>
    <col min="2819" max="2819" width="5.625" style="370" customWidth="1" collapsed="1"/>
    <col min="2820" max="2820" width="6.625" style="370" customWidth="1" collapsed="1"/>
    <col min="2821" max="2821" width="9" style="370" customWidth="1" collapsed="1"/>
    <col min="2822" max="2822" width="9.875" style="370" customWidth="1" collapsed="1"/>
    <col min="2823" max="3072" width="9" style="370" collapsed="1"/>
    <col min="3073" max="3073" width="4.875" style="370" customWidth="1" collapsed="1"/>
    <col min="3074" max="3074" width="41.5" style="370" customWidth="1" collapsed="1"/>
    <col min="3075" max="3075" width="5.625" style="370" customWidth="1" collapsed="1"/>
    <col min="3076" max="3076" width="6.625" style="370" customWidth="1" collapsed="1"/>
    <col min="3077" max="3077" width="9" style="370" customWidth="1" collapsed="1"/>
    <col min="3078" max="3078" width="9.875" style="370" customWidth="1" collapsed="1"/>
    <col min="3079" max="3328" width="9" style="370" collapsed="1"/>
    <col min="3329" max="3329" width="4.875" style="370" customWidth="1" collapsed="1"/>
    <col min="3330" max="3330" width="41.5" style="370" customWidth="1" collapsed="1"/>
    <col min="3331" max="3331" width="5.625" style="370" customWidth="1" collapsed="1"/>
    <col min="3332" max="3332" width="6.625" style="370" customWidth="1" collapsed="1"/>
    <col min="3333" max="3333" width="9" style="370" customWidth="1" collapsed="1"/>
    <col min="3334" max="3334" width="9.875" style="370" customWidth="1" collapsed="1"/>
    <col min="3335" max="3584" width="9" style="370" collapsed="1"/>
    <col min="3585" max="3585" width="4.875" style="370" customWidth="1" collapsed="1"/>
    <col min="3586" max="3586" width="41.5" style="370" customWidth="1" collapsed="1"/>
    <col min="3587" max="3587" width="5.625" style="370" customWidth="1" collapsed="1"/>
    <col min="3588" max="3588" width="6.625" style="370" customWidth="1" collapsed="1"/>
    <col min="3589" max="3589" width="9" style="370" customWidth="1" collapsed="1"/>
    <col min="3590" max="3590" width="9.875" style="370" customWidth="1" collapsed="1"/>
    <col min="3591" max="3840" width="9" style="370" collapsed="1"/>
    <col min="3841" max="3841" width="4.875" style="370" customWidth="1" collapsed="1"/>
    <col min="3842" max="3842" width="41.5" style="370" customWidth="1" collapsed="1"/>
    <col min="3843" max="3843" width="5.625" style="370" customWidth="1" collapsed="1"/>
    <col min="3844" max="3844" width="6.625" style="370" customWidth="1" collapsed="1"/>
    <col min="3845" max="3845" width="9" style="370" customWidth="1" collapsed="1"/>
    <col min="3846" max="3846" width="9.875" style="370" customWidth="1" collapsed="1"/>
    <col min="3847" max="4096" width="9" style="370" collapsed="1"/>
    <col min="4097" max="4097" width="4.875" style="370" customWidth="1" collapsed="1"/>
    <col min="4098" max="4098" width="41.5" style="370" customWidth="1" collapsed="1"/>
    <col min="4099" max="4099" width="5.625" style="370" customWidth="1" collapsed="1"/>
    <col min="4100" max="4100" width="6.625" style="370" customWidth="1" collapsed="1"/>
    <col min="4101" max="4101" width="9" style="370" customWidth="1" collapsed="1"/>
    <col min="4102" max="4102" width="9.875" style="370" customWidth="1" collapsed="1"/>
    <col min="4103" max="4352" width="9" style="370" collapsed="1"/>
    <col min="4353" max="4353" width="4.875" style="370" customWidth="1" collapsed="1"/>
    <col min="4354" max="4354" width="41.5" style="370" customWidth="1" collapsed="1"/>
    <col min="4355" max="4355" width="5.625" style="370" customWidth="1" collapsed="1"/>
    <col min="4356" max="4356" width="6.625" style="370" customWidth="1" collapsed="1"/>
    <col min="4357" max="4357" width="9" style="370" customWidth="1" collapsed="1"/>
    <col min="4358" max="4358" width="9.875" style="370" customWidth="1" collapsed="1"/>
    <col min="4359" max="4608" width="9" style="370" collapsed="1"/>
    <col min="4609" max="4609" width="4.875" style="370" customWidth="1" collapsed="1"/>
    <col min="4610" max="4610" width="41.5" style="370" customWidth="1" collapsed="1"/>
    <col min="4611" max="4611" width="5.625" style="370" customWidth="1" collapsed="1"/>
    <col min="4612" max="4612" width="6.625" style="370" customWidth="1" collapsed="1"/>
    <col min="4613" max="4613" width="9" style="370" customWidth="1" collapsed="1"/>
    <col min="4614" max="4614" width="9.875" style="370" customWidth="1" collapsed="1"/>
    <col min="4615" max="4864" width="9" style="370" collapsed="1"/>
    <col min="4865" max="4865" width="4.875" style="370" customWidth="1" collapsed="1"/>
    <col min="4866" max="4866" width="41.5" style="370" customWidth="1" collapsed="1"/>
    <col min="4867" max="4867" width="5.625" style="370" customWidth="1" collapsed="1"/>
    <col min="4868" max="4868" width="6.625" style="370" customWidth="1" collapsed="1"/>
    <col min="4869" max="4869" width="9" style="370" customWidth="1" collapsed="1"/>
    <col min="4870" max="4870" width="9.875" style="370" customWidth="1" collapsed="1"/>
    <col min="4871" max="5120" width="9" style="370" collapsed="1"/>
    <col min="5121" max="5121" width="4.875" style="370" customWidth="1" collapsed="1"/>
    <col min="5122" max="5122" width="41.5" style="370" customWidth="1" collapsed="1"/>
    <col min="5123" max="5123" width="5.625" style="370" customWidth="1" collapsed="1"/>
    <col min="5124" max="5124" width="6.625" style="370" customWidth="1" collapsed="1"/>
    <col min="5125" max="5125" width="9" style="370" customWidth="1" collapsed="1"/>
    <col min="5126" max="5126" width="9.875" style="370" customWidth="1" collapsed="1"/>
    <col min="5127" max="5376" width="9" style="370" collapsed="1"/>
    <col min="5377" max="5377" width="4.875" style="370" customWidth="1" collapsed="1"/>
    <col min="5378" max="5378" width="41.5" style="370" customWidth="1" collapsed="1"/>
    <col min="5379" max="5379" width="5.625" style="370" customWidth="1" collapsed="1"/>
    <col min="5380" max="5380" width="6.625" style="370" customWidth="1" collapsed="1"/>
    <col min="5381" max="5381" width="9" style="370" customWidth="1" collapsed="1"/>
    <col min="5382" max="5382" width="9.875" style="370" customWidth="1" collapsed="1"/>
    <col min="5383" max="5632" width="9" style="370" collapsed="1"/>
    <col min="5633" max="5633" width="4.875" style="370" customWidth="1" collapsed="1"/>
    <col min="5634" max="5634" width="41.5" style="370" customWidth="1" collapsed="1"/>
    <col min="5635" max="5635" width="5.625" style="370" customWidth="1" collapsed="1"/>
    <col min="5636" max="5636" width="6.625" style="370" customWidth="1" collapsed="1"/>
    <col min="5637" max="5637" width="9" style="370" customWidth="1" collapsed="1"/>
    <col min="5638" max="5638" width="9.875" style="370" customWidth="1" collapsed="1"/>
    <col min="5639" max="5888" width="9" style="370" collapsed="1"/>
    <col min="5889" max="5889" width="4.875" style="370" customWidth="1" collapsed="1"/>
    <col min="5890" max="5890" width="41.5" style="370" customWidth="1" collapsed="1"/>
    <col min="5891" max="5891" width="5.625" style="370" customWidth="1" collapsed="1"/>
    <col min="5892" max="5892" width="6.625" style="370" customWidth="1" collapsed="1"/>
    <col min="5893" max="5893" width="9" style="370" customWidth="1" collapsed="1"/>
    <col min="5894" max="5894" width="9.875" style="370" customWidth="1" collapsed="1"/>
    <col min="5895" max="6144" width="9" style="370" collapsed="1"/>
    <col min="6145" max="6145" width="4.875" style="370" customWidth="1" collapsed="1"/>
    <col min="6146" max="6146" width="41.5" style="370" customWidth="1" collapsed="1"/>
    <col min="6147" max="6147" width="5.625" style="370" customWidth="1" collapsed="1"/>
    <col min="6148" max="6148" width="6.625" style="370" customWidth="1" collapsed="1"/>
    <col min="6149" max="6149" width="9" style="370" customWidth="1" collapsed="1"/>
    <col min="6150" max="6150" width="9.875" style="370" customWidth="1" collapsed="1"/>
    <col min="6151" max="6400" width="9" style="370" collapsed="1"/>
    <col min="6401" max="6401" width="4.875" style="370" customWidth="1" collapsed="1"/>
    <col min="6402" max="6402" width="41.5" style="370" customWidth="1" collapsed="1"/>
    <col min="6403" max="6403" width="5.625" style="370" customWidth="1" collapsed="1"/>
    <col min="6404" max="6404" width="6.625" style="370" customWidth="1" collapsed="1"/>
    <col min="6405" max="6405" width="9" style="370" customWidth="1" collapsed="1"/>
    <col min="6406" max="6406" width="9.875" style="370" customWidth="1" collapsed="1"/>
    <col min="6407" max="6656" width="9" style="370" collapsed="1"/>
    <col min="6657" max="6657" width="4.875" style="370" customWidth="1" collapsed="1"/>
    <col min="6658" max="6658" width="41.5" style="370" customWidth="1" collapsed="1"/>
    <col min="6659" max="6659" width="5.625" style="370" customWidth="1" collapsed="1"/>
    <col min="6660" max="6660" width="6.625" style="370" customWidth="1" collapsed="1"/>
    <col min="6661" max="6661" width="9" style="370" customWidth="1" collapsed="1"/>
    <col min="6662" max="6662" width="9.875" style="370" customWidth="1" collapsed="1"/>
    <col min="6663" max="6912" width="9" style="370" collapsed="1"/>
    <col min="6913" max="6913" width="4.875" style="370" customWidth="1" collapsed="1"/>
    <col min="6914" max="6914" width="41.5" style="370" customWidth="1" collapsed="1"/>
    <col min="6915" max="6915" width="5.625" style="370" customWidth="1" collapsed="1"/>
    <col min="6916" max="6916" width="6.625" style="370" customWidth="1" collapsed="1"/>
    <col min="6917" max="6917" width="9" style="370" customWidth="1" collapsed="1"/>
    <col min="6918" max="6918" width="9.875" style="370" customWidth="1" collapsed="1"/>
    <col min="6919" max="7168" width="9" style="370" collapsed="1"/>
    <col min="7169" max="7169" width="4.875" style="370" customWidth="1" collapsed="1"/>
    <col min="7170" max="7170" width="41.5" style="370" customWidth="1" collapsed="1"/>
    <col min="7171" max="7171" width="5.625" style="370" customWidth="1" collapsed="1"/>
    <col min="7172" max="7172" width="6.625" style="370" customWidth="1" collapsed="1"/>
    <col min="7173" max="7173" width="9" style="370" customWidth="1" collapsed="1"/>
    <col min="7174" max="7174" width="9.875" style="370" customWidth="1" collapsed="1"/>
    <col min="7175" max="7424" width="9" style="370" collapsed="1"/>
    <col min="7425" max="7425" width="4.875" style="370" customWidth="1" collapsed="1"/>
    <col min="7426" max="7426" width="41.5" style="370" customWidth="1" collapsed="1"/>
    <col min="7427" max="7427" width="5.625" style="370" customWidth="1" collapsed="1"/>
    <col min="7428" max="7428" width="6.625" style="370" customWidth="1" collapsed="1"/>
    <col min="7429" max="7429" width="9" style="370" customWidth="1" collapsed="1"/>
    <col min="7430" max="7430" width="9.875" style="370" customWidth="1" collapsed="1"/>
    <col min="7431" max="7680" width="9" style="370" collapsed="1"/>
    <col min="7681" max="7681" width="4.875" style="370" customWidth="1" collapsed="1"/>
    <col min="7682" max="7682" width="41.5" style="370" customWidth="1" collapsed="1"/>
    <col min="7683" max="7683" width="5.625" style="370" customWidth="1" collapsed="1"/>
    <col min="7684" max="7684" width="6.625" style="370" customWidth="1" collapsed="1"/>
    <col min="7685" max="7685" width="9" style="370" customWidth="1" collapsed="1"/>
    <col min="7686" max="7686" width="9.875" style="370" customWidth="1" collapsed="1"/>
    <col min="7687" max="7936" width="9" style="370" collapsed="1"/>
    <col min="7937" max="7937" width="4.875" style="370" customWidth="1" collapsed="1"/>
    <col min="7938" max="7938" width="41.5" style="370" customWidth="1" collapsed="1"/>
    <col min="7939" max="7939" width="5.625" style="370" customWidth="1" collapsed="1"/>
    <col min="7940" max="7940" width="6.625" style="370" customWidth="1" collapsed="1"/>
    <col min="7941" max="7941" width="9" style="370" customWidth="1" collapsed="1"/>
    <col min="7942" max="7942" width="9.875" style="370" customWidth="1" collapsed="1"/>
    <col min="7943" max="8192" width="9" style="370" collapsed="1"/>
    <col min="8193" max="8193" width="4.875" style="370" customWidth="1" collapsed="1"/>
    <col min="8194" max="8194" width="41.5" style="370" customWidth="1" collapsed="1"/>
    <col min="8195" max="8195" width="5.625" style="370" customWidth="1" collapsed="1"/>
    <col min="8196" max="8196" width="6.625" style="370" customWidth="1" collapsed="1"/>
    <col min="8197" max="8197" width="9" style="370" customWidth="1" collapsed="1"/>
    <col min="8198" max="8198" width="9.875" style="370" customWidth="1" collapsed="1"/>
    <col min="8199" max="8448" width="9" style="370" collapsed="1"/>
    <col min="8449" max="8449" width="4.875" style="370" customWidth="1" collapsed="1"/>
    <col min="8450" max="8450" width="41.5" style="370" customWidth="1" collapsed="1"/>
    <col min="8451" max="8451" width="5.625" style="370" customWidth="1" collapsed="1"/>
    <col min="8452" max="8452" width="6.625" style="370" customWidth="1" collapsed="1"/>
    <col min="8453" max="8453" width="9" style="370" customWidth="1" collapsed="1"/>
    <col min="8454" max="8454" width="9.875" style="370" customWidth="1" collapsed="1"/>
    <col min="8455" max="8704" width="9" style="370" collapsed="1"/>
    <col min="8705" max="8705" width="4.875" style="370" customWidth="1" collapsed="1"/>
    <col min="8706" max="8706" width="41.5" style="370" customWidth="1" collapsed="1"/>
    <col min="8707" max="8707" width="5.625" style="370" customWidth="1" collapsed="1"/>
    <col min="8708" max="8708" width="6.625" style="370" customWidth="1" collapsed="1"/>
    <col min="8709" max="8709" width="9" style="370" customWidth="1" collapsed="1"/>
    <col min="8710" max="8710" width="9.875" style="370" customWidth="1" collapsed="1"/>
    <col min="8711" max="8960" width="9" style="370" collapsed="1"/>
    <col min="8961" max="8961" width="4.875" style="370" customWidth="1" collapsed="1"/>
    <col min="8962" max="8962" width="41.5" style="370" customWidth="1" collapsed="1"/>
    <col min="8963" max="8963" width="5.625" style="370" customWidth="1" collapsed="1"/>
    <col min="8964" max="8964" width="6.625" style="370" customWidth="1" collapsed="1"/>
    <col min="8965" max="8965" width="9" style="370" customWidth="1" collapsed="1"/>
    <col min="8966" max="8966" width="9.875" style="370" customWidth="1" collapsed="1"/>
    <col min="8967" max="9216" width="9" style="370" collapsed="1"/>
    <col min="9217" max="9217" width="4.875" style="370" customWidth="1" collapsed="1"/>
    <col min="9218" max="9218" width="41.5" style="370" customWidth="1" collapsed="1"/>
    <col min="9219" max="9219" width="5.625" style="370" customWidth="1" collapsed="1"/>
    <col min="9220" max="9220" width="6.625" style="370" customWidth="1" collapsed="1"/>
    <col min="9221" max="9221" width="9" style="370" customWidth="1" collapsed="1"/>
    <col min="9222" max="9222" width="9.875" style="370" customWidth="1" collapsed="1"/>
    <col min="9223" max="9472" width="9" style="370" collapsed="1"/>
    <col min="9473" max="9473" width="4.875" style="370" customWidth="1" collapsed="1"/>
    <col min="9474" max="9474" width="41.5" style="370" customWidth="1" collapsed="1"/>
    <col min="9475" max="9475" width="5.625" style="370" customWidth="1" collapsed="1"/>
    <col min="9476" max="9476" width="6.625" style="370" customWidth="1" collapsed="1"/>
    <col min="9477" max="9477" width="9" style="370" customWidth="1" collapsed="1"/>
    <col min="9478" max="9478" width="9.875" style="370" customWidth="1" collapsed="1"/>
    <col min="9479" max="9728" width="9" style="370" collapsed="1"/>
    <col min="9729" max="9729" width="4.875" style="370" customWidth="1" collapsed="1"/>
    <col min="9730" max="9730" width="41.5" style="370" customWidth="1" collapsed="1"/>
    <col min="9731" max="9731" width="5.625" style="370" customWidth="1" collapsed="1"/>
    <col min="9732" max="9732" width="6.625" style="370" customWidth="1" collapsed="1"/>
    <col min="9733" max="9733" width="9" style="370" customWidth="1" collapsed="1"/>
    <col min="9734" max="9734" width="9.875" style="370" customWidth="1" collapsed="1"/>
    <col min="9735" max="9984" width="9" style="370" collapsed="1"/>
    <col min="9985" max="9985" width="4.875" style="370" customWidth="1" collapsed="1"/>
    <col min="9986" max="9986" width="41.5" style="370" customWidth="1" collapsed="1"/>
    <col min="9987" max="9987" width="5.625" style="370" customWidth="1" collapsed="1"/>
    <col min="9988" max="9988" width="6.625" style="370" customWidth="1" collapsed="1"/>
    <col min="9989" max="9989" width="9" style="370" customWidth="1" collapsed="1"/>
    <col min="9990" max="9990" width="9.875" style="370" customWidth="1" collapsed="1"/>
    <col min="9991" max="10240" width="9" style="370" collapsed="1"/>
    <col min="10241" max="10241" width="4.875" style="370" customWidth="1" collapsed="1"/>
    <col min="10242" max="10242" width="41.5" style="370" customWidth="1" collapsed="1"/>
    <col min="10243" max="10243" width="5.625" style="370" customWidth="1" collapsed="1"/>
    <col min="10244" max="10244" width="6.625" style="370" customWidth="1" collapsed="1"/>
    <col min="10245" max="10245" width="9" style="370" customWidth="1" collapsed="1"/>
    <col min="10246" max="10246" width="9.875" style="370" customWidth="1" collapsed="1"/>
    <col min="10247" max="10496" width="9" style="370" collapsed="1"/>
    <col min="10497" max="10497" width="4.875" style="370" customWidth="1" collapsed="1"/>
    <col min="10498" max="10498" width="41.5" style="370" customWidth="1" collapsed="1"/>
    <col min="10499" max="10499" width="5.625" style="370" customWidth="1" collapsed="1"/>
    <col min="10500" max="10500" width="6.625" style="370" customWidth="1" collapsed="1"/>
    <col min="10501" max="10501" width="9" style="370" customWidth="1" collapsed="1"/>
    <col min="10502" max="10502" width="9.875" style="370" customWidth="1" collapsed="1"/>
    <col min="10503" max="10752" width="9" style="370" collapsed="1"/>
    <col min="10753" max="10753" width="4.875" style="370" customWidth="1" collapsed="1"/>
    <col min="10754" max="10754" width="41.5" style="370" customWidth="1" collapsed="1"/>
    <col min="10755" max="10755" width="5.625" style="370" customWidth="1" collapsed="1"/>
    <col min="10756" max="10756" width="6.625" style="370" customWidth="1" collapsed="1"/>
    <col min="10757" max="10757" width="9" style="370" customWidth="1" collapsed="1"/>
    <col min="10758" max="10758" width="9.875" style="370" customWidth="1" collapsed="1"/>
    <col min="10759" max="11008" width="9" style="370" collapsed="1"/>
    <col min="11009" max="11009" width="4.875" style="370" customWidth="1" collapsed="1"/>
    <col min="11010" max="11010" width="41.5" style="370" customWidth="1" collapsed="1"/>
    <col min="11011" max="11011" width="5.625" style="370" customWidth="1" collapsed="1"/>
    <col min="11012" max="11012" width="6.625" style="370" customWidth="1" collapsed="1"/>
    <col min="11013" max="11013" width="9" style="370" customWidth="1" collapsed="1"/>
    <col min="11014" max="11014" width="9.875" style="370" customWidth="1" collapsed="1"/>
    <col min="11015" max="11264" width="9" style="370" collapsed="1"/>
    <col min="11265" max="11265" width="4.875" style="370" customWidth="1" collapsed="1"/>
    <col min="11266" max="11266" width="41.5" style="370" customWidth="1" collapsed="1"/>
    <col min="11267" max="11267" width="5.625" style="370" customWidth="1" collapsed="1"/>
    <col min="11268" max="11268" width="6.625" style="370" customWidth="1" collapsed="1"/>
    <col min="11269" max="11269" width="9" style="370" customWidth="1" collapsed="1"/>
    <col min="11270" max="11270" width="9.875" style="370" customWidth="1" collapsed="1"/>
    <col min="11271" max="11520" width="9" style="370" collapsed="1"/>
    <col min="11521" max="11521" width="4.875" style="370" customWidth="1" collapsed="1"/>
    <col min="11522" max="11522" width="41.5" style="370" customWidth="1" collapsed="1"/>
    <col min="11523" max="11523" width="5.625" style="370" customWidth="1" collapsed="1"/>
    <col min="11524" max="11524" width="6.625" style="370" customWidth="1" collapsed="1"/>
    <col min="11525" max="11525" width="9" style="370" customWidth="1" collapsed="1"/>
    <col min="11526" max="11526" width="9.875" style="370" customWidth="1" collapsed="1"/>
    <col min="11527" max="11776" width="9" style="370" collapsed="1"/>
    <col min="11777" max="11777" width="4.875" style="370" customWidth="1" collapsed="1"/>
    <col min="11778" max="11778" width="41.5" style="370" customWidth="1" collapsed="1"/>
    <col min="11779" max="11779" width="5.625" style="370" customWidth="1" collapsed="1"/>
    <col min="11780" max="11780" width="6.625" style="370" customWidth="1" collapsed="1"/>
    <col min="11781" max="11781" width="9" style="370" customWidth="1" collapsed="1"/>
    <col min="11782" max="11782" width="9.875" style="370" customWidth="1" collapsed="1"/>
    <col min="11783" max="12032" width="9" style="370" collapsed="1"/>
    <col min="12033" max="12033" width="4.875" style="370" customWidth="1" collapsed="1"/>
    <col min="12034" max="12034" width="41.5" style="370" customWidth="1" collapsed="1"/>
    <col min="12035" max="12035" width="5.625" style="370" customWidth="1" collapsed="1"/>
    <col min="12036" max="12036" width="6.625" style="370" customWidth="1" collapsed="1"/>
    <col min="12037" max="12037" width="9" style="370" customWidth="1" collapsed="1"/>
    <col min="12038" max="12038" width="9.875" style="370" customWidth="1" collapsed="1"/>
    <col min="12039" max="12288" width="9" style="370" collapsed="1"/>
    <col min="12289" max="12289" width="4.875" style="370" customWidth="1" collapsed="1"/>
    <col min="12290" max="12290" width="41.5" style="370" customWidth="1" collapsed="1"/>
    <col min="12291" max="12291" width="5.625" style="370" customWidth="1" collapsed="1"/>
    <col min="12292" max="12292" width="6.625" style="370" customWidth="1" collapsed="1"/>
    <col min="12293" max="12293" width="9" style="370" customWidth="1" collapsed="1"/>
    <col min="12294" max="12294" width="9.875" style="370" customWidth="1" collapsed="1"/>
    <col min="12295" max="12544" width="9" style="370" collapsed="1"/>
    <col min="12545" max="12545" width="4.875" style="370" customWidth="1" collapsed="1"/>
    <col min="12546" max="12546" width="41.5" style="370" customWidth="1" collapsed="1"/>
    <col min="12547" max="12547" width="5.625" style="370" customWidth="1" collapsed="1"/>
    <col min="12548" max="12548" width="6.625" style="370" customWidth="1" collapsed="1"/>
    <col min="12549" max="12549" width="9" style="370" customWidth="1" collapsed="1"/>
    <col min="12550" max="12550" width="9.875" style="370" customWidth="1" collapsed="1"/>
    <col min="12551" max="12800" width="9" style="370" collapsed="1"/>
    <col min="12801" max="12801" width="4.875" style="370" customWidth="1" collapsed="1"/>
    <col min="12802" max="12802" width="41.5" style="370" customWidth="1" collapsed="1"/>
    <col min="12803" max="12803" width="5.625" style="370" customWidth="1" collapsed="1"/>
    <col min="12804" max="12804" width="6.625" style="370" customWidth="1" collapsed="1"/>
    <col min="12805" max="12805" width="9" style="370" customWidth="1" collapsed="1"/>
    <col min="12806" max="12806" width="9.875" style="370" customWidth="1" collapsed="1"/>
    <col min="12807" max="13056" width="9" style="370" collapsed="1"/>
    <col min="13057" max="13057" width="4.875" style="370" customWidth="1" collapsed="1"/>
    <col min="13058" max="13058" width="41.5" style="370" customWidth="1" collapsed="1"/>
    <col min="13059" max="13059" width="5.625" style="370" customWidth="1" collapsed="1"/>
    <col min="13060" max="13060" width="6.625" style="370" customWidth="1" collapsed="1"/>
    <col min="13061" max="13061" width="9" style="370" customWidth="1" collapsed="1"/>
    <col min="13062" max="13062" width="9.875" style="370" customWidth="1" collapsed="1"/>
    <col min="13063" max="13312" width="9" style="370" collapsed="1"/>
    <col min="13313" max="13313" width="4.875" style="370" customWidth="1" collapsed="1"/>
    <col min="13314" max="13314" width="41.5" style="370" customWidth="1" collapsed="1"/>
    <col min="13315" max="13315" width="5.625" style="370" customWidth="1" collapsed="1"/>
    <col min="13316" max="13316" width="6.625" style="370" customWidth="1" collapsed="1"/>
    <col min="13317" max="13317" width="9" style="370" customWidth="1" collapsed="1"/>
    <col min="13318" max="13318" width="9.875" style="370" customWidth="1" collapsed="1"/>
    <col min="13319" max="13568" width="9" style="370" collapsed="1"/>
    <col min="13569" max="13569" width="4.875" style="370" customWidth="1" collapsed="1"/>
    <col min="13570" max="13570" width="41.5" style="370" customWidth="1" collapsed="1"/>
    <col min="13571" max="13571" width="5.625" style="370" customWidth="1" collapsed="1"/>
    <col min="13572" max="13572" width="6.625" style="370" customWidth="1" collapsed="1"/>
    <col min="13573" max="13573" width="9" style="370" customWidth="1" collapsed="1"/>
    <col min="13574" max="13574" width="9.875" style="370" customWidth="1" collapsed="1"/>
    <col min="13575" max="13824" width="9" style="370" collapsed="1"/>
    <col min="13825" max="13825" width="4.875" style="370" customWidth="1" collapsed="1"/>
    <col min="13826" max="13826" width="41.5" style="370" customWidth="1" collapsed="1"/>
    <col min="13827" max="13827" width="5.625" style="370" customWidth="1" collapsed="1"/>
    <col min="13828" max="13828" width="6.625" style="370" customWidth="1" collapsed="1"/>
    <col min="13829" max="13829" width="9" style="370" customWidth="1" collapsed="1"/>
    <col min="13830" max="13830" width="9.875" style="370" customWidth="1" collapsed="1"/>
    <col min="13831" max="14080" width="9" style="370" collapsed="1"/>
    <col min="14081" max="14081" width="4.875" style="370" customWidth="1" collapsed="1"/>
    <col min="14082" max="14082" width="41.5" style="370" customWidth="1" collapsed="1"/>
    <col min="14083" max="14083" width="5.625" style="370" customWidth="1" collapsed="1"/>
    <col min="14084" max="14084" width="6.625" style="370" customWidth="1" collapsed="1"/>
    <col min="14085" max="14085" width="9" style="370" customWidth="1" collapsed="1"/>
    <col min="14086" max="14086" width="9.875" style="370" customWidth="1" collapsed="1"/>
    <col min="14087" max="14336" width="9" style="370" collapsed="1"/>
    <col min="14337" max="14337" width="4.875" style="370" customWidth="1" collapsed="1"/>
    <col min="14338" max="14338" width="41.5" style="370" customWidth="1" collapsed="1"/>
    <col min="14339" max="14339" width="5.625" style="370" customWidth="1" collapsed="1"/>
    <col min="14340" max="14340" width="6.625" style="370" customWidth="1" collapsed="1"/>
    <col min="14341" max="14341" width="9" style="370" customWidth="1" collapsed="1"/>
    <col min="14342" max="14342" width="9.875" style="370" customWidth="1" collapsed="1"/>
    <col min="14343" max="14592" width="9" style="370" collapsed="1"/>
    <col min="14593" max="14593" width="4.875" style="370" customWidth="1" collapsed="1"/>
    <col min="14594" max="14594" width="41.5" style="370" customWidth="1" collapsed="1"/>
    <col min="14595" max="14595" width="5.625" style="370" customWidth="1" collapsed="1"/>
    <col min="14596" max="14596" width="6.625" style="370" customWidth="1" collapsed="1"/>
    <col min="14597" max="14597" width="9" style="370" customWidth="1" collapsed="1"/>
    <col min="14598" max="14598" width="9.875" style="370" customWidth="1" collapsed="1"/>
    <col min="14599" max="14848" width="9" style="370" collapsed="1"/>
    <col min="14849" max="14849" width="4.875" style="370" customWidth="1" collapsed="1"/>
    <col min="14850" max="14850" width="41.5" style="370" customWidth="1" collapsed="1"/>
    <col min="14851" max="14851" width="5.625" style="370" customWidth="1" collapsed="1"/>
    <col min="14852" max="14852" width="6.625" style="370" customWidth="1" collapsed="1"/>
    <col min="14853" max="14853" width="9" style="370" customWidth="1" collapsed="1"/>
    <col min="14854" max="14854" width="9.875" style="370" customWidth="1" collapsed="1"/>
    <col min="14855" max="15104" width="9" style="370" collapsed="1"/>
    <col min="15105" max="15105" width="4.875" style="370" customWidth="1" collapsed="1"/>
    <col min="15106" max="15106" width="41.5" style="370" customWidth="1" collapsed="1"/>
    <col min="15107" max="15107" width="5.625" style="370" customWidth="1" collapsed="1"/>
    <col min="15108" max="15108" width="6.625" style="370" customWidth="1" collapsed="1"/>
    <col min="15109" max="15109" width="9" style="370" customWidth="1" collapsed="1"/>
    <col min="15110" max="15110" width="9.875" style="370" customWidth="1" collapsed="1"/>
    <col min="15111" max="15360" width="9" style="370" collapsed="1"/>
    <col min="15361" max="15361" width="4.875" style="370" customWidth="1" collapsed="1"/>
    <col min="15362" max="15362" width="41.5" style="370" customWidth="1" collapsed="1"/>
    <col min="15363" max="15363" width="5.625" style="370" customWidth="1" collapsed="1"/>
    <col min="15364" max="15364" width="6.625" style="370" customWidth="1" collapsed="1"/>
    <col min="15365" max="15365" width="9" style="370" customWidth="1" collapsed="1"/>
    <col min="15366" max="15366" width="9.875" style="370" customWidth="1" collapsed="1"/>
    <col min="15367" max="15616" width="9" style="370" collapsed="1"/>
    <col min="15617" max="15617" width="4.875" style="370" customWidth="1" collapsed="1"/>
    <col min="15618" max="15618" width="41.5" style="370" customWidth="1" collapsed="1"/>
    <col min="15619" max="15619" width="5.625" style="370" customWidth="1" collapsed="1"/>
    <col min="15620" max="15620" width="6.625" style="370" customWidth="1" collapsed="1"/>
    <col min="15621" max="15621" width="9" style="370" customWidth="1" collapsed="1"/>
    <col min="15622" max="15622" width="9.875" style="370" customWidth="1" collapsed="1"/>
    <col min="15623" max="15872" width="9" style="370" collapsed="1"/>
    <col min="15873" max="15873" width="4.875" style="370" customWidth="1" collapsed="1"/>
    <col min="15874" max="15874" width="41.5" style="370" customWidth="1" collapsed="1"/>
    <col min="15875" max="15875" width="5.625" style="370" customWidth="1" collapsed="1"/>
    <col min="15876" max="15876" width="6.625" style="370" customWidth="1" collapsed="1"/>
    <col min="15877" max="15877" width="9" style="370" customWidth="1" collapsed="1"/>
    <col min="15878" max="15878" width="9.875" style="370" customWidth="1" collapsed="1"/>
    <col min="15879" max="16128" width="9" style="370" collapsed="1"/>
    <col min="16129" max="16129" width="4.875" style="370" customWidth="1" collapsed="1"/>
    <col min="16130" max="16130" width="41.5" style="370" customWidth="1" collapsed="1"/>
    <col min="16131" max="16131" width="5.625" style="370" customWidth="1" collapsed="1"/>
    <col min="16132" max="16132" width="6.625" style="370" customWidth="1" collapsed="1"/>
    <col min="16133" max="16133" width="9" style="370" customWidth="1" collapsed="1"/>
    <col min="16134" max="16134" width="9.875" style="370" customWidth="1" collapsed="1"/>
    <col min="16135" max="16384" width="9" style="370" collapsed="1"/>
  </cols>
  <sheetData>
    <row r="1" spans="1:246" s="316" customFormat="1" ht="25.5">
      <c r="A1" s="310" t="s">
        <v>220</v>
      </c>
      <c r="B1" s="311" t="s">
        <v>303</v>
      </c>
      <c r="C1" s="312"/>
      <c r="D1" s="313"/>
      <c r="E1" s="363"/>
      <c r="F1" s="363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</row>
    <row r="2" spans="1:246" s="316" customFormat="1">
      <c r="A2" s="310"/>
      <c r="B2" s="311"/>
      <c r="C2" s="312"/>
      <c r="D2" s="313"/>
      <c r="E2" s="363"/>
      <c r="F2" s="363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  <c r="GO2" s="317"/>
      <c r="GP2" s="317"/>
      <c r="GQ2" s="317"/>
      <c r="GR2" s="317"/>
      <c r="GS2" s="317"/>
      <c r="GT2" s="317"/>
      <c r="GU2" s="317"/>
      <c r="GV2" s="317"/>
      <c r="GW2" s="317"/>
      <c r="GX2" s="317"/>
      <c r="GY2" s="317"/>
      <c r="GZ2" s="317"/>
      <c r="HA2" s="317"/>
      <c r="HB2" s="317"/>
      <c r="HC2" s="317"/>
      <c r="HD2" s="317"/>
      <c r="HE2" s="317"/>
      <c r="HF2" s="317"/>
      <c r="HG2" s="317"/>
      <c r="HH2" s="317"/>
      <c r="HI2" s="317"/>
      <c r="HJ2" s="317"/>
      <c r="HK2" s="317"/>
      <c r="HL2" s="317"/>
      <c r="HM2" s="317"/>
      <c r="HN2" s="317"/>
      <c r="HO2" s="317"/>
      <c r="HP2" s="317"/>
      <c r="HQ2" s="317"/>
      <c r="HR2" s="317"/>
      <c r="HS2" s="317"/>
      <c r="HT2" s="317"/>
      <c r="HU2" s="317"/>
      <c r="HV2" s="317"/>
      <c r="HW2" s="317"/>
      <c r="HX2" s="317"/>
      <c r="HY2" s="317"/>
      <c r="HZ2" s="317"/>
      <c r="IA2" s="317"/>
      <c r="IB2" s="317"/>
      <c r="IC2" s="317"/>
      <c r="ID2" s="317"/>
      <c r="IE2" s="317"/>
      <c r="IF2" s="317"/>
      <c r="IG2" s="317"/>
      <c r="IH2" s="317"/>
      <c r="II2" s="317"/>
      <c r="IJ2" s="317"/>
      <c r="IK2" s="317"/>
      <c r="IL2" s="317"/>
    </row>
    <row r="3" spans="1:246" s="316" customFormat="1">
      <c r="A3" s="310"/>
      <c r="B3" s="318" t="s">
        <v>181</v>
      </c>
      <c r="C3" s="312"/>
      <c r="D3" s="313"/>
      <c r="E3" s="363"/>
      <c r="F3" s="363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7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  <c r="FH3" s="317"/>
      <c r="FI3" s="317"/>
      <c r="FJ3" s="317"/>
      <c r="FK3" s="317"/>
      <c r="FL3" s="317"/>
      <c r="FM3" s="317"/>
      <c r="FN3" s="317"/>
      <c r="FO3" s="317"/>
      <c r="FP3" s="317"/>
      <c r="FQ3" s="317"/>
      <c r="FR3" s="317"/>
      <c r="FS3" s="317"/>
      <c r="FT3" s="317"/>
      <c r="FU3" s="317"/>
      <c r="FV3" s="317"/>
      <c r="FW3" s="317"/>
      <c r="FX3" s="317"/>
      <c r="FY3" s="317"/>
      <c r="FZ3" s="317"/>
      <c r="GA3" s="317"/>
      <c r="GB3" s="317"/>
      <c r="GC3" s="317"/>
      <c r="GD3" s="317"/>
      <c r="GE3" s="317"/>
      <c r="GF3" s="317"/>
      <c r="GG3" s="317"/>
      <c r="GH3" s="317"/>
      <c r="GI3" s="317"/>
      <c r="GJ3" s="317"/>
      <c r="GK3" s="317"/>
      <c r="GL3" s="317"/>
      <c r="GM3" s="317"/>
      <c r="GN3" s="317"/>
      <c r="GO3" s="317"/>
      <c r="GP3" s="317"/>
      <c r="GQ3" s="317"/>
      <c r="GR3" s="317"/>
      <c r="GS3" s="317"/>
      <c r="GT3" s="317"/>
      <c r="GU3" s="317"/>
      <c r="GV3" s="317"/>
      <c r="GW3" s="317"/>
      <c r="GX3" s="317"/>
      <c r="GY3" s="317"/>
      <c r="GZ3" s="317"/>
      <c r="HA3" s="317"/>
      <c r="HB3" s="317"/>
      <c r="HC3" s="317"/>
      <c r="HD3" s="317"/>
      <c r="HE3" s="317"/>
      <c r="HF3" s="317"/>
      <c r="HG3" s="317"/>
      <c r="HH3" s="317"/>
      <c r="HI3" s="317"/>
      <c r="HJ3" s="317"/>
      <c r="HK3" s="317"/>
      <c r="HL3" s="317"/>
      <c r="HM3" s="317"/>
      <c r="HN3" s="317"/>
      <c r="HO3" s="317"/>
      <c r="HP3" s="317"/>
      <c r="HQ3" s="317"/>
      <c r="HR3" s="317"/>
      <c r="HS3" s="317"/>
      <c r="HT3" s="317"/>
      <c r="HU3" s="317"/>
      <c r="HV3" s="317"/>
      <c r="HW3" s="317"/>
      <c r="HX3" s="317"/>
      <c r="HY3" s="317"/>
      <c r="HZ3" s="317"/>
      <c r="IA3" s="317"/>
      <c r="IB3" s="317"/>
      <c r="IC3" s="317"/>
      <c r="ID3" s="317"/>
      <c r="IE3" s="317"/>
      <c r="IF3" s="317"/>
      <c r="IG3" s="317"/>
      <c r="IH3" s="317"/>
      <c r="II3" s="317"/>
      <c r="IJ3" s="317"/>
      <c r="IK3" s="317"/>
      <c r="IL3" s="317"/>
    </row>
    <row r="4" spans="1:246" s="316" customFormat="1">
      <c r="A4" s="319"/>
      <c r="B4" s="318"/>
      <c r="C4" s="312"/>
      <c r="D4" s="313"/>
      <c r="E4" s="363"/>
      <c r="F4" s="363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317"/>
      <c r="FH4" s="317"/>
      <c r="FI4" s="317"/>
      <c r="FJ4" s="317"/>
      <c r="FK4" s="317"/>
      <c r="FL4" s="317"/>
      <c r="FM4" s="317"/>
      <c r="FN4" s="317"/>
      <c r="FO4" s="317"/>
      <c r="FP4" s="317"/>
      <c r="FQ4" s="317"/>
      <c r="FR4" s="317"/>
      <c r="FS4" s="317"/>
      <c r="FT4" s="317"/>
      <c r="FU4" s="317"/>
      <c r="FV4" s="317"/>
      <c r="FW4" s="317"/>
      <c r="FX4" s="317"/>
      <c r="FY4" s="317"/>
      <c r="FZ4" s="317"/>
      <c r="GA4" s="317"/>
      <c r="GB4" s="317"/>
      <c r="GC4" s="317"/>
      <c r="GD4" s="317"/>
      <c r="GE4" s="317"/>
      <c r="GF4" s="317"/>
      <c r="GG4" s="317"/>
      <c r="GH4" s="317"/>
      <c r="GI4" s="317"/>
      <c r="GJ4" s="317"/>
      <c r="GK4" s="317"/>
      <c r="GL4" s="317"/>
      <c r="GM4" s="317"/>
      <c r="GN4" s="317"/>
      <c r="GO4" s="317"/>
      <c r="GP4" s="317"/>
      <c r="GQ4" s="317"/>
      <c r="GR4" s="317"/>
      <c r="GS4" s="317"/>
      <c r="GT4" s="317"/>
      <c r="GU4" s="317"/>
      <c r="GV4" s="317"/>
      <c r="GW4" s="317"/>
      <c r="GX4" s="317"/>
      <c r="GY4" s="317"/>
      <c r="GZ4" s="317"/>
      <c r="HA4" s="317"/>
      <c r="HB4" s="317"/>
      <c r="HC4" s="317"/>
      <c r="HD4" s="317"/>
      <c r="HE4" s="317"/>
      <c r="HF4" s="317"/>
      <c r="HG4" s="317"/>
      <c r="HH4" s="317"/>
      <c r="HI4" s="317"/>
      <c r="HJ4" s="317"/>
      <c r="HK4" s="317"/>
      <c r="HL4" s="317"/>
      <c r="HM4" s="317"/>
      <c r="HN4" s="317"/>
      <c r="HO4" s="317"/>
      <c r="HP4" s="317"/>
      <c r="HQ4" s="317"/>
      <c r="HR4" s="317"/>
      <c r="HS4" s="317"/>
      <c r="HT4" s="317"/>
      <c r="HU4" s="317"/>
      <c r="HV4" s="317"/>
      <c r="HW4" s="317"/>
      <c r="HX4" s="317"/>
      <c r="HY4" s="317"/>
      <c r="HZ4" s="317"/>
      <c r="IA4" s="317"/>
      <c r="IB4" s="317"/>
      <c r="IC4" s="317"/>
      <c r="ID4" s="317"/>
      <c r="IE4" s="317"/>
      <c r="IF4" s="317"/>
      <c r="IG4" s="317"/>
      <c r="IH4" s="317"/>
      <c r="II4" s="317"/>
      <c r="IJ4" s="317"/>
      <c r="IK4" s="317"/>
      <c r="IL4" s="317"/>
    </row>
    <row r="5" spans="1:246" s="316" customFormat="1">
      <c r="A5" s="310" t="s">
        <v>221</v>
      </c>
      <c r="B5" s="318" t="s">
        <v>222</v>
      </c>
      <c r="C5" s="312"/>
      <c r="D5" s="313"/>
      <c r="E5" s="363"/>
      <c r="F5" s="363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</row>
    <row r="6" spans="1:246" s="316" customFormat="1">
      <c r="A6" s="310"/>
      <c r="B6" s="318"/>
      <c r="C6" s="312"/>
      <c r="D6" s="313"/>
      <c r="E6" s="363"/>
      <c r="F6" s="363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</row>
    <row r="7" spans="1:246" s="316" customFormat="1">
      <c r="A7" s="310"/>
      <c r="B7" s="320" t="s">
        <v>184</v>
      </c>
      <c r="C7" s="321" t="s">
        <v>185</v>
      </c>
      <c r="D7" s="322">
        <v>9</v>
      </c>
      <c r="E7" s="374"/>
      <c r="F7" s="369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317"/>
      <c r="GQ7" s="317"/>
      <c r="GR7" s="317"/>
      <c r="GS7" s="317"/>
      <c r="GT7" s="317"/>
      <c r="GU7" s="317"/>
      <c r="GV7" s="317"/>
      <c r="GW7" s="317"/>
      <c r="GX7" s="317"/>
      <c r="GY7" s="317"/>
      <c r="GZ7" s="317"/>
      <c r="HA7" s="317"/>
      <c r="HB7" s="317"/>
      <c r="HC7" s="317"/>
      <c r="HD7" s="317"/>
      <c r="HE7" s="317"/>
      <c r="HF7" s="317"/>
      <c r="HG7" s="317"/>
      <c r="HH7" s="317"/>
      <c r="HI7" s="317"/>
      <c r="HJ7" s="317"/>
      <c r="HK7" s="317"/>
      <c r="HL7" s="317"/>
      <c r="HM7" s="317"/>
      <c r="HN7" s="317"/>
      <c r="HO7" s="317"/>
      <c r="HP7" s="317"/>
      <c r="HQ7" s="317"/>
      <c r="HR7" s="317"/>
      <c r="HS7" s="317"/>
      <c r="HT7" s="317"/>
      <c r="HU7" s="317"/>
      <c r="HV7" s="317"/>
      <c r="HW7" s="317"/>
      <c r="HX7" s="317"/>
      <c r="HY7" s="317"/>
      <c r="HZ7" s="317"/>
      <c r="IA7" s="317"/>
      <c r="IB7" s="317"/>
      <c r="IC7" s="317"/>
      <c r="ID7" s="317"/>
      <c r="IE7" s="317"/>
      <c r="IF7" s="317"/>
      <c r="IG7" s="317"/>
      <c r="IH7" s="317"/>
      <c r="II7" s="317"/>
      <c r="IJ7" s="317"/>
      <c r="IK7" s="317"/>
      <c r="IL7" s="317"/>
    </row>
    <row r="8" spans="1:246" s="316" customFormat="1">
      <c r="A8" s="310"/>
      <c r="B8" s="320"/>
      <c r="C8" s="321" t="s">
        <v>33</v>
      </c>
      <c r="D8" s="322">
        <v>200</v>
      </c>
      <c r="E8" s="374"/>
      <c r="F8" s="369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</row>
    <row r="9" spans="1:246" s="316" customFormat="1" ht="165.75">
      <c r="A9" s="319"/>
      <c r="B9" s="325" t="s">
        <v>183</v>
      </c>
      <c r="C9" s="326"/>
      <c r="D9" s="313"/>
      <c r="E9" s="363"/>
      <c r="F9" s="363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</row>
    <row r="10" spans="1:246" s="316" customFormat="1">
      <c r="A10" s="319"/>
      <c r="B10" s="325"/>
      <c r="C10" s="326"/>
      <c r="D10" s="313"/>
      <c r="E10" s="363"/>
      <c r="F10" s="363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</row>
    <row r="11" spans="1:246" s="316" customFormat="1" ht="25.5">
      <c r="A11" s="310" t="s">
        <v>223</v>
      </c>
      <c r="B11" s="327" t="s">
        <v>224</v>
      </c>
      <c r="C11" s="328"/>
      <c r="D11" s="313"/>
      <c r="E11" s="363"/>
      <c r="F11" s="363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</row>
    <row r="12" spans="1:246" s="316" customFormat="1">
      <c r="A12" s="319"/>
      <c r="B12" s="329"/>
      <c r="C12" s="328"/>
      <c r="D12" s="313"/>
      <c r="E12" s="363"/>
      <c r="F12" s="363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  <c r="HV12" s="317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</row>
    <row r="13" spans="1:246" s="316" customFormat="1">
      <c r="A13" s="319" t="s">
        <v>225</v>
      </c>
      <c r="B13" s="329" t="s">
        <v>226</v>
      </c>
      <c r="C13" s="328" t="s">
        <v>33</v>
      </c>
      <c r="D13" s="330">
        <f>+D8*0.8</f>
        <v>160</v>
      </c>
      <c r="E13" s="379">
        <v>0</v>
      </c>
      <c r="F13" s="363">
        <f>+D13*E13</f>
        <v>0</v>
      </c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</row>
    <row r="14" spans="1:246" s="316" customFormat="1">
      <c r="A14" s="319"/>
      <c r="B14" s="329"/>
      <c r="C14" s="328"/>
      <c r="D14" s="330"/>
      <c r="E14" s="363"/>
      <c r="F14" s="363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</row>
    <row r="15" spans="1:246" s="316" customFormat="1" ht="25.5">
      <c r="A15" s="319" t="s">
        <v>227</v>
      </c>
      <c r="B15" s="329" t="s">
        <v>228</v>
      </c>
      <c r="C15" s="328" t="s">
        <v>66</v>
      </c>
      <c r="D15" s="330">
        <f>+D13*0.78</f>
        <v>124.80000000000001</v>
      </c>
      <c r="E15" s="379">
        <v>0</v>
      </c>
      <c r="F15" s="363">
        <f>+D15*E15</f>
        <v>0</v>
      </c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317"/>
      <c r="GZ15" s="317"/>
      <c r="HA15" s="317"/>
      <c r="HB15" s="317"/>
      <c r="HC15" s="317"/>
      <c r="HD15" s="317"/>
      <c r="HE15" s="317"/>
      <c r="HF15" s="317"/>
      <c r="HG15" s="317"/>
      <c r="HH15" s="317"/>
      <c r="HI15" s="317"/>
      <c r="HJ15" s="317"/>
      <c r="HK15" s="317"/>
      <c r="HL15" s="317"/>
      <c r="HM15" s="317"/>
      <c r="HN15" s="317"/>
      <c r="HO15" s="317"/>
      <c r="HP15" s="317"/>
      <c r="HQ15" s="317"/>
      <c r="HR15" s="317"/>
      <c r="HS15" s="317"/>
      <c r="HT15" s="317"/>
      <c r="HU15" s="317"/>
      <c r="HV15" s="317"/>
      <c r="HW15" s="317"/>
      <c r="HX15" s="317"/>
      <c r="HY15" s="317"/>
      <c r="HZ15" s="317"/>
      <c r="IA15" s="317"/>
      <c r="IB15" s="317"/>
      <c r="IC15" s="317"/>
      <c r="ID15" s="317"/>
      <c r="IE15" s="317"/>
      <c r="IF15" s="317"/>
      <c r="IG15" s="317"/>
      <c r="IH15" s="317"/>
      <c r="II15" s="317"/>
      <c r="IJ15" s="317"/>
      <c r="IK15" s="317"/>
      <c r="IL15" s="317"/>
    </row>
    <row r="16" spans="1:246" s="316" customFormat="1">
      <c r="A16" s="319"/>
      <c r="B16" s="329"/>
      <c r="C16" s="328"/>
      <c r="D16" s="330"/>
      <c r="E16" s="363"/>
      <c r="F16" s="363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7"/>
      <c r="GB16" s="317"/>
      <c r="GC16" s="317"/>
      <c r="GD16" s="317"/>
      <c r="GE16" s="317"/>
      <c r="GF16" s="317"/>
      <c r="GG16" s="317"/>
      <c r="GH16" s="317"/>
      <c r="GI16" s="317"/>
      <c r="GJ16" s="317"/>
      <c r="GK16" s="317"/>
      <c r="GL16" s="317"/>
      <c r="GM16" s="317"/>
      <c r="GN16" s="317"/>
      <c r="GO16" s="317"/>
      <c r="GP16" s="317"/>
      <c r="GQ16" s="317"/>
      <c r="GR16" s="317"/>
      <c r="GS16" s="317"/>
      <c r="GT16" s="317"/>
      <c r="GU16" s="317"/>
      <c r="GV16" s="317"/>
      <c r="GW16" s="317"/>
      <c r="GX16" s="317"/>
      <c r="GY16" s="317"/>
      <c r="GZ16" s="317"/>
      <c r="HA16" s="317"/>
      <c r="HB16" s="317"/>
      <c r="HC16" s="317"/>
      <c r="HD16" s="317"/>
      <c r="HE16" s="317"/>
      <c r="HF16" s="317"/>
      <c r="HG16" s="317"/>
      <c r="HH16" s="317"/>
      <c r="HI16" s="317"/>
      <c r="HJ16" s="317"/>
      <c r="HK16" s="317"/>
      <c r="HL16" s="317"/>
      <c r="HM16" s="317"/>
      <c r="HN16" s="317"/>
      <c r="HO16" s="317"/>
      <c r="HP16" s="317"/>
      <c r="HQ16" s="317"/>
      <c r="HR16" s="317"/>
      <c r="HS16" s="317"/>
      <c r="HT16" s="317"/>
      <c r="HU16" s="317"/>
      <c r="HV16" s="317"/>
      <c r="HW16" s="317"/>
      <c r="HX16" s="317"/>
      <c r="HY16" s="317"/>
      <c r="HZ16" s="317"/>
      <c r="IA16" s="317"/>
      <c r="IB16" s="317"/>
      <c r="IC16" s="317"/>
      <c r="ID16" s="317"/>
      <c r="IE16" s="317"/>
      <c r="IF16" s="317"/>
      <c r="IG16" s="317"/>
      <c r="IH16" s="317"/>
      <c r="II16" s="317"/>
      <c r="IJ16" s="317"/>
      <c r="IK16" s="317"/>
      <c r="IL16" s="317"/>
    </row>
    <row r="17" spans="1:246" s="316" customFormat="1">
      <c r="A17" s="319" t="s">
        <v>93</v>
      </c>
      <c r="B17" s="329" t="s">
        <v>229</v>
      </c>
      <c r="C17" s="328" t="s">
        <v>53</v>
      </c>
      <c r="D17" s="330">
        <f>+D13*0.6</f>
        <v>96</v>
      </c>
      <c r="E17" s="379">
        <v>0</v>
      </c>
      <c r="F17" s="363">
        <f>+D17*E17</f>
        <v>0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317"/>
      <c r="GF17" s="317"/>
      <c r="GG17" s="317"/>
      <c r="GH17" s="317"/>
      <c r="GI17" s="317"/>
      <c r="GJ17" s="317"/>
      <c r="GK17" s="317"/>
      <c r="GL17" s="317"/>
      <c r="GM17" s="317"/>
      <c r="GN17" s="317"/>
      <c r="GO17" s="317"/>
      <c r="GP17" s="317"/>
      <c r="GQ17" s="317"/>
      <c r="GR17" s="317"/>
      <c r="GS17" s="317"/>
      <c r="GT17" s="317"/>
      <c r="GU17" s="317"/>
      <c r="GV17" s="317"/>
      <c r="GW17" s="317"/>
      <c r="GX17" s="317"/>
      <c r="GY17" s="317"/>
      <c r="GZ17" s="317"/>
      <c r="HA17" s="317"/>
      <c r="HB17" s="317"/>
      <c r="HC17" s="317"/>
      <c r="HD17" s="317"/>
      <c r="HE17" s="317"/>
      <c r="HF17" s="317"/>
      <c r="HG17" s="317"/>
      <c r="HH17" s="317"/>
      <c r="HI17" s="317"/>
      <c r="HJ17" s="317"/>
      <c r="HK17" s="317"/>
      <c r="HL17" s="317"/>
      <c r="HM17" s="317"/>
      <c r="HN17" s="317"/>
      <c r="HO17" s="317"/>
      <c r="HP17" s="317"/>
      <c r="HQ17" s="317"/>
      <c r="HR17" s="317"/>
      <c r="HS17" s="317"/>
      <c r="HT17" s="317"/>
      <c r="HU17" s="317"/>
      <c r="HV17" s="317"/>
      <c r="HW17" s="317"/>
      <c r="HX17" s="317"/>
      <c r="HY17" s="317"/>
      <c r="HZ17" s="317"/>
      <c r="IA17" s="317"/>
      <c r="IB17" s="317"/>
      <c r="IC17" s="317"/>
      <c r="ID17" s="317"/>
      <c r="IE17" s="317"/>
      <c r="IF17" s="317"/>
      <c r="IG17" s="317"/>
      <c r="IH17" s="317"/>
      <c r="II17" s="317"/>
      <c r="IJ17" s="317"/>
      <c r="IK17" s="317"/>
      <c r="IL17" s="317"/>
    </row>
    <row r="18" spans="1:246" s="316" customFormat="1">
      <c r="A18" s="319"/>
      <c r="B18" s="329"/>
      <c r="C18" s="328"/>
      <c r="D18" s="330"/>
      <c r="E18" s="363"/>
      <c r="F18" s="363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7"/>
      <c r="GF18" s="317"/>
      <c r="GG18" s="317"/>
      <c r="GH18" s="317"/>
      <c r="GI18" s="317"/>
      <c r="GJ18" s="317"/>
      <c r="GK18" s="317"/>
      <c r="GL18" s="317"/>
      <c r="GM18" s="317"/>
      <c r="GN18" s="317"/>
      <c r="GO18" s="317"/>
      <c r="GP18" s="317"/>
      <c r="GQ18" s="317"/>
      <c r="GR18" s="317"/>
      <c r="GS18" s="317"/>
      <c r="GT18" s="317"/>
      <c r="GU18" s="317"/>
      <c r="GV18" s="317"/>
      <c r="GW18" s="317"/>
      <c r="GX18" s="317"/>
      <c r="GY18" s="317"/>
      <c r="GZ18" s="317"/>
      <c r="HA18" s="317"/>
      <c r="HB18" s="317"/>
      <c r="HC18" s="317"/>
      <c r="HD18" s="317"/>
      <c r="HE18" s="317"/>
      <c r="HF18" s="317"/>
      <c r="HG18" s="317"/>
      <c r="HH18" s="317"/>
      <c r="HI18" s="317"/>
      <c r="HJ18" s="317"/>
      <c r="HK18" s="317"/>
      <c r="HL18" s="317"/>
      <c r="HM18" s="317"/>
      <c r="HN18" s="317"/>
      <c r="HO18" s="317"/>
      <c r="HP18" s="317"/>
      <c r="HQ18" s="317"/>
      <c r="HR18" s="317"/>
      <c r="HS18" s="317"/>
      <c r="HT18" s="317"/>
      <c r="HU18" s="317"/>
      <c r="HV18" s="317"/>
      <c r="HW18" s="317"/>
      <c r="HX18" s="317"/>
      <c r="HY18" s="317"/>
      <c r="HZ18" s="317"/>
      <c r="IA18" s="317"/>
      <c r="IB18" s="317"/>
      <c r="IC18" s="317"/>
      <c r="ID18" s="317"/>
      <c r="IE18" s="317"/>
      <c r="IF18" s="317"/>
      <c r="IG18" s="317"/>
      <c r="IH18" s="317"/>
      <c r="II18" s="317"/>
      <c r="IJ18" s="317"/>
      <c r="IK18" s="317"/>
      <c r="IL18" s="317"/>
    </row>
    <row r="19" spans="1:246" s="316" customFormat="1" ht="38.25">
      <c r="A19" s="319" t="s">
        <v>230</v>
      </c>
      <c r="B19" s="329" t="s">
        <v>231</v>
      </c>
      <c r="C19" s="328" t="s">
        <v>66</v>
      </c>
      <c r="D19" s="330">
        <f>+D13*0.18</f>
        <v>28.799999999999997</v>
      </c>
      <c r="E19" s="379">
        <v>0</v>
      </c>
      <c r="F19" s="363">
        <f>+D19*E19</f>
        <v>0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7"/>
      <c r="FY19" s="317"/>
      <c r="FZ19" s="317"/>
      <c r="GA19" s="317"/>
      <c r="GB19" s="317"/>
      <c r="GC19" s="317"/>
      <c r="GD19" s="317"/>
      <c r="GE19" s="317"/>
      <c r="GF19" s="317"/>
      <c r="GG19" s="317"/>
      <c r="GH19" s="317"/>
      <c r="GI19" s="317"/>
      <c r="GJ19" s="317"/>
      <c r="GK19" s="317"/>
      <c r="GL19" s="317"/>
      <c r="GM19" s="317"/>
      <c r="GN19" s="317"/>
      <c r="GO19" s="317"/>
      <c r="GP19" s="317"/>
      <c r="GQ19" s="317"/>
      <c r="GR19" s="317"/>
      <c r="GS19" s="317"/>
      <c r="GT19" s="317"/>
      <c r="GU19" s="317"/>
      <c r="GV19" s="317"/>
      <c r="GW19" s="317"/>
      <c r="GX19" s="317"/>
      <c r="GY19" s="317"/>
      <c r="GZ19" s="317"/>
      <c r="HA19" s="317"/>
      <c r="HB19" s="317"/>
      <c r="HC19" s="317"/>
      <c r="HD19" s="317"/>
      <c r="HE19" s="317"/>
      <c r="HF19" s="317"/>
      <c r="HG19" s="317"/>
      <c r="HH19" s="317"/>
      <c r="HI19" s="317"/>
      <c r="HJ19" s="317"/>
      <c r="HK19" s="317"/>
      <c r="HL19" s="317"/>
      <c r="HM19" s="317"/>
      <c r="HN19" s="317"/>
      <c r="HO19" s="317"/>
      <c r="HP19" s="317"/>
      <c r="HQ19" s="317"/>
      <c r="HR19" s="317"/>
      <c r="HS19" s="317"/>
      <c r="HT19" s="317"/>
      <c r="HU19" s="317"/>
      <c r="HV19" s="317"/>
      <c r="HW19" s="317"/>
      <c r="HX19" s="317"/>
      <c r="HY19" s="317"/>
      <c r="HZ19" s="317"/>
      <c r="IA19" s="317"/>
      <c r="IB19" s="317"/>
      <c r="IC19" s="317"/>
      <c r="ID19" s="317"/>
      <c r="IE19" s="317"/>
      <c r="IF19" s="317"/>
      <c r="IG19" s="317"/>
      <c r="IH19" s="317"/>
      <c r="II19" s="317"/>
      <c r="IJ19" s="317"/>
      <c r="IK19" s="317"/>
      <c r="IL19" s="317"/>
    </row>
    <row r="20" spans="1:246" s="316" customFormat="1">
      <c r="A20" s="319"/>
      <c r="B20" s="331"/>
      <c r="C20" s="328"/>
      <c r="D20" s="330"/>
      <c r="E20" s="363"/>
      <c r="F20" s="36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  <c r="HV20" s="317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</row>
    <row r="21" spans="1:246" s="316" customFormat="1" ht="38.25">
      <c r="A21" s="319" t="s">
        <v>232</v>
      </c>
      <c r="B21" s="329" t="s">
        <v>233</v>
      </c>
      <c r="C21" s="328" t="s">
        <v>66</v>
      </c>
      <c r="D21" s="330">
        <f>+D13*(0.78-0.18)</f>
        <v>96.000000000000014</v>
      </c>
      <c r="E21" s="379">
        <v>0</v>
      </c>
      <c r="F21" s="363">
        <f>+D21*E21</f>
        <v>0</v>
      </c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  <c r="FP21" s="317"/>
      <c r="FQ21" s="317"/>
      <c r="FR21" s="317"/>
      <c r="FS21" s="317"/>
      <c r="FT21" s="317"/>
      <c r="FU21" s="317"/>
      <c r="FV21" s="317"/>
      <c r="FW21" s="317"/>
      <c r="FX21" s="317"/>
      <c r="FY21" s="317"/>
      <c r="FZ21" s="317"/>
      <c r="GA21" s="317"/>
      <c r="GB21" s="317"/>
      <c r="GC21" s="317"/>
      <c r="GD21" s="317"/>
      <c r="GE21" s="317"/>
      <c r="GF21" s="317"/>
      <c r="GG21" s="317"/>
      <c r="GH21" s="317"/>
      <c r="GI21" s="317"/>
      <c r="GJ21" s="317"/>
      <c r="GK21" s="317"/>
      <c r="GL21" s="317"/>
      <c r="GM21" s="317"/>
      <c r="GN21" s="317"/>
      <c r="GO21" s="317"/>
      <c r="GP21" s="317"/>
      <c r="GQ21" s="317"/>
      <c r="GR21" s="317"/>
      <c r="GS21" s="317"/>
      <c r="GT21" s="317"/>
      <c r="GU21" s="317"/>
      <c r="GV21" s="317"/>
      <c r="GW21" s="317"/>
      <c r="GX21" s="317"/>
      <c r="GY21" s="317"/>
      <c r="GZ21" s="317"/>
      <c r="HA21" s="317"/>
      <c r="HB21" s="317"/>
      <c r="HC21" s="317"/>
      <c r="HD21" s="317"/>
      <c r="HE21" s="317"/>
      <c r="HF21" s="317"/>
      <c r="HG21" s="317"/>
      <c r="HH21" s="317"/>
      <c r="HI21" s="317"/>
      <c r="HJ21" s="317"/>
      <c r="HK21" s="317"/>
      <c r="HL21" s="317"/>
      <c r="HM21" s="317"/>
      <c r="HN21" s="317"/>
      <c r="HO21" s="317"/>
      <c r="HP21" s="317"/>
      <c r="HQ21" s="317"/>
      <c r="HR21" s="317"/>
      <c r="HS21" s="317"/>
      <c r="HT21" s="317"/>
      <c r="HU21" s="317"/>
      <c r="HV21" s="317"/>
      <c r="HW21" s="317"/>
      <c r="HX21" s="317"/>
      <c r="HY21" s="317"/>
      <c r="HZ21" s="317"/>
      <c r="IA21" s="317"/>
      <c r="IB21" s="317"/>
      <c r="IC21" s="317"/>
      <c r="ID21" s="317"/>
      <c r="IE21" s="317"/>
      <c r="IF21" s="317"/>
      <c r="IG21" s="317"/>
      <c r="IH21" s="317"/>
      <c r="II21" s="317"/>
      <c r="IJ21" s="317"/>
      <c r="IK21" s="317"/>
      <c r="IL21" s="317"/>
    </row>
    <row r="22" spans="1:246" s="316" customFormat="1">
      <c r="A22" s="319"/>
      <c r="B22" s="329"/>
      <c r="C22" s="328"/>
      <c r="D22" s="330"/>
      <c r="E22" s="363"/>
      <c r="F22" s="363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317"/>
      <c r="FL22" s="317"/>
      <c r="FM22" s="317"/>
      <c r="FN22" s="317"/>
      <c r="FO22" s="317"/>
      <c r="FP22" s="317"/>
      <c r="FQ22" s="317"/>
      <c r="FR22" s="317"/>
      <c r="FS22" s="317"/>
      <c r="FT22" s="317"/>
      <c r="FU22" s="317"/>
      <c r="FV22" s="317"/>
      <c r="FW22" s="317"/>
      <c r="FX22" s="317"/>
      <c r="FY22" s="317"/>
      <c r="FZ22" s="317"/>
      <c r="GA22" s="317"/>
      <c r="GB22" s="317"/>
      <c r="GC22" s="317"/>
      <c r="GD22" s="317"/>
      <c r="GE22" s="317"/>
      <c r="GF22" s="317"/>
      <c r="GG22" s="317"/>
      <c r="GH22" s="317"/>
      <c r="GI22" s="317"/>
      <c r="GJ22" s="317"/>
      <c r="GK22" s="317"/>
      <c r="GL22" s="317"/>
      <c r="GM22" s="317"/>
      <c r="GN22" s="317"/>
      <c r="GO22" s="317"/>
      <c r="GP22" s="317"/>
      <c r="GQ22" s="317"/>
      <c r="GR22" s="317"/>
      <c r="GS22" s="317"/>
      <c r="GT22" s="317"/>
      <c r="GU22" s="317"/>
      <c r="GV22" s="317"/>
      <c r="GW22" s="317"/>
      <c r="GX22" s="317"/>
      <c r="GY22" s="317"/>
      <c r="GZ22" s="317"/>
      <c r="HA22" s="317"/>
      <c r="HB22" s="317"/>
      <c r="HC22" s="317"/>
      <c r="HD22" s="317"/>
      <c r="HE22" s="317"/>
      <c r="HF22" s="317"/>
      <c r="HG22" s="317"/>
      <c r="HH22" s="317"/>
      <c r="HI22" s="317"/>
      <c r="HJ22" s="317"/>
      <c r="HK22" s="317"/>
      <c r="HL22" s="317"/>
      <c r="HM22" s="317"/>
      <c r="HN22" s="317"/>
      <c r="HO22" s="317"/>
      <c r="HP22" s="317"/>
      <c r="HQ22" s="317"/>
      <c r="HR22" s="317"/>
      <c r="HS22" s="317"/>
      <c r="HT22" s="317"/>
      <c r="HU22" s="317"/>
      <c r="HV22" s="317"/>
      <c r="HW22" s="317"/>
      <c r="HX22" s="317"/>
      <c r="HY22" s="317"/>
      <c r="HZ22" s="317"/>
      <c r="IA22" s="317"/>
      <c r="IB22" s="317"/>
      <c r="IC22" s="317"/>
      <c r="ID22" s="317"/>
      <c r="IE22" s="317"/>
      <c r="IF22" s="317"/>
      <c r="IG22" s="317"/>
      <c r="IH22" s="317"/>
      <c r="II22" s="317"/>
      <c r="IJ22" s="317"/>
      <c r="IK22" s="317"/>
      <c r="IL22" s="317"/>
    </row>
    <row r="23" spans="1:246" s="316" customFormat="1" ht="25.5">
      <c r="A23" s="319" t="s">
        <v>234</v>
      </c>
      <c r="B23" s="329" t="s">
        <v>235</v>
      </c>
      <c r="C23" s="328" t="s">
        <v>66</v>
      </c>
      <c r="D23" s="330">
        <f>+D15</f>
        <v>124.80000000000001</v>
      </c>
      <c r="E23" s="379">
        <v>0</v>
      </c>
      <c r="F23" s="363">
        <f>+D23*E23</f>
        <v>0</v>
      </c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  <c r="GO23" s="317"/>
      <c r="GP23" s="317"/>
      <c r="GQ23" s="317"/>
      <c r="GR23" s="317"/>
      <c r="GS23" s="317"/>
      <c r="GT23" s="317"/>
      <c r="GU23" s="317"/>
      <c r="GV23" s="317"/>
      <c r="GW23" s="317"/>
      <c r="GX23" s="317"/>
      <c r="GY23" s="317"/>
      <c r="GZ23" s="317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7"/>
      <c r="HS23" s="317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</row>
    <row r="24" spans="1:246" s="316" customFormat="1">
      <c r="A24" s="319"/>
      <c r="B24" s="329"/>
      <c r="C24" s="328"/>
      <c r="D24" s="330"/>
      <c r="E24" s="363"/>
      <c r="F24" s="363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  <c r="GO24" s="317"/>
      <c r="GP24" s="317"/>
      <c r="GQ24" s="317"/>
      <c r="GR24" s="317"/>
      <c r="GS24" s="317"/>
      <c r="GT24" s="317"/>
      <c r="GU24" s="317"/>
      <c r="GV24" s="317"/>
      <c r="GW24" s="317"/>
      <c r="GX24" s="317"/>
      <c r="GY24" s="317"/>
      <c r="GZ24" s="317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7"/>
      <c r="HS24" s="317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</row>
    <row r="25" spans="1:246" s="316" customFormat="1" ht="25.5">
      <c r="A25" s="332" t="s">
        <v>236</v>
      </c>
      <c r="B25" s="329" t="s">
        <v>237</v>
      </c>
      <c r="C25" s="328" t="s">
        <v>83</v>
      </c>
      <c r="D25" s="330">
        <f>+D13*2</f>
        <v>320</v>
      </c>
      <c r="E25" s="379">
        <v>0</v>
      </c>
      <c r="F25" s="363">
        <f>+D25*E25</f>
        <v>0</v>
      </c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317"/>
      <c r="FL25" s="317"/>
      <c r="FM25" s="317"/>
      <c r="FN25" s="317"/>
      <c r="FO25" s="317"/>
      <c r="FP25" s="317"/>
      <c r="FQ25" s="317"/>
      <c r="FR25" s="317"/>
      <c r="FS25" s="317"/>
      <c r="FT25" s="317"/>
      <c r="FU25" s="317"/>
      <c r="FV25" s="317"/>
      <c r="FW25" s="317"/>
      <c r="FX25" s="317"/>
      <c r="FY25" s="317"/>
      <c r="FZ25" s="317"/>
      <c r="GA25" s="317"/>
      <c r="GB25" s="317"/>
      <c r="GC25" s="317"/>
      <c r="GD25" s="317"/>
      <c r="GE25" s="317"/>
      <c r="GF25" s="317"/>
      <c r="GG25" s="317"/>
      <c r="GH25" s="317"/>
      <c r="GI25" s="317"/>
      <c r="GJ25" s="317"/>
      <c r="GK25" s="317"/>
      <c r="GL25" s="317"/>
      <c r="GM25" s="317"/>
      <c r="GN25" s="317"/>
      <c r="GO25" s="317"/>
      <c r="GP25" s="317"/>
      <c r="GQ25" s="317"/>
      <c r="GR25" s="317"/>
      <c r="GS25" s="317"/>
      <c r="GT25" s="317"/>
      <c r="GU25" s="317"/>
      <c r="GV25" s="317"/>
      <c r="GW25" s="317"/>
      <c r="GX25" s="317"/>
      <c r="GY25" s="317"/>
      <c r="GZ25" s="317"/>
      <c r="HA25" s="317"/>
      <c r="HB25" s="317"/>
      <c r="HC25" s="317"/>
      <c r="HD25" s="317"/>
      <c r="HE25" s="317"/>
      <c r="HF25" s="317"/>
      <c r="HG25" s="317"/>
      <c r="HH25" s="317"/>
      <c r="HI25" s="317"/>
      <c r="HJ25" s="317"/>
      <c r="HK25" s="317"/>
      <c r="HL25" s="317"/>
      <c r="HM25" s="317"/>
      <c r="HN25" s="317"/>
      <c r="HO25" s="317"/>
      <c r="HP25" s="317"/>
      <c r="HQ25" s="317"/>
      <c r="HR25" s="317"/>
      <c r="HS25" s="317"/>
      <c r="HT25" s="317"/>
      <c r="HU25" s="317"/>
      <c r="HV25" s="317"/>
      <c r="HW25" s="317"/>
      <c r="HX25" s="317"/>
      <c r="HY25" s="317"/>
      <c r="HZ25" s="317"/>
      <c r="IA25" s="317"/>
      <c r="IB25" s="317"/>
      <c r="IC25" s="317"/>
      <c r="ID25" s="317"/>
      <c r="IE25" s="317"/>
      <c r="IF25" s="317"/>
      <c r="IG25" s="317"/>
      <c r="IH25" s="317"/>
      <c r="II25" s="317"/>
      <c r="IJ25" s="317"/>
      <c r="IK25" s="317"/>
      <c r="IL25" s="317"/>
    </row>
    <row r="26" spans="1:246" s="316" customFormat="1">
      <c r="A26" s="319"/>
      <c r="B26" s="329"/>
      <c r="C26" s="328"/>
      <c r="D26" s="330"/>
      <c r="E26" s="363"/>
      <c r="F26" s="363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7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317"/>
      <c r="FL26" s="317"/>
      <c r="FM26" s="317"/>
      <c r="FN26" s="317"/>
      <c r="FO26" s="317"/>
      <c r="FP26" s="317"/>
      <c r="FQ26" s="317"/>
      <c r="FR26" s="317"/>
      <c r="FS26" s="317"/>
      <c r="FT26" s="317"/>
      <c r="FU26" s="317"/>
      <c r="FV26" s="317"/>
      <c r="FW26" s="317"/>
      <c r="FX26" s="317"/>
      <c r="FY26" s="317"/>
      <c r="FZ26" s="317"/>
      <c r="GA26" s="317"/>
      <c r="GB26" s="317"/>
      <c r="GC26" s="317"/>
      <c r="GD26" s="317"/>
      <c r="GE26" s="317"/>
      <c r="GF26" s="317"/>
      <c r="GG26" s="317"/>
      <c r="GH26" s="317"/>
      <c r="GI26" s="317"/>
      <c r="GJ26" s="317"/>
      <c r="GK26" s="317"/>
      <c r="GL26" s="317"/>
      <c r="GM26" s="317"/>
      <c r="GN26" s="317"/>
      <c r="GO26" s="317"/>
      <c r="GP26" s="317"/>
      <c r="GQ26" s="317"/>
      <c r="GR26" s="317"/>
      <c r="GS26" s="317"/>
      <c r="GT26" s="317"/>
      <c r="GU26" s="317"/>
      <c r="GV26" s="317"/>
      <c r="GW26" s="317"/>
      <c r="GX26" s="317"/>
      <c r="GY26" s="317"/>
      <c r="GZ26" s="317"/>
      <c r="HA26" s="317"/>
      <c r="HB26" s="317"/>
      <c r="HC26" s="317"/>
      <c r="HD26" s="317"/>
      <c r="HE26" s="317"/>
      <c r="HF26" s="317"/>
      <c r="HG26" s="317"/>
      <c r="HH26" s="317"/>
      <c r="HI26" s="317"/>
      <c r="HJ26" s="317"/>
      <c r="HK26" s="317"/>
      <c r="HL26" s="317"/>
      <c r="HM26" s="317"/>
      <c r="HN26" s="317"/>
      <c r="HO26" s="317"/>
      <c r="HP26" s="317"/>
      <c r="HQ26" s="317"/>
      <c r="HR26" s="317"/>
      <c r="HS26" s="317"/>
      <c r="HT26" s="317"/>
      <c r="HU26" s="317"/>
      <c r="HV26" s="317"/>
      <c r="HW26" s="317"/>
      <c r="HX26" s="317"/>
      <c r="HY26" s="317"/>
      <c r="HZ26" s="317"/>
      <c r="IA26" s="317"/>
      <c r="IB26" s="317"/>
      <c r="IC26" s="317"/>
      <c r="ID26" s="317"/>
      <c r="IE26" s="317"/>
      <c r="IF26" s="317"/>
      <c r="IG26" s="317"/>
      <c r="IH26" s="317"/>
      <c r="II26" s="317"/>
      <c r="IJ26" s="317"/>
      <c r="IK26" s="317"/>
      <c r="IL26" s="317"/>
    </row>
    <row r="27" spans="1:246" s="316" customFormat="1" ht="25.5">
      <c r="A27" s="319" t="s">
        <v>238</v>
      </c>
      <c r="B27" s="329" t="s">
        <v>239</v>
      </c>
      <c r="C27" s="328" t="s">
        <v>53</v>
      </c>
      <c r="D27" s="330">
        <f>+D13*2*0.5</f>
        <v>160</v>
      </c>
      <c r="E27" s="379">
        <v>0</v>
      </c>
      <c r="F27" s="363">
        <f>+D27*E27</f>
        <v>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  <c r="GO27" s="317"/>
      <c r="GP27" s="317"/>
      <c r="GQ27" s="317"/>
      <c r="GR27" s="317"/>
      <c r="GS27" s="317"/>
      <c r="GT27" s="317"/>
      <c r="GU27" s="317"/>
      <c r="GV27" s="317"/>
      <c r="GW27" s="317"/>
      <c r="GX27" s="317"/>
      <c r="GY27" s="317"/>
      <c r="GZ27" s="317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7"/>
      <c r="HS27" s="317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</row>
    <row r="28" spans="1:246" s="316" customFormat="1">
      <c r="A28" s="319"/>
      <c r="B28" s="329"/>
      <c r="C28" s="328"/>
      <c r="D28" s="330"/>
      <c r="E28" s="363"/>
      <c r="F28" s="363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317"/>
      <c r="FL28" s="317"/>
      <c r="FM28" s="317"/>
      <c r="FN28" s="317"/>
      <c r="FO28" s="317"/>
      <c r="FP28" s="317"/>
      <c r="FQ28" s="317"/>
      <c r="FR28" s="317"/>
      <c r="FS28" s="317"/>
      <c r="FT28" s="317"/>
      <c r="FU28" s="317"/>
      <c r="FV28" s="317"/>
      <c r="FW28" s="317"/>
      <c r="FX28" s="317"/>
      <c r="FY28" s="317"/>
      <c r="FZ28" s="317"/>
      <c r="GA28" s="317"/>
      <c r="GB28" s="317"/>
      <c r="GC28" s="317"/>
      <c r="GD28" s="317"/>
      <c r="GE28" s="317"/>
      <c r="GF28" s="317"/>
      <c r="GG28" s="317"/>
      <c r="GH28" s="317"/>
      <c r="GI28" s="317"/>
      <c r="GJ28" s="317"/>
      <c r="GK28" s="317"/>
      <c r="GL28" s="317"/>
      <c r="GM28" s="317"/>
      <c r="GN28" s="317"/>
      <c r="GO28" s="317"/>
      <c r="GP28" s="317"/>
      <c r="GQ28" s="317"/>
      <c r="GR28" s="317"/>
      <c r="GS28" s="317"/>
      <c r="GT28" s="317"/>
      <c r="GU28" s="317"/>
      <c r="GV28" s="317"/>
      <c r="GW28" s="317"/>
      <c r="GX28" s="317"/>
      <c r="GY28" s="317"/>
      <c r="GZ28" s="317"/>
      <c r="HA28" s="317"/>
      <c r="HB28" s="317"/>
      <c r="HC28" s="317"/>
      <c r="HD28" s="317"/>
      <c r="HE28" s="317"/>
      <c r="HF28" s="317"/>
      <c r="HG28" s="317"/>
      <c r="HH28" s="317"/>
      <c r="HI28" s="317"/>
      <c r="HJ28" s="317"/>
      <c r="HK28" s="317"/>
      <c r="HL28" s="317"/>
      <c r="HM28" s="317"/>
      <c r="HN28" s="317"/>
      <c r="HO28" s="317"/>
      <c r="HP28" s="317"/>
      <c r="HQ28" s="317"/>
      <c r="HR28" s="317"/>
      <c r="HS28" s="317"/>
      <c r="HT28" s="317"/>
      <c r="HU28" s="317"/>
      <c r="HV28" s="317"/>
      <c r="HW28" s="317"/>
      <c r="HX28" s="317"/>
      <c r="HY28" s="317"/>
      <c r="HZ28" s="317"/>
      <c r="IA28" s="317"/>
      <c r="IB28" s="317"/>
      <c r="IC28" s="317"/>
      <c r="ID28" s="317"/>
      <c r="IE28" s="317"/>
      <c r="IF28" s="317"/>
      <c r="IG28" s="317"/>
      <c r="IH28" s="317"/>
      <c r="II28" s="317"/>
      <c r="IJ28" s="317"/>
      <c r="IK28" s="317"/>
      <c r="IL28" s="317"/>
    </row>
    <row r="29" spans="1:246" s="316" customFormat="1" ht="38.25">
      <c r="A29" s="319" t="s">
        <v>240</v>
      </c>
      <c r="B29" s="329" t="s">
        <v>241</v>
      </c>
      <c r="C29" s="328" t="s">
        <v>53</v>
      </c>
      <c r="D29" s="330">
        <f>+D13*2*0.5</f>
        <v>160</v>
      </c>
      <c r="E29" s="379">
        <v>0</v>
      </c>
      <c r="F29" s="363">
        <f>+D29*E29</f>
        <v>0</v>
      </c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7"/>
      <c r="EW29" s="317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317"/>
      <c r="FL29" s="317"/>
      <c r="FM29" s="317"/>
      <c r="FN29" s="317"/>
      <c r="FO29" s="317"/>
      <c r="FP29" s="317"/>
      <c r="FQ29" s="317"/>
      <c r="FR29" s="317"/>
      <c r="FS29" s="317"/>
      <c r="FT29" s="317"/>
      <c r="FU29" s="317"/>
      <c r="FV29" s="317"/>
      <c r="FW29" s="317"/>
      <c r="FX29" s="317"/>
      <c r="FY29" s="317"/>
      <c r="FZ29" s="317"/>
      <c r="GA29" s="317"/>
      <c r="GB29" s="317"/>
      <c r="GC29" s="317"/>
      <c r="GD29" s="317"/>
      <c r="GE29" s="317"/>
      <c r="GF29" s="317"/>
      <c r="GG29" s="317"/>
      <c r="GH29" s="317"/>
      <c r="GI29" s="317"/>
      <c r="GJ29" s="317"/>
      <c r="GK29" s="317"/>
      <c r="GL29" s="317"/>
      <c r="GM29" s="317"/>
      <c r="GN29" s="317"/>
      <c r="GO29" s="317"/>
      <c r="GP29" s="317"/>
      <c r="GQ29" s="317"/>
      <c r="GR29" s="317"/>
      <c r="GS29" s="317"/>
      <c r="GT29" s="317"/>
      <c r="GU29" s="317"/>
      <c r="GV29" s="317"/>
      <c r="GW29" s="317"/>
      <c r="GX29" s="317"/>
      <c r="GY29" s="317"/>
      <c r="GZ29" s="317"/>
      <c r="HA29" s="317"/>
      <c r="HB29" s="317"/>
      <c r="HC29" s="317"/>
      <c r="HD29" s="317"/>
      <c r="HE29" s="317"/>
      <c r="HF29" s="317"/>
      <c r="HG29" s="317"/>
      <c r="HH29" s="317"/>
      <c r="HI29" s="317"/>
      <c r="HJ29" s="317"/>
      <c r="HK29" s="317"/>
      <c r="HL29" s="317"/>
      <c r="HM29" s="317"/>
      <c r="HN29" s="317"/>
      <c r="HO29" s="317"/>
      <c r="HP29" s="317"/>
      <c r="HQ29" s="317"/>
      <c r="HR29" s="317"/>
      <c r="HS29" s="317"/>
      <c r="HT29" s="317"/>
      <c r="HU29" s="317"/>
      <c r="HV29" s="317"/>
      <c r="HW29" s="317"/>
      <c r="HX29" s="317"/>
      <c r="HY29" s="317"/>
      <c r="HZ29" s="317"/>
      <c r="IA29" s="317"/>
      <c r="IB29" s="317"/>
      <c r="IC29" s="317"/>
      <c r="ID29" s="317"/>
      <c r="IE29" s="317"/>
      <c r="IF29" s="317"/>
      <c r="IG29" s="317"/>
      <c r="IH29" s="317"/>
      <c r="II29" s="317"/>
      <c r="IJ29" s="317"/>
      <c r="IK29" s="317"/>
      <c r="IL29" s="317"/>
    </row>
    <row r="30" spans="1:246" s="316" customFormat="1">
      <c r="A30" s="319"/>
      <c r="B30" s="329"/>
      <c r="C30" s="328"/>
      <c r="D30" s="330"/>
      <c r="E30" s="363"/>
      <c r="F30" s="363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7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7"/>
      <c r="FJ30" s="317"/>
      <c r="FK30" s="317"/>
      <c r="FL30" s="317"/>
      <c r="FM30" s="317"/>
      <c r="FN30" s="317"/>
      <c r="FO30" s="317"/>
      <c r="FP30" s="317"/>
      <c r="FQ30" s="317"/>
      <c r="FR30" s="317"/>
      <c r="FS30" s="317"/>
      <c r="FT30" s="317"/>
      <c r="FU30" s="317"/>
      <c r="FV30" s="317"/>
      <c r="FW30" s="317"/>
      <c r="FX30" s="317"/>
      <c r="FY30" s="317"/>
      <c r="FZ30" s="317"/>
      <c r="GA30" s="317"/>
      <c r="GB30" s="317"/>
      <c r="GC30" s="317"/>
      <c r="GD30" s="317"/>
      <c r="GE30" s="317"/>
      <c r="GF30" s="317"/>
      <c r="GG30" s="317"/>
      <c r="GH30" s="317"/>
      <c r="GI30" s="317"/>
      <c r="GJ30" s="317"/>
      <c r="GK30" s="317"/>
      <c r="GL30" s="317"/>
      <c r="GM30" s="317"/>
      <c r="GN30" s="317"/>
      <c r="GO30" s="317"/>
      <c r="GP30" s="317"/>
      <c r="GQ30" s="317"/>
      <c r="GR30" s="317"/>
      <c r="GS30" s="317"/>
      <c r="GT30" s="317"/>
      <c r="GU30" s="317"/>
      <c r="GV30" s="317"/>
      <c r="GW30" s="317"/>
      <c r="GX30" s="317"/>
      <c r="GY30" s="317"/>
      <c r="GZ30" s="317"/>
      <c r="HA30" s="317"/>
      <c r="HB30" s="317"/>
      <c r="HC30" s="317"/>
      <c r="HD30" s="317"/>
      <c r="HE30" s="317"/>
      <c r="HF30" s="317"/>
      <c r="HG30" s="317"/>
      <c r="HH30" s="317"/>
      <c r="HI30" s="317"/>
      <c r="HJ30" s="317"/>
      <c r="HK30" s="317"/>
      <c r="HL30" s="317"/>
      <c r="HM30" s="317"/>
      <c r="HN30" s="317"/>
      <c r="HO30" s="317"/>
      <c r="HP30" s="317"/>
      <c r="HQ30" s="317"/>
      <c r="HR30" s="317"/>
      <c r="HS30" s="317"/>
      <c r="HT30" s="317"/>
      <c r="HU30" s="317"/>
      <c r="HV30" s="317"/>
      <c r="HW30" s="317"/>
      <c r="HX30" s="317"/>
      <c r="HY30" s="317"/>
      <c r="HZ30" s="317"/>
      <c r="IA30" s="317"/>
      <c r="IB30" s="317"/>
      <c r="IC30" s="317"/>
      <c r="ID30" s="317"/>
      <c r="IE30" s="317"/>
      <c r="IF30" s="317"/>
      <c r="IG30" s="317"/>
      <c r="IH30" s="317"/>
      <c r="II30" s="317"/>
      <c r="IJ30" s="317"/>
      <c r="IK30" s="317"/>
      <c r="IL30" s="317"/>
    </row>
    <row r="31" spans="1:246" s="316" customFormat="1" ht="25.5">
      <c r="A31" s="319" t="s">
        <v>242</v>
      </c>
      <c r="B31" s="329" t="s">
        <v>243</v>
      </c>
      <c r="C31" s="328" t="s">
        <v>30</v>
      </c>
      <c r="D31" s="330">
        <v>7</v>
      </c>
      <c r="E31" s="379">
        <v>0</v>
      </c>
      <c r="F31" s="363">
        <f>+D31*E31</f>
        <v>0</v>
      </c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7"/>
      <c r="EV31" s="317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317"/>
      <c r="FL31" s="317"/>
      <c r="FM31" s="317"/>
      <c r="FN31" s="317"/>
      <c r="FO31" s="317"/>
      <c r="FP31" s="317"/>
      <c r="FQ31" s="317"/>
      <c r="FR31" s="317"/>
      <c r="FS31" s="317"/>
      <c r="FT31" s="317"/>
      <c r="FU31" s="317"/>
      <c r="FV31" s="317"/>
      <c r="FW31" s="317"/>
      <c r="FX31" s="317"/>
      <c r="FY31" s="317"/>
      <c r="FZ31" s="317"/>
      <c r="GA31" s="317"/>
      <c r="GB31" s="317"/>
      <c r="GC31" s="317"/>
      <c r="GD31" s="317"/>
      <c r="GE31" s="317"/>
      <c r="GF31" s="317"/>
      <c r="GG31" s="317"/>
      <c r="GH31" s="317"/>
      <c r="GI31" s="317"/>
      <c r="GJ31" s="317"/>
      <c r="GK31" s="317"/>
      <c r="GL31" s="317"/>
      <c r="GM31" s="317"/>
      <c r="GN31" s="317"/>
      <c r="GO31" s="317"/>
      <c r="GP31" s="317"/>
      <c r="GQ31" s="317"/>
      <c r="GR31" s="317"/>
      <c r="GS31" s="317"/>
      <c r="GT31" s="317"/>
      <c r="GU31" s="317"/>
      <c r="GV31" s="317"/>
      <c r="GW31" s="317"/>
      <c r="GX31" s="317"/>
      <c r="GY31" s="317"/>
      <c r="GZ31" s="317"/>
      <c r="HA31" s="317"/>
      <c r="HB31" s="317"/>
      <c r="HC31" s="317"/>
      <c r="HD31" s="317"/>
      <c r="HE31" s="317"/>
      <c r="HF31" s="317"/>
      <c r="HG31" s="317"/>
      <c r="HH31" s="317"/>
      <c r="HI31" s="317"/>
      <c r="HJ31" s="317"/>
      <c r="HK31" s="317"/>
      <c r="HL31" s="317"/>
      <c r="HM31" s="317"/>
      <c r="HN31" s="317"/>
      <c r="HO31" s="317"/>
      <c r="HP31" s="317"/>
      <c r="HQ31" s="317"/>
      <c r="HR31" s="317"/>
      <c r="HS31" s="317"/>
      <c r="HT31" s="317"/>
      <c r="HU31" s="317"/>
      <c r="HV31" s="317"/>
      <c r="HW31" s="317"/>
      <c r="HX31" s="317"/>
      <c r="HY31" s="317"/>
      <c r="HZ31" s="317"/>
      <c r="IA31" s="317"/>
      <c r="IB31" s="317"/>
      <c r="IC31" s="317"/>
      <c r="ID31" s="317"/>
      <c r="IE31" s="317"/>
      <c r="IF31" s="317"/>
      <c r="IG31" s="317"/>
      <c r="IH31" s="317"/>
      <c r="II31" s="317"/>
      <c r="IJ31" s="317"/>
      <c r="IK31" s="317"/>
      <c r="IL31" s="317"/>
    </row>
    <row r="32" spans="1:246" s="316" customFormat="1">
      <c r="A32" s="319"/>
      <c r="B32" s="329"/>
      <c r="C32" s="328"/>
      <c r="D32" s="330"/>
      <c r="E32" s="363"/>
      <c r="F32" s="363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317"/>
      <c r="FT32" s="317"/>
      <c r="FU32" s="317"/>
      <c r="FV32" s="317"/>
      <c r="FW32" s="317"/>
      <c r="FX32" s="317"/>
      <c r="FY32" s="317"/>
      <c r="FZ32" s="317"/>
      <c r="GA32" s="317"/>
      <c r="GB32" s="317"/>
      <c r="GC32" s="317"/>
      <c r="GD32" s="317"/>
      <c r="GE32" s="317"/>
      <c r="GF32" s="317"/>
      <c r="GG32" s="317"/>
      <c r="GH32" s="317"/>
      <c r="GI32" s="317"/>
      <c r="GJ32" s="317"/>
      <c r="GK32" s="317"/>
      <c r="GL32" s="317"/>
      <c r="GM32" s="317"/>
      <c r="GN32" s="317"/>
      <c r="GO32" s="317"/>
      <c r="GP32" s="317"/>
      <c r="GQ32" s="317"/>
      <c r="GR32" s="317"/>
      <c r="GS32" s="317"/>
      <c r="GT32" s="317"/>
      <c r="GU32" s="317"/>
      <c r="GV32" s="317"/>
      <c r="GW32" s="317"/>
      <c r="GX32" s="317"/>
      <c r="GY32" s="317"/>
      <c r="GZ32" s="317"/>
      <c r="HA32" s="317"/>
      <c r="HB32" s="317"/>
      <c r="HC32" s="317"/>
      <c r="HD32" s="317"/>
      <c r="HE32" s="317"/>
      <c r="HF32" s="317"/>
      <c r="HG32" s="317"/>
      <c r="HH32" s="317"/>
      <c r="HI32" s="317"/>
      <c r="HJ32" s="317"/>
      <c r="HK32" s="317"/>
      <c r="HL32" s="317"/>
      <c r="HM32" s="317"/>
      <c r="HN32" s="317"/>
      <c r="HO32" s="317"/>
      <c r="HP32" s="317"/>
      <c r="HQ32" s="317"/>
      <c r="HR32" s="317"/>
      <c r="HS32" s="317"/>
      <c r="HT32" s="317"/>
      <c r="HU32" s="317"/>
      <c r="HV32" s="317"/>
      <c r="HW32" s="317"/>
      <c r="HX32" s="317"/>
      <c r="HY32" s="317"/>
      <c r="HZ32" s="317"/>
      <c r="IA32" s="317"/>
      <c r="IB32" s="317"/>
      <c r="IC32" s="317"/>
      <c r="ID32" s="317"/>
      <c r="IE32" s="317"/>
      <c r="IF32" s="317"/>
      <c r="IG32" s="317"/>
      <c r="IH32" s="317"/>
      <c r="II32" s="317"/>
      <c r="IJ32" s="317"/>
      <c r="IK32" s="317"/>
      <c r="IL32" s="317"/>
    </row>
    <row r="33" spans="1:246" s="316" customFormat="1" ht="25.5">
      <c r="A33" s="319" t="s">
        <v>244</v>
      </c>
      <c r="B33" s="329" t="s">
        <v>245</v>
      </c>
      <c r="C33" s="328" t="s">
        <v>66</v>
      </c>
      <c r="D33" s="330">
        <f>0.5*D7</f>
        <v>4.5</v>
      </c>
      <c r="E33" s="379">
        <v>0</v>
      </c>
      <c r="F33" s="363">
        <f>+D33*E33</f>
        <v>0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</row>
    <row r="34" spans="1:246" s="316" customFormat="1">
      <c r="A34" s="319"/>
      <c r="B34" s="329"/>
      <c r="C34" s="328"/>
      <c r="D34" s="330"/>
      <c r="E34" s="363"/>
      <c r="F34" s="363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317"/>
      <c r="FL34" s="317"/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7"/>
      <c r="FY34" s="317"/>
      <c r="FZ34" s="317"/>
      <c r="GA34" s="317"/>
      <c r="GB34" s="317"/>
      <c r="GC34" s="317"/>
      <c r="GD34" s="317"/>
      <c r="GE34" s="317"/>
      <c r="GF34" s="317"/>
      <c r="GG34" s="317"/>
      <c r="GH34" s="317"/>
      <c r="GI34" s="317"/>
      <c r="GJ34" s="317"/>
      <c r="GK34" s="317"/>
      <c r="GL34" s="317"/>
      <c r="GM34" s="317"/>
      <c r="GN34" s="317"/>
      <c r="GO34" s="317"/>
      <c r="GP34" s="317"/>
      <c r="GQ34" s="317"/>
      <c r="GR34" s="317"/>
      <c r="GS34" s="317"/>
      <c r="GT34" s="317"/>
      <c r="GU34" s="317"/>
      <c r="GV34" s="317"/>
      <c r="GW34" s="317"/>
      <c r="GX34" s="317"/>
      <c r="GY34" s="317"/>
      <c r="GZ34" s="317"/>
      <c r="HA34" s="317"/>
      <c r="HB34" s="317"/>
      <c r="HC34" s="317"/>
      <c r="HD34" s="317"/>
      <c r="HE34" s="317"/>
      <c r="HF34" s="317"/>
      <c r="HG34" s="317"/>
      <c r="HH34" s="317"/>
      <c r="HI34" s="317"/>
      <c r="HJ34" s="317"/>
      <c r="HK34" s="317"/>
      <c r="HL34" s="317"/>
      <c r="HM34" s="317"/>
      <c r="HN34" s="317"/>
      <c r="HO34" s="317"/>
      <c r="HP34" s="317"/>
      <c r="HQ34" s="317"/>
      <c r="HR34" s="317"/>
      <c r="HS34" s="317"/>
      <c r="HT34" s="317"/>
      <c r="HU34" s="317"/>
      <c r="HV34" s="317"/>
      <c r="HW34" s="317"/>
      <c r="HX34" s="317"/>
      <c r="HY34" s="317"/>
      <c r="HZ34" s="317"/>
      <c r="IA34" s="317"/>
      <c r="IB34" s="317"/>
      <c r="IC34" s="317"/>
      <c r="ID34" s="317"/>
      <c r="IE34" s="317"/>
      <c r="IF34" s="317"/>
      <c r="IG34" s="317"/>
      <c r="IH34" s="317"/>
      <c r="II34" s="317"/>
      <c r="IJ34" s="317"/>
      <c r="IK34" s="317"/>
      <c r="IL34" s="317"/>
    </row>
    <row r="35" spans="1:246" s="316" customFormat="1" ht="38.25">
      <c r="A35" s="319" t="s">
        <v>246</v>
      </c>
      <c r="B35" s="329" t="s">
        <v>247</v>
      </c>
      <c r="C35" s="328" t="s">
        <v>76</v>
      </c>
      <c r="D35" s="330">
        <f>+D7*3</f>
        <v>27</v>
      </c>
      <c r="E35" s="379">
        <v>0</v>
      </c>
      <c r="F35" s="363">
        <f>+D35*E35</f>
        <v>0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</row>
    <row r="36" spans="1:246" s="316" customFormat="1">
      <c r="A36" s="319"/>
      <c r="B36" s="329"/>
      <c r="C36" s="328"/>
      <c r="D36" s="330"/>
      <c r="E36" s="363"/>
      <c r="F36" s="363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7"/>
      <c r="EW36" s="317"/>
      <c r="EX36" s="317"/>
      <c r="EY36" s="317"/>
      <c r="EZ36" s="317"/>
      <c r="FA36" s="317"/>
      <c r="FB36" s="317"/>
      <c r="FC36" s="317"/>
      <c r="FD36" s="317"/>
      <c r="FE36" s="317"/>
      <c r="FF36" s="317"/>
      <c r="FG36" s="317"/>
      <c r="FH36" s="317"/>
      <c r="FI36" s="317"/>
      <c r="FJ36" s="317"/>
      <c r="FK36" s="317"/>
      <c r="FL36" s="317"/>
      <c r="FM36" s="317"/>
      <c r="FN36" s="317"/>
      <c r="FO36" s="317"/>
      <c r="FP36" s="317"/>
      <c r="FQ36" s="317"/>
      <c r="FR36" s="317"/>
      <c r="FS36" s="317"/>
      <c r="FT36" s="317"/>
      <c r="FU36" s="317"/>
      <c r="FV36" s="317"/>
      <c r="FW36" s="317"/>
      <c r="FX36" s="317"/>
      <c r="FY36" s="317"/>
      <c r="FZ36" s="317"/>
      <c r="GA36" s="317"/>
      <c r="GB36" s="317"/>
      <c r="GC36" s="317"/>
      <c r="GD36" s="317"/>
      <c r="GE36" s="317"/>
      <c r="GF36" s="317"/>
      <c r="GG36" s="317"/>
      <c r="GH36" s="317"/>
      <c r="GI36" s="317"/>
      <c r="GJ36" s="317"/>
      <c r="GK36" s="317"/>
      <c r="GL36" s="317"/>
      <c r="GM36" s="317"/>
      <c r="GN36" s="317"/>
      <c r="GO36" s="317"/>
      <c r="GP36" s="317"/>
      <c r="GQ36" s="317"/>
      <c r="GR36" s="317"/>
      <c r="GS36" s="317"/>
      <c r="GT36" s="317"/>
      <c r="GU36" s="317"/>
      <c r="GV36" s="317"/>
      <c r="GW36" s="317"/>
      <c r="GX36" s="317"/>
      <c r="GY36" s="317"/>
      <c r="GZ36" s="317"/>
      <c r="HA36" s="317"/>
      <c r="HB36" s="317"/>
      <c r="HC36" s="317"/>
      <c r="HD36" s="317"/>
      <c r="HE36" s="317"/>
      <c r="HF36" s="317"/>
      <c r="HG36" s="317"/>
      <c r="HH36" s="317"/>
      <c r="HI36" s="317"/>
      <c r="HJ36" s="317"/>
      <c r="HK36" s="317"/>
      <c r="HL36" s="317"/>
      <c r="HM36" s="317"/>
      <c r="HN36" s="317"/>
      <c r="HO36" s="317"/>
      <c r="HP36" s="317"/>
      <c r="HQ36" s="317"/>
      <c r="HR36" s="317"/>
      <c r="HS36" s="317"/>
      <c r="HT36" s="317"/>
      <c r="HU36" s="317"/>
      <c r="HV36" s="317"/>
      <c r="HW36" s="317"/>
      <c r="HX36" s="317"/>
      <c r="HY36" s="317"/>
      <c r="HZ36" s="317"/>
      <c r="IA36" s="317"/>
      <c r="IB36" s="317"/>
      <c r="IC36" s="317"/>
      <c r="ID36" s="317"/>
      <c r="IE36" s="317"/>
      <c r="IF36" s="317"/>
      <c r="IG36" s="317"/>
      <c r="IH36" s="317"/>
      <c r="II36" s="317"/>
      <c r="IJ36" s="317"/>
      <c r="IK36" s="317"/>
      <c r="IL36" s="317"/>
    </row>
    <row r="37" spans="1:246" s="316" customFormat="1" ht="51">
      <c r="A37" s="319" t="s">
        <v>248</v>
      </c>
      <c r="B37" s="329" t="s">
        <v>249</v>
      </c>
      <c r="C37" s="328" t="s">
        <v>53</v>
      </c>
      <c r="D37" s="330">
        <f>+(D29+D27)</f>
        <v>320</v>
      </c>
      <c r="E37" s="379">
        <v>0</v>
      </c>
      <c r="F37" s="363">
        <f>+D37*E37</f>
        <v>0</v>
      </c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/>
      <c r="EV37" s="317"/>
      <c r="EW37" s="317"/>
      <c r="EX37" s="317"/>
      <c r="EY37" s="317"/>
      <c r="EZ37" s="317"/>
      <c r="FA37" s="317"/>
      <c r="FB37" s="317"/>
      <c r="FC37" s="317"/>
      <c r="FD37" s="317"/>
      <c r="FE37" s="317"/>
      <c r="FF37" s="317"/>
      <c r="FG37" s="317"/>
      <c r="FH37" s="317"/>
      <c r="FI37" s="317"/>
      <c r="FJ37" s="317"/>
      <c r="FK37" s="317"/>
      <c r="FL37" s="317"/>
      <c r="FM37" s="317"/>
      <c r="FN37" s="317"/>
      <c r="FO37" s="317"/>
      <c r="FP37" s="317"/>
      <c r="FQ37" s="317"/>
      <c r="FR37" s="317"/>
      <c r="FS37" s="317"/>
      <c r="FT37" s="317"/>
      <c r="FU37" s="317"/>
      <c r="FV37" s="317"/>
      <c r="FW37" s="317"/>
      <c r="FX37" s="317"/>
      <c r="FY37" s="317"/>
      <c r="FZ37" s="317"/>
      <c r="GA37" s="317"/>
      <c r="GB37" s="317"/>
      <c r="GC37" s="317"/>
      <c r="GD37" s="317"/>
      <c r="GE37" s="317"/>
      <c r="GF37" s="317"/>
      <c r="GG37" s="317"/>
      <c r="GH37" s="317"/>
      <c r="GI37" s="317"/>
      <c r="GJ37" s="317"/>
      <c r="GK37" s="317"/>
      <c r="GL37" s="317"/>
      <c r="GM37" s="317"/>
      <c r="GN37" s="317"/>
      <c r="GO37" s="317"/>
      <c r="GP37" s="317"/>
      <c r="GQ37" s="317"/>
      <c r="GR37" s="317"/>
      <c r="GS37" s="317"/>
      <c r="GT37" s="317"/>
      <c r="GU37" s="317"/>
      <c r="GV37" s="317"/>
      <c r="GW37" s="317"/>
      <c r="GX37" s="317"/>
      <c r="GY37" s="317"/>
      <c r="GZ37" s="317"/>
      <c r="HA37" s="317"/>
      <c r="HB37" s="317"/>
      <c r="HC37" s="317"/>
      <c r="HD37" s="317"/>
      <c r="HE37" s="317"/>
      <c r="HF37" s="317"/>
      <c r="HG37" s="317"/>
      <c r="HH37" s="317"/>
      <c r="HI37" s="317"/>
      <c r="HJ37" s="317"/>
      <c r="HK37" s="317"/>
      <c r="HL37" s="317"/>
      <c r="HM37" s="317"/>
      <c r="HN37" s="317"/>
      <c r="HO37" s="317"/>
      <c r="HP37" s="317"/>
      <c r="HQ37" s="317"/>
      <c r="HR37" s="317"/>
      <c r="HS37" s="317"/>
      <c r="HT37" s="317"/>
      <c r="HU37" s="317"/>
      <c r="HV37" s="317"/>
      <c r="HW37" s="317"/>
      <c r="HX37" s="317"/>
      <c r="HY37" s="317"/>
      <c r="HZ37" s="317"/>
      <c r="IA37" s="317"/>
      <c r="IB37" s="317"/>
      <c r="IC37" s="317"/>
      <c r="ID37" s="317"/>
      <c r="IE37" s="317"/>
      <c r="IF37" s="317"/>
      <c r="IG37" s="317"/>
      <c r="IH37" s="317"/>
      <c r="II37" s="317"/>
      <c r="IJ37" s="317"/>
      <c r="IK37" s="317"/>
      <c r="IL37" s="317"/>
    </row>
    <row r="38" spans="1:246" s="316" customFormat="1">
      <c r="A38" s="319"/>
      <c r="B38" s="329"/>
      <c r="C38" s="328"/>
      <c r="D38" s="330"/>
      <c r="E38" s="363"/>
      <c r="F38" s="363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7"/>
      <c r="EZ38" s="317"/>
      <c r="FA38" s="317"/>
      <c r="FB38" s="317"/>
      <c r="FC38" s="317"/>
      <c r="FD38" s="317"/>
      <c r="FE38" s="317"/>
      <c r="FF38" s="317"/>
      <c r="FG38" s="317"/>
      <c r="FH38" s="317"/>
      <c r="FI38" s="317"/>
      <c r="FJ38" s="317"/>
      <c r="FK38" s="317"/>
      <c r="FL38" s="317"/>
      <c r="FM38" s="317"/>
      <c r="FN38" s="317"/>
      <c r="FO38" s="317"/>
      <c r="FP38" s="317"/>
      <c r="FQ38" s="317"/>
      <c r="FR38" s="317"/>
      <c r="FS38" s="317"/>
      <c r="FT38" s="317"/>
      <c r="FU38" s="317"/>
      <c r="FV38" s="317"/>
      <c r="FW38" s="317"/>
      <c r="FX38" s="317"/>
      <c r="FY38" s="317"/>
      <c r="FZ38" s="317"/>
      <c r="GA38" s="317"/>
      <c r="GB38" s="317"/>
      <c r="GC38" s="317"/>
      <c r="GD38" s="317"/>
      <c r="GE38" s="317"/>
      <c r="GF38" s="317"/>
      <c r="GG38" s="317"/>
      <c r="GH38" s="317"/>
      <c r="GI38" s="317"/>
      <c r="GJ38" s="317"/>
      <c r="GK38" s="317"/>
      <c r="GL38" s="317"/>
      <c r="GM38" s="317"/>
      <c r="GN38" s="317"/>
      <c r="GO38" s="317"/>
      <c r="GP38" s="317"/>
      <c r="GQ38" s="317"/>
      <c r="GR38" s="317"/>
      <c r="GS38" s="317"/>
      <c r="GT38" s="317"/>
      <c r="GU38" s="317"/>
      <c r="GV38" s="317"/>
      <c r="GW38" s="317"/>
      <c r="GX38" s="317"/>
      <c r="GY38" s="317"/>
      <c r="GZ38" s="317"/>
      <c r="HA38" s="317"/>
      <c r="HB38" s="317"/>
      <c r="HC38" s="317"/>
      <c r="HD38" s="317"/>
      <c r="HE38" s="317"/>
      <c r="HF38" s="317"/>
      <c r="HG38" s="317"/>
      <c r="HH38" s="317"/>
      <c r="HI38" s="317"/>
      <c r="HJ38" s="317"/>
      <c r="HK38" s="317"/>
      <c r="HL38" s="317"/>
      <c r="HM38" s="317"/>
      <c r="HN38" s="317"/>
      <c r="HO38" s="317"/>
      <c r="HP38" s="317"/>
      <c r="HQ38" s="317"/>
      <c r="HR38" s="317"/>
      <c r="HS38" s="317"/>
      <c r="HT38" s="317"/>
      <c r="HU38" s="317"/>
      <c r="HV38" s="317"/>
      <c r="HW38" s="317"/>
      <c r="HX38" s="317"/>
      <c r="HY38" s="317"/>
      <c r="HZ38" s="317"/>
      <c r="IA38" s="317"/>
      <c r="IB38" s="317"/>
      <c r="IC38" s="317"/>
      <c r="ID38" s="317"/>
      <c r="IE38" s="317"/>
      <c r="IF38" s="317"/>
      <c r="IG38" s="317"/>
      <c r="IH38" s="317"/>
      <c r="II38" s="317"/>
      <c r="IJ38" s="317"/>
      <c r="IK38" s="317"/>
      <c r="IL38" s="317"/>
    </row>
    <row r="39" spans="1:246" s="316" customFormat="1" ht="51">
      <c r="A39" s="319" t="s">
        <v>250</v>
      </c>
      <c r="B39" s="329" t="s">
        <v>251</v>
      </c>
      <c r="C39" s="328" t="s">
        <v>53</v>
      </c>
      <c r="D39" s="330">
        <f>+D27</f>
        <v>160</v>
      </c>
      <c r="E39" s="379">
        <v>0</v>
      </c>
      <c r="F39" s="363">
        <f>+D39*E39</f>
        <v>0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  <c r="FL39" s="317"/>
      <c r="FM39" s="317"/>
      <c r="FN39" s="317"/>
      <c r="FO39" s="317"/>
      <c r="FP39" s="317"/>
      <c r="FQ39" s="317"/>
      <c r="FR39" s="317"/>
      <c r="FS39" s="317"/>
      <c r="FT39" s="317"/>
      <c r="FU39" s="317"/>
      <c r="FV39" s="317"/>
      <c r="FW39" s="317"/>
      <c r="FX39" s="317"/>
      <c r="FY39" s="317"/>
      <c r="FZ39" s="317"/>
      <c r="GA39" s="317"/>
      <c r="GB39" s="317"/>
      <c r="GC39" s="317"/>
      <c r="GD39" s="317"/>
      <c r="GE39" s="317"/>
      <c r="GF39" s="317"/>
      <c r="GG39" s="317"/>
      <c r="GH39" s="317"/>
      <c r="GI39" s="317"/>
      <c r="GJ39" s="317"/>
      <c r="GK39" s="317"/>
      <c r="GL39" s="317"/>
      <c r="GM39" s="317"/>
      <c r="GN39" s="317"/>
      <c r="GO39" s="317"/>
      <c r="GP39" s="317"/>
      <c r="GQ39" s="317"/>
      <c r="GR39" s="317"/>
      <c r="GS39" s="317"/>
      <c r="GT39" s="317"/>
      <c r="GU39" s="317"/>
      <c r="GV39" s="317"/>
      <c r="GW39" s="317"/>
      <c r="GX39" s="317"/>
      <c r="GY39" s="317"/>
      <c r="GZ39" s="317"/>
      <c r="HA39" s="317"/>
      <c r="HB39" s="317"/>
      <c r="HC39" s="317"/>
      <c r="HD39" s="317"/>
      <c r="HE39" s="317"/>
      <c r="HF39" s="317"/>
      <c r="HG39" s="317"/>
      <c r="HH39" s="317"/>
      <c r="HI39" s="317"/>
      <c r="HJ39" s="317"/>
      <c r="HK39" s="317"/>
      <c r="HL39" s="317"/>
      <c r="HM39" s="317"/>
      <c r="HN39" s="317"/>
      <c r="HO39" s="317"/>
      <c r="HP39" s="317"/>
      <c r="HQ39" s="317"/>
      <c r="HR39" s="317"/>
      <c r="HS39" s="317"/>
      <c r="HT39" s="317"/>
      <c r="HU39" s="317"/>
      <c r="HV39" s="317"/>
      <c r="HW39" s="317"/>
      <c r="HX39" s="317"/>
      <c r="HY39" s="317"/>
      <c r="HZ39" s="317"/>
      <c r="IA39" s="317"/>
      <c r="IB39" s="317"/>
      <c r="IC39" s="317"/>
      <c r="ID39" s="317"/>
      <c r="IE39" s="317"/>
      <c r="IF39" s="317"/>
      <c r="IG39" s="317"/>
      <c r="IH39" s="317"/>
      <c r="II39" s="317"/>
      <c r="IJ39" s="317"/>
      <c r="IK39" s="317"/>
      <c r="IL39" s="317"/>
    </row>
    <row r="40" spans="1:246" s="316" customFormat="1">
      <c r="A40" s="319"/>
      <c r="B40" s="329"/>
      <c r="C40" s="328"/>
      <c r="D40" s="330"/>
      <c r="E40" s="363"/>
      <c r="F40" s="363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</row>
    <row r="41" spans="1:246" s="316" customFormat="1" ht="38.25">
      <c r="A41" s="319" t="s">
        <v>252</v>
      </c>
      <c r="B41" s="329" t="s">
        <v>253</v>
      </c>
      <c r="C41" s="328" t="s">
        <v>53</v>
      </c>
      <c r="D41" s="330">
        <f>+D29</f>
        <v>160</v>
      </c>
      <c r="E41" s="379">
        <v>0</v>
      </c>
      <c r="F41" s="363">
        <f>+D41*E41</f>
        <v>0</v>
      </c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</row>
    <row r="42" spans="1:246" s="316" customFormat="1">
      <c r="A42" s="319"/>
      <c r="B42" s="329"/>
      <c r="C42" s="328"/>
      <c r="D42" s="330"/>
      <c r="E42" s="363"/>
      <c r="F42" s="363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</row>
    <row r="43" spans="1:246" s="316" customFormat="1">
      <c r="A43" s="319" t="s">
        <v>254</v>
      </c>
      <c r="B43" s="329" t="s">
        <v>255</v>
      </c>
      <c r="C43" s="328" t="s">
        <v>53</v>
      </c>
      <c r="D43" s="330">
        <f>+D41*0.2</f>
        <v>32</v>
      </c>
      <c r="E43" s="379">
        <v>0</v>
      </c>
      <c r="F43" s="363">
        <f>+D43*E43</f>
        <v>0</v>
      </c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  <c r="GN43" s="317"/>
      <c r="GO43" s="317"/>
      <c r="GP43" s="317"/>
      <c r="GQ43" s="317"/>
      <c r="GR43" s="317"/>
      <c r="GS43" s="317"/>
      <c r="GT43" s="317"/>
      <c r="GU43" s="317"/>
      <c r="GV43" s="317"/>
      <c r="GW43" s="317"/>
      <c r="GX43" s="317"/>
      <c r="GY43" s="317"/>
      <c r="GZ43" s="317"/>
      <c r="HA43" s="317"/>
      <c r="HB43" s="317"/>
      <c r="HC43" s="317"/>
      <c r="HD43" s="317"/>
      <c r="HE43" s="317"/>
      <c r="HF43" s="317"/>
      <c r="HG43" s="317"/>
      <c r="HH43" s="317"/>
      <c r="HI43" s="317"/>
      <c r="HJ43" s="317"/>
      <c r="HK43" s="317"/>
      <c r="HL43" s="317"/>
      <c r="HM43" s="317"/>
      <c r="HN43" s="317"/>
      <c r="HO43" s="317"/>
      <c r="HP43" s="317"/>
      <c r="HQ43" s="317"/>
      <c r="HR43" s="317"/>
      <c r="HS43" s="317"/>
      <c r="HT43" s="317"/>
      <c r="HU43" s="317"/>
      <c r="HV43" s="317"/>
      <c r="HW43" s="317"/>
      <c r="HX43" s="317"/>
      <c r="HY43" s="317"/>
      <c r="HZ43" s="317"/>
      <c r="IA43" s="317"/>
      <c r="IB43" s="317"/>
      <c r="IC43" s="317"/>
      <c r="ID43" s="317"/>
      <c r="IE43" s="317"/>
      <c r="IF43" s="317"/>
      <c r="IG43" s="317"/>
      <c r="IH43" s="317"/>
      <c r="II43" s="317"/>
      <c r="IJ43" s="317"/>
      <c r="IK43" s="317"/>
      <c r="IL43" s="317"/>
    </row>
    <row r="44" spans="1:246" s="316" customFormat="1">
      <c r="A44" s="319"/>
      <c r="B44" s="329"/>
      <c r="C44" s="328"/>
      <c r="D44" s="330"/>
      <c r="E44" s="363"/>
      <c r="F44" s="363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7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7"/>
      <c r="FL44" s="317"/>
      <c r="FM44" s="317"/>
      <c r="FN44" s="317"/>
      <c r="FO44" s="317"/>
      <c r="FP44" s="317"/>
      <c r="FQ44" s="317"/>
      <c r="FR44" s="317"/>
      <c r="FS44" s="317"/>
      <c r="FT44" s="317"/>
      <c r="FU44" s="317"/>
      <c r="FV44" s="317"/>
      <c r="FW44" s="317"/>
      <c r="FX44" s="317"/>
      <c r="FY44" s="317"/>
      <c r="FZ44" s="317"/>
      <c r="GA44" s="317"/>
      <c r="GB44" s="317"/>
      <c r="GC44" s="317"/>
      <c r="GD44" s="317"/>
      <c r="GE44" s="317"/>
      <c r="GF44" s="317"/>
      <c r="GG44" s="317"/>
      <c r="GH44" s="317"/>
      <c r="GI44" s="317"/>
      <c r="GJ44" s="317"/>
      <c r="GK44" s="317"/>
      <c r="GL44" s="317"/>
      <c r="GM44" s="317"/>
      <c r="GN44" s="317"/>
      <c r="GO44" s="317"/>
      <c r="GP44" s="317"/>
      <c r="GQ44" s="317"/>
      <c r="GR44" s="317"/>
      <c r="GS44" s="317"/>
      <c r="GT44" s="317"/>
      <c r="GU44" s="317"/>
      <c r="GV44" s="317"/>
      <c r="GW44" s="317"/>
      <c r="GX44" s="317"/>
      <c r="GY44" s="317"/>
      <c r="GZ44" s="317"/>
      <c r="HA44" s="317"/>
      <c r="HB44" s="317"/>
      <c r="HC44" s="317"/>
      <c r="HD44" s="317"/>
      <c r="HE44" s="317"/>
      <c r="HF44" s="317"/>
      <c r="HG44" s="317"/>
      <c r="HH44" s="317"/>
      <c r="HI44" s="317"/>
      <c r="HJ44" s="317"/>
      <c r="HK44" s="317"/>
      <c r="HL44" s="317"/>
      <c r="HM44" s="317"/>
      <c r="HN44" s="317"/>
      <c r="HO44" s="317"/>
      <c r="HP44" s="317"/>
      <c r="HQ44" s="317"/>
      <c r="HR44" s="317"/>
      <c r="HS44" s="317"/>
      <c r="HT44" s="317"/>
      <c r="HU44" s="317"/>
      <c r="HV44" s="317"/>
      <c r="HW44" s="317"/>
      <c r="HX44" s="317"/>
      <c r="HY44" s="317"/>
      <c r="HZ44" s="317"/>
      <c r="IA44" s="317"/>
      <c r="IB44" s="317"/>
      <c r="IC44" s="317"/>
      <c r="ID44" s="317"/>
      <c r="IE44" s="317"/>
      <c r="IF44" s="317"/>
      <c r="IG44" s="317"/>
      <c r="IH44" s="317"/>
      <c r="II44" s="317"/>
      <c r="IJ44" s="317"/>
      <c r="IK44" s="317"/>
      <c r="IL44" s="317"/>
    </row>
    <row r="45" spans="1:246" s="316" customFormat="1">
      <c r="A45" s="319" t="s">
        <v>256</v>
      </c>
      <c r="B45" s="329" t="s">
        <v>257</v>
      </c>
      <c r="C45" s="328" t="s">
        <v>66</v>
      </c>
      <c r="D45" s="330">
        <f>+D7*1</f>
        <v>9</v>
      </c>
      <c r="E45" s="379">
        <v>0</v>
      </c>
      <c r="F45" s="363">
        <f>+D45*E45</f>
        <v>0</v>
      </c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7"/>
      <c r="DQ45" s="317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7"/>
      <c r="ET45" s="317"/>
      <c r="EU45" s="317"/>
      <c r="EV45" s="317"/>
      <c r="EW45" s="317"/>
      <c r="EX45" s="317"/>
      <c r="EY45" s="317"/>
      <c r="EZ45" s="317"/>
      <c r="FA45" s="317"/>
      <c r="FB45" s="317"/>
      <c r="FC45" s="317"/>
      <c r="FD45" s="317"/>
      <c r="FE45" s="317"/>
      <c r="FF45" s="317"/>
      <c r="FG45" s="317"/>
      <c r="FH45" s="317"/>
      <c r="FI45" s="317"/>
      <c r="FJ45" s="317"/>
      <c r="FK45" s="317"/>
      <c r="FL45" s="317"/>
      <c r="FM45" s="317"/>
      <c r="FN45" s="317"/>
      <c r="FO45" s="317"/>
      <c r="FP45" s="317"/>
      <c r="FQ45" s="317"/>
      <c r="FR45" s="317"/>
      <c r="FS45" s="317"/>
      <c r="FT45" s="317"/>
      <c r="FU45" s="317"/>
      <c r="FV45" s="317"/>
      <c r="FW45" s="317"/>
      <c r="FX45" s="317"/>
      <c r="FY45" s="317"/>
      <c r="FZ45" s="317"/>
      <c r="GA45" s="317"/>
      <c r="GB45" s="317"/>
      <c r="GC45" s="317"/>
      <c r="GD45" s="317"/>
      <c r="GE45" s="317"/>
      <c r="GF45" s="317"/>
      <c r="GG45" s="317"/>
      <c r="GH45" s="317"/>
      <c r="GI45" s="317"/>
      <c r="GJ45" s="317"/>
      <c r="GK45" s="317"/>
      <c r="GL45" s="317"/>
      <c r="GM45" s="317"/>
      <c r="GN45" s="317"/>
      <c r="GO45" s="317"/>
      <c r="GP45" s="317"/>
      <c r="GQ45" s="317"/>
      <c r="GR45" s="317"/>
      <c r="GS45" s="317"/>
      <c r="GT45" s="317"/>
      <c r="GU45" s="317"/>
      <c r="GV45" s="317"/>
      <c r="GW45" s="317"/>
      <c r="GX45" s="317"/>
      <c r="GY45" s="317"/>
      <c r="GZ45" s="317"/>
      <c r="HA45" s="317"/>
      <c r="HB45" s="317"/>
      <c r="HC45" s="317"/>
      <c r="HD45" s="317"/>
      <c r="HE45" s="317"/>
      <c r="HF45" s="317"/>
      <c r="HG45" s="317"/>
      <c r="HH45" s="317"/>
      <c r="HI45" s="317"/>
      <c r="HJ45" s="317"/>
      <c r="HK45" s="317"/>
      <c r="HL45" s="317"/>
      <c r="HM45" s="317"/>
      <c r="HN45" s="317"/>
      <c r="HO45" s="317"/>
      <c r="HP45" s="317"/>
      <c r="HQ45" s="317"/>
      <c r="HR45" s="317"/>
      <c r="HS45" s="317"/>
      <c r="HT45" s="317"/>
      <c r="HU45" s="317"/>
      <c r="HV45" s="317"/>
      <c r="HW45" s="317"/>
      <c r="HX45" s="317"/>
      <c r="HY45" s="317"/>
      <c r="HZ45" s="317"/>
      <c r="IA45" s="317"/>
      <c r="IB45" s="317"/>
      <c r="IC45" s="317"/>
      <c r="ID45" s="317"/>
      <c r="IE45" s="317"/>
      <c r="IF45" s="317"/>
      <c r="IG45" s="317"/>
      <c r="IH45" s="317"/>
      <c r="II45" s="317"/>
      <c r="IJ45" s="317"/>
      <c r="IK45" s="317"/>
      <c r="IL45" s="317"/>
    </row>
    <row r="46" spans="1:246" s="316" customFormat="1">
      <c r="A46" s="319"/>
      <c r="B46" s="329"/>
      <c r="C46" s="328"/>
      <c r="D46" s="330"/>
      <c r="E46" s="363"/>
      <c r="F46" s="363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  <c r="FK46" s="317"/>
      <c r="FL46" s="317"/>
      <c r="FM46" s="317"/>
      <c r="FN46" s="317"/>
      <c r="FO46" s="317"/>
      <c r="FP46" s="317"/>
      <c r="FQ46" s="317"/>
      <c r="FR46" s="317"/>
      <c r="FS46" s="317"/>
      <c r="FT46" s="317"/>
      <c r="FU46" s="317"/>
      <c r="FV46" s="317"/>
      <c r="FW46" s="317"/>
      <c r="FX46" s="317"/>
      <c r="FY46" s="317"/>
      <c r="FZ46" s="317"/>
      <c r="GA46" s="317"/>
      <c r="GB46" s="317"/>
      <c r="GC46" s="317"/>
      <c r="GD46" s="317"/>
      <c r="GE46" s="317"/>
      <c r="GF46" s="317"/>
      <c r="GG46" s="317"/>
      <c r="GH46" s="317"/>
      <c r="GI46" s="317"/>
      <c r="GJ46" s="317"/>
      <c r="GK46" s="317"/>
      <c r="GL46" s="317"/>
      <c r="GM46" s="317"/>
      <c r="GN46" s="317"/>
      <c r="GO46" s="317"/>
      <c r="GP46" s="317"/>
      <c r="GQ46" s="317"/>
      <c r="GR46" s="317"/>
      <c r="GS46" s="317"/>
      <c r="GT46" s="317"/>
      <c r="GU46" s="317"/>
      <c r="GV46" s="317"/>
      <c r="GW46" s="317"/>
      <c r="GX46" s="317"/>
      <c r="GY46" s="317"/>
      <c r="GZ46" s="317"/>
      <c r="HA46" s="317"/>
      <c r="HB46" s="317"/>
      <c r="HC46" s="317"/>
      <c r="HD46" s="317"/>
      <c r="HE46" s="317"/>
      <c r="HF46" s="317"/>
      <c r="HG46" s="317"/>
      <c r="HH46" s="317"/>
      <c r="HI46" s="317"/>
      <c r="HJ46" s="317"/>
      <c r="HK46" s="317"/>
      <c r="HL46" s="317"/>
      <c r="HM46" s="317"/>
      <c r="HN46" s="317"/>
      <c r="HO46" s="317"/>
      <c r="HP46" s="317"/>
      <c r="HQ46" s="317"/>
      <c r="HR46" s="317"/>
      <c r="HS46" s="317"/>
      <c r="HT46" s="317"/>
      <c r="HU46" s="317"/>
      <c r="HV46" s="317"/>
      <c r="HW46" s="317"/>
      <c r="HX46" s="317"/>
      <c r="HY46" s="317"/>
      <c r="HZ46" s="317"/>
      <c r="IA46" s="317"/>
      <c r="IB46" s="317"/>
      <c r="IC46" s="317"/>
      <c r="ID46" s="317"/>
      <c r="IE46" s="317"/>
      <c r="IF46" s="317"/>
      <c r="IG46" s="317"/>
      <c r="IH46" s="317"/>
      <c r="II46" s="317"/>
      <c r="IJ46" s="317"/>
      <c r="IK46" s="317"/>
      <c r="IL46" s="317"/>
    </row>
    <row r="47" spans="1:246" s="316" customFormat="1">
      <c r="A47" s="319" t="s">
        <v>258</v>
      </c>
      <c r="B47" s="329" t="s">
        <v>259</v>
      </c>
      <c r="C47" s="328" t="s">
        <v>33</v>
      </c>
      <c r="D47" s="330">
        <v>5</v>
      </c>
      <c r="E47" s="379">
        <v>0</v>
      </c>
      <c r="F47" s="363">
        <f>+D47*E47</f>
        <v>0</v>
      </c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7"/>
      <c r="EN47" s="317"/>
      <c r="EO47" s="317"/>
      <c r="EP47" s="317"/>
      <c r="EQ47" s="317"/>
      <c r="ER47" s="317"/>
      <c r="ES47" s="317"/>
      <c r="ET47" s="317"/>
      <c r="EU47" s="317"/>
      <c r="EV47" s="317"/>
      <c r="EW47" s="317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7"/>
      <c r="FJ47" s="317"/>
      <c r="FK47" s="317"/>
      <c r="FL47" s="317"/>
      <c r="FM47" s="317"/>
      <c r="FN47" s="317"/>
      <c r="FO47" s="317"/>
      <c r="FP47" s="317"/>
      <c r="FQ47" s="317"/>
      <c r="FR47" s="317"/>
      <c r="FS47" s="317"/>
      <c r="FT47" s="317"/>
      <c r="FU47" s="317"/>
      <c r="FV47" s="317"/>
      <c r="FW47" s="317"/>
      <c r="FX47" s="317"/>
      <c r="FY47" s="317"/>
      <c r="FZ47" s="317"/>
      <c r="GA47" s="317"/>
      <c r="GB47" s="317"/>
      <c r="GC47" s="317"/>
      <c r="GD47" s="317"/>
      <c r="GE47" s="317"/>
      <c r="GF47" s="317"/>
      <c r="GG47" s="317"/>
      <c r="GH47" s="317"/>
      <c r="GI47" s="317"/>
      <c r="GJ47" s="317"/>
      <c r="GK47" s="317"/>
      <c r="GL47" s="317"/>
      <c r="GM47" s="317"/>
      <c r="GN47" s="317"/>
      <c r="GO47" s="317"/>
      <c r="GP47" s="317"/>
      <c r="GQ47" s="317"/>
      <c r="GR47" s="317"/>
      <c r="GS47" s="317"/>
      <c r="GT47" s="317"/>
      <c r="GU47" s="317"/>
      <c r="GV47" s="317"/>
      <c r="GW47" s="317"/>
      <c r="GX47" s="317"/>
      <c r="GY47" s="317"/>
      <c r="GZ47" s="317"/>
      <c r="HA47" s="317"/>
      <c r="HB47" s="317"/>
      <c r="HC47" s="317"/>
      <c r="HD47" s="317"/>
      <c r="HE47" s="317"/>
      <c r="HF47" s="317"/>
      <c r="HG47" s="317"/>
      <c r="HH47" s="317"/>
      <c r="HI47" s="317"/>
      <c r="HJ47" s="317"/>
      <c r="HK47" s="317"/>
      <c r="HL47" s="317"/>
      <c r="HM47" s="317"/>
      <c r="HN47" s="317"/>
      <c r="HO47" s="317"/>
      <c r="HP47" s="317"/>
      <c r="HQ47" s="317"/>
      <c r="HR47" s="317"/>
      <c r="HS47" s="317"/>
      <c r="HT47" s="317"/>
      <c r="HU47" s="317"/>
      <c r="HV47" s="317"/>
      <c r="HW47" s="317"/>
      <c r="HX47" s="317"/>
      <c r="HY47" s="317"/>
      <c r="HZ47" s="317"/>
      <c r="IA47" s="317"/>
      <c r="IB47" s="317"/>
      <c r="IC47" s="317"/>
      <c r="ID47" s="317"/>
      <c r="IE47" s="317"/>
      <c r="IF47" s="317"/>
      <c r="IG47" s="317"/>
      <c r="IH47" s="317"/>
      <c r="II47" s="317"/>
      <c r="IJ47" s="317"/>
      <c r="IK47" s="317"/>
      <c r="IL47" s="317"/>
    </row>
    <row r="48" spans="1:246" s="316" customFormat="1">
      <c r="A48" s="319"/>
      <c r="B48" s="329"/>
      <c r="C48" s="328"/>
      <c r="D48" s="330"/>
      <c r="E48" s="363"/>
      <c r="F48" s="363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7"/>
      <c r="DA48" s="317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7"/>
      <c r="EE48" s="317"/>
      <c r="EF48" s="317"/>
      <c r="EG48" s="317"/>
      <c r="EH48" s="317"/>
      <c r="EI48" s="317"/>
      <c r="EJ48" s="317"/>
      <c r="EK48" s="317"/>
      <c r="EL48" s="317"/>
      <c r="EM48" s="317"/>
      <c r="EN48" s="317"/>
      <c r="EO48" s="317"/>
      <c r="EP48" s="317"/>
      <c r="EQ48" s="317"/>
      <c r="ER48" s="317"/>
      <c r="ES48" s="317"/>
      <c r="ET48" s="317"/>
      <c r="EU48" s="317"/>
      <c r="EV48" s="317"/>
      <c r="EW48" s="317"/>
      <c r="EX48" s="317"/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17"/>
      <c r="FK48" s="317"/>
      <c r="FL48" s="317"/>
      <c r="FM48" s="317"/>
      <c r="FN48" s="317"/>
      <c r="FO48" s="317"/>
      <c r="FP48" s="317"/>
      <c r="FQ48" s="317"/>
      <c r="FR48" s="317"/>
      <c r="FS48" s="317"/>
      <c r="FT48" s="317"/>
      <c r="FU48" s="317"/>
      <c r="FV48" s="317"/>
      <c r="FW48" s="317"/>
      <c r="FX48" s="317"/>
      <c r="FY48" s="317"/>
      <c r="FZ48" s="317"/>
      <c r="GA48" s="317"/>
      <c r="GB48" s="317"/>
      <c r="GC48" s="317"/>
      <c r="GD48" s="317"/>
      <c r="GE48" s="317"/>
      <c r="GF48" s="317"/>
      <c r="GG48" s="317"/>
      <c r="GH48" s="317"/>
      <c r="GI48" s="317"/>
      <c r="GJ48" s="317"/>
      <c r="GK48" s="317"/>
      <c r="GL48" s="317"/>
      <c r="GM48" s="317"/>
      <c r="GN48" s="317"/>
      <c r="GO48" s="317"/>
      <c r="GP48" s="317"/>
      <c r="GQ48" s="317"/>
      <c r="GR48" s="317"/>
      <c r="GS48" s="317"/>
      <c r="GT48" s="317"/>
      <c r="GU48" s="317"/>
      <c r="GV48" s="317"/>
      <c r="GW48" s="317"/>
      <c r="GX48" s="317"/>
      <c r="GY48" s="317"/>
      <c r="GZ48" s="317"/>
      <c r="HA48" s="317"/>
      <c r="HB48" s="317"/>
      <c r="HC48" s="317"/>
      <c r="HD48" s="317"/>
      <c r="HE48" s="317"/>
      <c r="HF48" s="317"/>
      <c r="HG48" s="317"/>
      <c r="HH48" s="317"/>
      <c r="HI48" s="317"/>
      <c r="HJ48" s="317"/>
      <c r="HK48" s="317"/>
      <c r="HL48" s="317"/>
      <c r="HM48" s="317"/>
      <c r="HN48" s="317"/>
      <c r="HO48" s="317"/>
      <c r="HP48" s="317"/>
      <c r="HQ48" s="317"/>
      <c r="HR48" s="317"/>
      <c r="HS48" s="317"/>
      <c r="HT48" s="317"/>
      <c r="HU48" s="317"/>
      <c r="HV48" s="317"/>
      <c r="HW48" s="317"/>
      <c r="HX48" s="317"/>
      <c r="HY48" s="317"/>
      <c r="HZ48" s="317"/>
      <c r="IA48" s="317"/>
      <c r="IB48" s="317"/>
      <c r="IC48" s="317"/>
      <c r="ID48" s="317"/>
      <c r="IE48" s="317"/>
      <c r="IF48" s="317"/>
      <c r="IG48" s="317"/>
      <c r="IH48" s="317"/>
      <c r="II48" s="317"/>
      <c r="IJ48" s="317"/>
      <c r="IK48" s="317"/>
      <c r="IL48" s="317"/>
    </row>
    <row r="49" spans="1:246" s="316" customFormat="1">
      <c r="A49" s="319" t="s">
        <v>260</v>
      </c>
      <c r="B49" s="329" t="s">
        <v>261</v>
      </c>
      <c r="C49" s="328" t="s">
        <v>88</v>
      </c>
      <c r="D49" s="330">
        <f>+D7*3</f>
        <v>27</v>
      </c>
      <c r="E49" s="379">
        <v>0</v>
      </c>
      <c r="F49" s="363">
        <f>+D49*E49</f>
        <v>0</v>
      </c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7"/>
      <c r="EW49" s="317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317"/>
      <c r="FL49" s="317"/>
      <c r="FM49" s="317"/>
      <c r="FN49" s="317"/>
      <c r="FO49" s="317"/>
      <c r="FP49" s="317"/>
      <c r="FQ49" s="317"/>
      <c r="FR49" s="317"/>
      <c r="FS49" s="317"/>
      <c r="FT49" s="317"/>
      <c r="FU49" s="317"/>
      <c r="FV49" s="317"/>
      <c r="FW49" s="317"/>
      <c r="FX49" s="317"/>
      <c r="FY49" s="317"/>
      <c r="FZ49" s="317"/>
      <c r="GA49" s="317"/>
      <c r="GB49" s="317"/>
      <c r="GC49" s="317"/>
      <c r="GD49" s="317"/>
      <c r="GE49" s="317"/>
      <c r="GF49" s="317"/>
      <c r="GG49" s="317"/>
      <c r="GH49" s="317"/>
      <c r="GI49" s="317"/>
      <c r="GJ49" s="317"/>
      <c r="GK49" s="317"/>
      <c r="GL49" s="317"/>
      <c r="GM49" s="317"/>
      <c r="GN49" s="317"/>
      <c r="GO49" s="317"/>
      <c r="GP49" s="317"/>
      <c r="GQ49" s="317"/>
      <c r="GR49" s="317"/>
      <c r="GS49" s="317"/>
      <c r="GT49" s="317"/>
      <c r="GU49" s="317"/>
      <c r="GV49" s="317"/>
      <c r="GW49" s="317"/>
      <c r="GX49" s="317"/>
      <c r="GY49" s="317"/>
      <c r="GZ49" s="317"/>
      <c r="HA49" s="317"/>
      <c r="HB49" s="317"/>
      <c r="HC49" s="317"/>
      <c r="HD49" s="317"/>
      <c r="HE49" s="317"/>
      <c r="HF49" s="317"/>
      <c r="HG49" s="317"/>
      <c r="HH49" s="317"/>
      <c r="HI49" s="317"/>
      <c r="HJ49" s="317"/>
      <c r="HK49" s="317"/>
      <c r="HL49" s="317"/>
      <c r="HM49" s="317"/>
      <c r="HN49" s="317"/>
      <c r="HO49" s="317"/>
      <c r="HP49" s="317"/>
      <c r="HQ49" s="317"/>
      <c r="HR49" s="317"/>
      <c r="HS49" s="317"/>
      <c r="HT49" s="317"/>
      <c r="HU49" s="317"/>
      <c r="HV49" s="317"/>
      <c r="HW49" s="317"/>
      <c r="HX49" s="317"/>
      <c r="HY49" s="317"/>
      <c r="HZ49" s="317"/>
      <c r="IA49" s="317"/>
      <c r="IB49" s="317"/>
      <c r="IC49" s="317"/>
      <c r="ID49" s="317"/>
      <c r="IE49" s="317"/>
      <c r="IF49" s="317"/>
      <c r="IG49" s="317"/>
      <c r="IH49" s="317"/>
      <c r="II49" s="317"/>
      <c r="IJ49" s="317"/>
      <c r="IK49" s="317"/>
      <c r="IL49" s="317"/>
    </row>
    <row r="50" spans="1:246" s="316" customFormat="1">
      <c r="A50" s="319"/>
      <c r="B50" s="329"/>
      <c r="C50" s="328"/>
      <c r="D50" s="330"/>
      <c r="E50" s="363"/>
      <c r="F50" s="363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  <c r="FM50" s="317"/>
      <c r="FN50" s="317"/>
      <c r="FO50" s="317"/>
      <c r="FP50" s="317"/>
      <c r="FQ50" s="317"/>
      <c r="FR50" s="317"/>
      <c r="FS50" s="317"/>
      <c r="FT50" s="317"/>
      <c r="FU50" s="317"/>
      <c r="FV50" s="317"/>
      <c r="FW50" s="317"/>
      <c r="FX50" s="317"/>
      <c r="FY50" s="317"/>
      <c r="FZ50" s="317"/>
      <c r="GA50" s="317"/>
      <c r="GB50" s="317"/>
      <c r="GC50" s="317"/>
      <c r="GD50" s="317"/>
      <c r="GE50" s="317"/>
      <c r="GF50" s="317"/>
      <c r="GG50" s="317"/>
      <c r="GH50" s="317"/>
      <c r="GI50" s="317"/>
      <c r="GJ50" s="317"/>
      <c r="GK50" s="317"/>
      <c r="GL50" s="317"/>
      <c r="GM50" s="317"/>
      <c r="GN50" s="317"/>
      <c r="GO50" s="317"/>
      <c r="GP50" s="317"/>
      <c r="GQ50" s="317"/>
      <c r="GR50" s="317"/>
      <c r="GS50" s="317"/>
      <c r="GT50" s="317"/>
      <c r="GU50" s="317"/>
      <c r="GV50" s="317"/>
      <c r="GW50" s="317"/>
      <c r="GX50" s="317"/>
      <c r="GY50" s="317"/>
      <c r="GZ50" s="317"/>
      <c r="HA50" s="317"/>
      <c r="HB50" s="317"/>
      <c r="HC50" s="317"/>
      <c r="HD50" s="317"/>
      <c r="HE50" s="317"/>
      <c r="HF50" s="317"/>
      <c r="HG50" s="317"/>
      <c r="HH50" s="317"/>
      <c r="HI50" s="317"/>
      <c r="HJ50" s="317"/>
      <c r="HK50" s="317"/>
      <c r="HL50" s="317"/>
      <c r="HM50" s="317"/>
      <c r="HN50" s="317"/>
      <c r="HO50" s="317"/>
      <c r="HP50" s="317"/>
      <c r="HQ50" s="317"/>
      <c r="HR50" s="317"/>
      <c r="HS50" s="317"/>
      <c r="HT50" s="317"/>
      <c r="HU50" s="317"/>
      <c r="HV50" s="317"/>
      <c r="HW50" s="317"/>
      <c r="HX50" s="317"/>
      <c r="HY50" s="317"/>
      <c r="HZ50" s="317"/>
      <c r="IA50" s="317"/>
      <c r="IB50" s="317"/>
      <c r="IC50" s="317"/>
      <c r="ID50" s="317"/>
      <c r="IE50" s="317"/>
      <c r="IF50" s="317"/>
      <c r="IG50" s="317"/>
      <c r="IH50" s="317"/>
      <c r="II50" s="317"/>
      <c r="IJ50" s="317"/>
      <c r="IK50" s="317"/>
      <c r="IL50" s="317"/>
    </row>
    <row r="51" spans="1:246" s="316" customFormat="1">
      <c r="A51" s="319" t="s">
        <v>262</v>
      </c>
      <c r="B51" s="329" t="s">
        <v>263</v>
      </c>
      <c r="C51" s="328" t="s">
        <v>66</v>
      </c>
      <c r="D51" s="330">
        <f>+D7*0.225</f>
        <v>2.0249999999999999</v>
      </c>
      <c r="E51" s="379">
        <v>0</v>
      </c>
      <c r="F51" s="363">
        <f>+D51*E51</f>
        <v>0</v>
      </c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  <c r="FM51" s="317"/>
      <c r="FN51" s="317"/>
      <c r="FO51" s="317"/>
      <c r="FP51" s="317"/>
      <c r="FQ51" s="317"/>
      <c r="FR51" s="317"/>
      <c r="FS51" s="317"/>
      <c r="FT51" s="317"/>
      <c r="FU51" s="317"/>
      <c r="FV51" s="317"/>
      <c r="FW51" s="317"/>
      <c r="FX51" s="317"/>
      <c r="FY51" s="317"/>
      <c r="FZ51" s="317"/>
      <c r="GA51" s="317"/>
      <c r="GB51" s="317"/>
      <c r="GC51" s="317"/>
      <c r="GD51" s="317"/>
      <c r="GE51" s="317"/>
      <c r="GF51" s="317"/>
      <c r="GG51" s="317"/>
      <c r="GH51" s="317"/>
      <c r="GI51" s="317"/>
      <c r="GJ51" s="317"/>
      <c r="GK51" s="317"/>
      <c r="GL51" s="317"/>
      <c r="GM51" s="317"/>
      <c r="GN51" s="317"/>
      <c r="GO51" s="317"/>
      <c r="GP51" s="317"/>
      <c r="GQ51" s="317"/>
      <c r="GR51" s="317"/>
      <c r="GS51" s="317"/>
      <c r="GT51" s="317"/>
      <c r="GU51" s="317"/>
      <c r="GV51" s="317"/>
      <c r="GW51" s="317"/>
      <c r="GX51" s="317"/>
      <c r="GY51" s="317"/>
      <c r="GZ51" s="317"/>
      <c r="HA51" s="317"/>
      <c r="HB51" s="317"/>
      <c r="HC51" s="317"/>
      <c r="HD51" s="317"/>
      <c r="HE51" s="317"/>
      <c r="HF51" s="317"/>
      <c r="HG51" s="317"/>
      <c r="HH51" s="317"/>
      <c r="HI51" s="317"/>
      <c r="HJ51" s="317"/>
      <c r="HK51" s="317"/>
      <c r="HL51" s="317"/>
      <c r="HM51" s="317"/>
      <c r="HN51" s="317"/>
      <c r="HO51" s="317"/>
      <c r="HP51" s="317"/>
      <c r="HQ51" s="317"/>
      <c r="HR51" s="317"/>
      <c r="HS51" s="317"/>
      <c r="HT51" s="317"/>
      <c r="HU51" s="317"/>
      <c r="HV51" s="317"/>
      <c r="HW51" s="317"/>
      <c r="HX51" s="317"/>
      <c r="HY51" s="317"/>
      <c r="HZ51" s="317"/>
      <c r="IA51" s="317"/>
      <c r="IB51" s="317"/>
      <c r="IC51" s="317"/>
      <c r="ID51" s="317"/>
      <c r="IE51" s="317"/>
      <c r="IF51" s="317"/>
      <c r="IG51" s="317"/>
      <c r="IH51" s="317"/>
      <c r="II51" s="317"/>
      <c r="IJ51" s="317"/>
      <c r="IK51" s="317"/>
      <c r="IL51" s="317"/>
    </row>
    <row r="52" spans="1:246" s="316" customFormat="1">
      <c r="A52" s="319"/>
      <c r="B52" s="329"/>
      <c r="C52" s="328"/>
      <c r="D52" s="330"/>
      <c r="E52" s="363"/>
      <c r="F52" s="363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7"/>
      <c r="DA52" s="317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7"/>
      <c r="EG52" s="317"/>
      <c r="EH52" s="317"/>
      <c r="EI52" s="317"/>
      <c r="EJ52" s="317"/>
      <c r="EK52" s="317"/>
      <c r="EL52" s="317"/>
      <c r="EM52" s="317"/>
      <c r="EN52" s="317"/>
      <c r="EO52" s="317"/>
      <c r="EP52" s="317"/>
      <c r="EQ52" s="317"/>
      <c r="ER52" s="317"/>
      <c r="ES52" s="317"/>
      <c r="ET52" s="317"/>
      <c r="EU52" s="317"/>
      <c r="EV52" s="317"/>
      <c r="EW52" s="317"/>
      <c r="EX52" s="317"/>
      <c r="EY52" s="317"/>
      <c r="EZ52" s="317"/>
      <c r="FA52" s="317"/>
      <c r="FB52" s="317"/>
      <c r="FC52" s="317"/>
      <c r="FD52" s="317"/>
      <c r="FE52" s="317"/>
      <c r="FF52" s="317"/>
      <c r="FG52" s="317"/>
      <c r="FH52" s="317"/>
      <c r="FI52" s="317"/>
      <c r="FJ52" s="317"/>
      <c r="FK52" s="317"/>
      <c r="FL52" s="317"/>
      <c r="FM52" s="317"/>
      <c r="FN52" s="317"/>
      <c r="FO52" s="317"/>
      <c r="FP52" s="317"/>
      <c r="FQ52" s="317"/>
      <c r="FR52" s="317"/>
      <c r="FS52" s="317"/>
      <c r="FT52" s="317"/>
      <c r="FU52" s="317"/>
      <c r="FV52" s="317"/>
      <c r="FW52" s="317"/>
      <c r="FX52" s="317"/>
      <c r="FY52" s="317"/>
      <c r="FZ52" s="317"/>
      <c r="GA52" s="317"/>
      <c r="GB52" s="317"/>
      <c r="GC52" s="317"/>
      <c r="GD52" s="317"/>
      <c r="GE52" s="317"/>
      <c r="GF52" s="317"/>
      <c r="GG52" s="317"/>
      <c r="GH52" s="317"/>
      <c r="GI52" s="317"/>
      <c r="GJ52" s="317"/>
      <c r="GK52" s="317"/>
      <c r="GL52" s="317"/>
      <c r="GM52" s="317"/>
      <c r="GN52" s="317"/>
      <c r="GO52" s="317"/>
      <c r="GP52" s="317"/>
      <c r="GQ52" s="317"/>
      <c r="GR52" s="317"/>
      <c r="GS52" s="317"/>
      <c r="GT52" s="317"/>
      <c r="GU52" s="317"/>
      <c r="GV52" s="317"/>
      <c r="GW52" s="317"/>
      <c r="GX52" s="317"/>
      <c r="GY52" s="317"/>
      <c r="GZ52" s="317"/>
      <c r="HA52" s="317"/>
      <c r="HB52" s="317"/>
      <c r="HC52" s="317"/>
      <c r="HD52" s="317"/>
      <c r="HE52" s="317"/>
      <c r="HF52" s="317"/>
      <c r="HG52" s="317"/>
      <c r="HH52" s="317"/>
      <c r="HI52" s="317"/>
      <c r="HJ52" s="317"/>
      <c r="HK52" s="317"/>
      <c r="HL52" s="317"/>
      <c r="HM52" s="317"/>
      <c r="HN52" s="317"/>
      <c r="HO52" s="317"/>
      <c r="HP52" s="317"/>
      <c r="HQ52" s="317"/>
      <c r="HR52" s="317"/>
      <c r="HS52" s="317"/>
      <c r="HT52" s="317"/>
      <c r="HU52" s="317"/>
      <c r="HV52" s="317"/>
      <c r="HW52" s="317"/>
      <c r="HX52" s="317"/>
      <c r="HY52" s="317"/>
      <c r="HZ52" s="317"/>
      <c r="IA52" s="317"/>
      <c r="IB52" s="317"/>
      <c r="IC52" s="317"/>
      <c r="ID52" s="317"/>
      <c r="IE52" s="317"/>
      <c r="IF52" s="317"/>
      <c r="IG52" s="317"/>
      <c r="IH52" s="317"/>
      <c r="II52" s="317"/>
      <c r="IJ52" s="317"/>
      <c r="IK52" s="317"/>
      <c r="IL52" s="317"/>
    </row>
    <row r="53" spans="1:246" s="316" customFormat="1">
      <c r="A53" s="319" t="s">
        <v>264</v>
      </c>
      <c r="B53" s="329" t="s">
        <v>265</v>
      </c>
      <c r="C53" s="328" t="s">
        <v>53</v>
      </c>
      <c r="D53" s="330">
        <f>+D13*2</f>
        <v>320</v>
      </c>
      <c r="E53" s="379">
        <v>0</v>
      </c>
      <c r="F53" s="363">
        <f>+D53*E53</f>
        <v>0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7"/>
      <c r="EE53" s="317"/>
      <c r="EF53" s="317"/>
      <c r="EG53" s="317"/>
      <c r="EH53" s="317"/>
      <c r="EI53" s="317"/>
      <c r="EJ53" s="317"/>
      <c r="EK53" s="317"/>
      <c r="EL53" s="317"/>
      <c r="EM53" s="317"/>
      <c r="EN53" s="317"/>
      <c r="EO53" s="317"/>
      <c r="EP53" s="317"/>
      <c r="EQ53" s="317"/>
      <c r="ER53" s="317"/>
      <c r="ES53" s="317"/>
      <c r="ET53" s="317"/>
      <c r="EU53" s="317"/>
      <c r="EV53" s="317"/>
      <c r="EW53" s="317"/>
      <c r="EX53" s="317"/>
      <c r="EY53" s="317"/>
      <c r="EZ53" s="317"/>
      <c r="FA53" s="317"/>
      <c r="FB53" s="317"/>
      <c r="FC53" s="317"/>
      <c r="FD53" s="317"/>
      <c r="FE53" s="317"/>
      <c r="FF53" s="317"/>
      <c r="FG53" s="317"/>
      <c r="FH53" s="317"/>
      <c r="FI53" s="317"/>
      <c r="FJ53" s="317"/>
      <c r="FK53" s="317"/>
      <c r="FL53" s="317"/>
      <c r="FM53" s="317"/>
      <c r="FN53" s="317"/>
      <c r="FO53" s="317"/>
      <c r="FP53" s="317"/>
      <c r="FQ53" s="317"/>
      <c r="FR53" s="317"/>
      <c r="FS53" s="317"/>
      <c r="FT53" s="317"/>
      <c r="FU53" s="317"/>
      <c r="FV53" s="317"/>
      <c r="FW53" s="317"/>
      <c r="FX53" s="317"/>
      <c r="FY53" s="317"/>
      <c r="FZ53" s="317"/>
      <c r="GA53" s="317"/>
      <c r="GB53" s="317"/>
      <c r="GC53" s="317"/>
      <c r="GD53" s="317"/>
      <c r="GE53" s="317"/>
      <c r="GF53" s="317"/>
      <c r="GG53" s="317"/>
      <c r="GH53" s="317"/>
      <c r="GI53" s="317"/>
      <c r="GJ53" s="317"/>
      <c r="GK53" s="317"/>
      <c r="GL53" s="317"/>
      <c r="GM53" s="317"/>
      <c r="GN53" s="317"/>
      <c r="GO53" s="317"/>
      <c r="GP53" s="317"/>
      <c r="GQ53" s="317"/>
      <c r="GR53" s="317"/>
      <c r="GS53" s="317"/>
      <c r="GT53" s="317"/>
      <c r="GU53" s="317"/>
      <c r="GV53" s="317"/>
      <c r="GW53" s="317"/>
      <c r="GX53" s="317"/>
      <c r="GY53" s="317"/>
      <c r="GZ53" s="317"/>
      <c r="HA53" s="317"/>
      <c r="HB53" s="317"/>
      <c r="HC53" s="317"/>
      <c r="HD53" s="317"/>
      <c r="HE53" s="317"/>
      <c r="HF53" s="317"/>
      <c r="HG53" s="317"/>
      <c r="HH53" s="317"/>
      <c r="HI53" s="317"/>
      <c r="HJ53" s="317"/>
      <c r="HK53" s="317"/>
      <c r="HL53" s="317"/>
      <c r="HM53" s="317"/>
      <c r="HN53" s="317"/>
      <c r="HO53" s="317"/>
      <c r="HP53" s="317"/>
      <c r="HQ53" s="317"/>
      <c r="HR53" s="317"/>
      <c r="HS53" s="317"/>
      <c r="HT53" s="317"/>
      <c r="HU53" s="317"/>
      <c r="HV53" s="317"/>
      <c r="HW53" s="317"/>
      <c r="HX53" s="317"/>
      <c r="HY53" s="317"/>
      <c r="HZ53" s="317"/>
      <c r="IA53" s="317"/>
      <c r="IB53" s="317"/>
      <c r="IC53" s="317"/>
      <c r="ID53" s="317"/>
      <c r="IE53" s="317"/>
      <c r="IF53" s="317"/>
      <c r="IG53" s="317"/>
      <c r="IH53" s="317"/>
      <c r="II53" s="317"/>
      <c r="IJ53" s="317"/>
      <c r="IK53" s="317"/>
      <c r="IL53" s="317"/>
    </row>
    <row r="54" spans="1:246" s="316" customFormat="1">
      <c r="A54" s="319"/>
      <c r="B54" s="329"/>
      <c r="C54" s="328"/>
      <c r="D54" s="330"/>
      <c r="E54" s="363"/>
      <c r="F54" s="363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7"/>
      <c r="EW54" s="317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7"/>
      <c r="FK54" s="317"/>
      <c r="FL54" s="317"/>
      <c r="FM54" s="317"/>
      <c r="FN54" s="317"/>
      <c r="FO54" s="317"/>
      <c r="FP54" s="317"/>
      <c r="FQ54" s="317"/>
      <c r="FR54" s="317"/>
      <c r="FS54" s="317"/>
      <c r="FT54" s="317"/>
      <c r="FU54" s="317"/>
      <c r="FV54" s="317"/>
      <c r="FW54" s="317"/>
      <c r="FX54" s="317"/>
      <c r="FY54" s="317"/>
      <c r="FZ54" s="317"/>
      <c r="GA54" s="317"/>
      <c r="GB54" s="317"/>
      <c r="GC54" s="317"/>
      <c r="GD54" s="317"/>
      <c r="GE54" s="317"/>
      <c r="GF54" s="317"/>
      <c r="GG54" s="317"/>
      <c r="GH54" s="317"/>
      <c r="GI54" s="317"/>
      <c r="GJ54" s="317"/>
      <c r="GK54" s="317"/>
      <c r="GL54" s="317"/>
      <c r="GM54" s="317"/>
      <c r="GN54" s="317"/>
      <c r="GO54" s="317"/>
      <c r="GP54" s="317"/>
      <c r="GQ54" s="317"/>
      <c r="GR54" s="317"/>
      <c r="GS54" s="317"/>
      <c r="GT54" s="317"/>
      <c r="GU54" s="317"/>
      <c r="GV54" s="317"/>
      <c r="GW54" s="317"/>
      <c r="GX54" s="317"/>
      <c r="GY54" s="317"/>
      <c r="GZ54" s="317"/>
      <c r="HA54" s="317"/>
      <c r="HB54" s="317"/>
      <c r="HC54" s="317"/>
      <c r="HD54" s="317"/>
      <c r="HE54" s="317"/>
      <c r="HF54" s="317"/>
      <c r="HG54" s="317"/>
      <c r="HH54" s="317"/>
      <c r="HI54" s="317"/>
      <c r="HJ54" s="317"/>
      <c r="HK54" s="317"/>
      <c r="HL54" s="317"/>
      <c r="HM54" s="317"/>
      <c r="HN54" s="317"/>
      <c r="HO54" s="317"/>
      <c r="HP54" s="317"/>
      <c r="HQ54" s="317"/>
      <c r="HR54" s="317"/>
      <c r="HS54" s="317"/>
      <c r="HT54" s="317"/>
      <c r="HU54" s="317"/>
      <c r="HV54" s="317"/>
      <c r="HW54" s="317"/>
      <c r="HX54" s="317"/>
      <c r="HY54" s="317"/>
      <c r="HZ54" s="317"/>
      <c r="IA54" s="317"/>
      <c r="IB54" s="317"/>
      <c r="IC54" s="317"/>
      <c r="ID54" s="317"/>
      <c r="IE54" s="317"/>
      <c r="IF54" s="317"/>
      <c r="IG54" s="317"/>
      <c r="IH54" s="317"/>
      <c r="II54" s="317"/>
      <c r="IJ54" s="317"/>
      <c r="IK54" s="317"/>
      <c r="IL54" s="317"/>
    </row>
    <row r="55" spans="1:246" s="316" customFormat="1">
      <c r="A55" s="319"/>
      <c r="B55" s="329"/>
      <c r="C55" s="328"/>
      <c r="D55" s="330"/>
      <c r="E55" s="363"/>
      <c r="F55" s="363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7"/>
      <c r="EW55" s="317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317"/>
      <c r="FL55" s="317"/>
      <c r="FM55" s="317"/>
      <c r="FN55" s="317"/>
      <c r="FO55" s="317"/>
      <c r="FP55" s="317"/>
      <c r="FQ55" s="317"/>
      <c r="FR55" s="317"/>
      <c r="FS55" s="317"/>
      <c r="FT55" s="317"/>
      <c r="FU55" s="317"/>
      <c r="FV55" s="317"/>
      <c r="FW55" s="317"/>
      <c r="FX55" s="317"/>
      <c r="FY55" s="317"/>
      <c r="FZ55" s="317"/>
      <c r="GA55" s="317"/>
      <c r="GB55" s="317"/>
      <c r="GC55" s="317"/>
      <c r="GD55" s="317"/>
      <c r="GE55" s="317"/>
      <c r="GF55" s="317"/>
      <c r="GG55" s="317"/>
      <c r="GH55" s="317"/>
      <c r="GI55" s="317"/>
      <c r="GJ55" s="317"/>
      <c r="GK55" s="317"/>
      <c r="GL55" s="317"/>
      <c r="GM55" s="317"/>
      <c r="GN55" s="317"/>
      <c r="GO55" s="317"/>
      <c r="GP55" s="317"/>
      <c r="GQ55" s="317"/>
      <c r="GR55" s="317"/>
      <c r="GS55" s="317"/>
      <c r="GT55" s="317"/>
      <c r="GU55" s="317"/>
      <c r="GV55" s="317"/>
      <c r="GW55" s="317"/>
      <c r="GX55" s="317"/>
      <c r="GY55" s="317"/>
      <c r="GZ55" s="317"/>
      <c r="HA55" s="317"/>
      <c r="HB55" s="317"/>
      <c r="HC55" s="317"/>
      <c r="HD55" s="317"/>
      <c r="HE55" s="317"/>
      <c r="HF55" s="317"/>
      <c r="HG55" s="317"/>
      <c r="HH55" s="317"/>
      <c r="HI55" s="317"/>
      <c r="HJ55" s="317"/>
      <c r="HK55" s="317"/>
      <c r="HL55" s="317"/>
      <c r="HM55" s="317"/>
      <c r="HN55" s="317"/>
      <c r="HO55" s="317"/>
      <c r="HP55" s="317"/>
      <c r="HQ55" s="317"/>
      <c r="HR55" s="317"/>
      <c r="HS55" s="317"/>
      <c r="HT55" s="317"/>
      <c r="HU55" s="317"/>
      <c r="HV55" s="317"/>
      <c r="HW55" s="317"/>
      <c r="HX55" s="317"/>
      <c r="HY55" s="317"/>
      <c r="HZ55" s="317"/>
      <c r="IA55" s="317"/>
      <c r="IB55" s="317"/>
      <c r="IC55" s="317"/>
      <c r="ID55" s="317"/>
      <c r="IE55" s="317"/>
      <c r="IF55" s="317"/>
      <c r="IG55" s="317"/>
      <c r="IH55" s="317"/>
      <c r="II55" s="317"/>
      <c r="IJ55" s="317"/>
      <c r="IK55" s="317"/>
      <c r="IL55" s="317"/>
    </row>
    <row r="56" spans="1:246" s="316" customFormat="1">
      <c r="A56" s="310" t="s">
        <v>186</v>
      </c>
      <c r="B56" s="327" t="s">
        <v>266</v>
      </c>
      <c r="C56" s="328"/>
      <c r="D56" s="330"/>
      <c r="E56" s="363"/>
      <c r="F56" s="363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7"/>
      <c r="EN56" s="317"/>
      <c r="EO56" s="317"/>
      <c r="EP56" s="317"/>
      <c r="EQ56" s="317"/>
      <c r="ER56" s="317"/>
      <c r="ES56" s="317"/>
      <c r="ET56" s="317"/>
      <c r="EU56" s="317"/>
      <c r="EV56" s="317"/>
      <c r="EW56" s="317"/>
      <c r="EX56" s="317"/>
      <c r="EY56" s="317"/>
      <c r="EZ56" s="317"/>
      <c r="FA56" s="317"/>
      <c r="FB56" s="317"/>
      <c r="FC56" s="317"/>
      <c r="FD56" s="317"/>
      <c r="FE56" s="317"/>
      <c r="FF56" s="317"/>
      <c r="FG56" s="317"/>
      <c r="FH56" s="317"/>
      <c r="FI56" s="317"/>
      <c r="FJ56" s="317"/>
      <c r="FK56" s="317"/>
      <c r="FL56" s="317"/>
      <c r="FM56" s="317"/>
      <c r="FN56" s="317"/>
      <c r="FO56" s="317"/>
      <c r="FP56" s="317"/>
      <c r="FQ56" s="317"/>
      <c r="FR56" s="317"/>
      <c r="FS56" s="317"/>
      <c r="FT56" s="317"/>
      <c r="FU56" s="317"/>
      <c r="FV56" s="317"/>
      <c r="FW56" s="317"/>
      <c r="FX56" s="317"/>
      <c r="FY56" s="317"/>
      <c r="FZ56" s="317"/>
      <c r="GA56" s="317"/>
      <c r="GB56" s="317"/>
      <c r="GC56" s="317"/>
      <c r="GD56" s="317"/>
      <c r="GE56" s="317"/>
      <c r="GF56" s="317"/>
      <c r="GG56" s="317"/>
      <c r="GH56" s="317"/>
      <c r="GI56" s="317"/>
      <c r="GJ56" s="317"/>
      <c r="GK56" s="317"/>
      <c r="GL56" s="317"/>
      <c r="GM56" s="317"/>
      <c r="GN56" s="317"/>
      <c r="GO56" s="317"/>
      <c r="GP56" s="317"/>
      <c r="GQ56" s="317"/>
      <c r="GR56" s="317"/>
      <c r="GS56" s="317"/>
      <c r="GT56" s="317"/>
      <c r="GU56" s="317"/>
      <c r="GV56" s="317"/>
      <c r="GW56" s="317"/>
      <c r="GX56" s="317"/>
      <c r="GY56" s="317"/>
      <c r="GZ56" s="317"/>
      <c r="HA56" s="317"/>
      <c r="HB56" s="317"/>
      <c r="HC56" s="317"/>
      <c r="HD56" s="317"/>
      <c r="HE56" s="317"/>
      <c r="HF56" s="317"/>
      <c r="HG56" s="317"/>
      <c r="HH56" s="317"/>
      <c r="HI56" s="317"/>
      <c r="HJ56" s="317"/>
      <c r="HK56" s="317"/>
      <c r="HL56" s="317"/>
      <c r="HM56" s="317"/>
      <c r="HN56" s="317"/>
      <c r="HO56" s="317"/>
      <c r="HP56" s="317"/>
      <c r="HQ56" s="317"/>
      <c r="HR56" s="317"/>
      <c r="HS56" s="317"/>
      <c r="HT56" s="317"/>
      <c r="HU56" s="317"/>
      <c r="HV56" s="317"/>
      <c r="HW56" s="317"/>
      <c r="HX56" s="317"/>
      <c r="HY56" s="317"/>
      <c r="HZ56" s="317"/>
      <c r="IA56" s="317"/>
      <c r="IB56" s="317"/>
      <c r="IC56" s="317"/>
      <c r="ID56" s="317"/>
      <c r="IE56" s="317"/>
      <c r="IF56" s="317"/>
      <c r="IG56" s="317"/>
      <c r="IH56" s="317"/>
      <c r="II56" s="317"/>
      <c r="IJ56" s="317"/>
      <c r="IK56" s="317"/>
      <c r="IL56" s="317"/>
    </row>
    <row r="57" spans="1:246" s="316" customFormat="1">
      <c r="A57" s="319"/>
      <c r="B57" s="329"/>
      <c r="C57" s="328"/>
      <c r="D57" s="330"/>
      <c r="E57" s="363"/>
      <c r="F57" s="363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7"/>
      <c r="EE57" s="317"/>
      <c r="EF57" s="317"/>
      <c r="EG57" s="317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7"/>
      <c r="ES57" s="317"/>
      <c r="ET57" s="317"/>
      <c r="EU57" s="317"/>
      <c r="EV57" s="317"/>
      <c r="EW57" s="317"/>
      <c r="EX57" s="317"/>
      <c r="EY57" s="317"/>
      <c r="EZ57" s="317"/>
      <c r="FA57" s="317"/>
      <c r="FB57" s="317"/>
      <c r="FC57" s="317"/>
      <c r="FD57" s="317"/>
      <c r="FE57" s="317"/>
      <c r="FF57" s="317"/>
      <c r="FG57" s="317"/>
      <c r="FH57" s="317"/>
      <c r="FI57" s="317"/>
      <c r="FJ57" s="317"/>
      <c r="FK57" s="317"/>
      <c r="FL57" s="317"/>
      <c r="FM57" s="317"/>
      <c r="FN57" s="317"/>
      <c r="FO57" s="317"/>
      <c r="FP57" s="317"/>
      <c r="FQ57" s="317"/>
      <c r="FR57" s="317"/>
      <c r="FS57" s="317"/>
      <c r="FT57" s="317"/>
      <c r="FU57" s="317"/>
      <c r="FV57" s="317"/>
      <c r="FW57" s="317"/>
      <c r="FX57" s="317"/>
      <c r="FY57" s="317"/>
      <c r="FZ57" s="317"/>
      <c r="GA57" s="317"/>
      <c r="GB57" s="317"/>
      <c r="GC57" s="317"/>
      <c r="GD57" s="317"/>
      <c r="GE57" s="317"/>
      <c r="GF57" s="317"/>
      <c r="GG57" s="317"/>
      <c r="GH57" s="317"/>
      <c r="GI57" s="317"/>
      <c r="GJ57" s="317"/>
      <c r="GK57" s="317"/>
      <c r="GL57" s="317"/>
      <c r="GM57" s="317"/>
      <c r="GN57" s="317"/>
      <c r="GO57" s="317"/>
      <c r="GP57" s="317"/>
      <c r="GQ57" s="317"/>
      <c r="GR57" s="317"/>
      <c r="GS57" s="317"/>
      <c r="GT57" s="317"/>
      <c r="GU57" s="317"/>
      <c r="GV57" s="317"/>
      <c r="GW57" s="317"/>
      <c r="GX57" s="317"/>
      <c r="GY57" s="317"/>
      <c r="GZ57" s="317"/>
      <c r="HA57" s="317"/>
      <c r="HB57" s="317"/>
      <c r="HC57" s="317"/>
      <c r="HD57" s="317"/>
      <c r="HE57" s="317"/>
      <c r="HF57" s="317"/>
      <c r="HG57" s="317"/>
      <c r="HH57" s="317"/>
      <c r="HI57" s="317"/>
      <c r="HJ57" s="317"/>
      <c r="HK57" s="317"/>
      <c r="HL57" s="317"/>
      <c r="HM57" s="317"/>
      <c r="HN57" s="317"/>
      <c r="HO57" s="317"/>
      <c r="HP57" s="317"/>
      <c r="HQ57" s="317"/>
      <c r="HR57" s="317"/>
      <c r="HS57" s="317"/>
      <c r="HT57" s="317"/>
      <c r="HU57" s="317"/>
      <c r="HV57" s="317"/>
      <c r="HW57" s="317"/>
      <c r="HX57" s="317"/>
      <c r="HY57" s="317"/>
      <c r="HZ57" s="317"/>
      <c r="IA57" s="317"/>
      <c r="IB57" s="317"/>
      <c r="IC57" s="317"/>
      <c r="ID57" s="317"/>
      <c r="IE57" s="317"/>
      <c r="IF57" s="317"/>
      <c r="IG57" s="317"/>
      <c r="IH57" s="317"/>
      <c r="II57" s="317"/>
      <c r="IJ57" s="317"/>
      <c r="IK57" s="317"/>
      <c r="IL57" s="317"/>
    </row>
    <row r="58" spans="1:246" s="316" customFormat="1">
      <c r="A58" s="319" t="s">
        <v>267</v>
      </c>
      <c r="B58" s="329" t="s">
        <v>226</v>
      </c>
      <c r="C58" s="328" t="s">
        <v>33</v>
      </c>
      <c r="D58" s="330">
        <f>+D8*0.2</f>
        <v>40</v>
      </c>
      <c r="E58" s="379">
        <v>0</v>
      </c>
      <c r="F58" s="363">
        <f t="shared" ref="F58:F70" si="0">+D58*E58</f>
        <v>0</v>
      </c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  <c r="FF58" s="317"/>
      <c r="FG58" s="317"/>
      <c r="FH58" s="317"/>
      <c r="FI58" s="317"/>
      <c r="FJ58" s="317"/>
      <c r="FK58" s="317"/>
      <c r="FL58" s="317"/>
      <c r="FM58" s="317"/>
      <c r="FN58" s="317"/>
      <c r="FO58" s="317"/>
      <c r="FP58" s="317"/>
      <c r="FQ58" s="317"/>
      <c r="FR58" s="317"/>
      <c r="FS58" s="317"/>
      <c r="FT58" s="317"/>
      <c r="FU58" s="317"/>
      <c r="FV58" s="317"/>
      <c r="FW58" s="317"/>
      <c r="FX58" s="317"/>
      <c r="FY58" s="317"/>
      <c r="FZ58" s="317"/>
      <c r="GA58" s="317"/>
      <c r="GB58" s="317"/>
      <c r="GC58" s="317"/>
      <c r="GD58" s="317"/>
      <c r="GE58" s="317"/>
      <c r="GF58" s="317"/>
      <c r="GG58" s="317"/>
      <c r="GH58" s="317"/>
      <c r="GI58" s="317"/>
      <c r="GJ58" s="317"/>
      <c r="GK58" s="317"/>
      <c r="GL58" s="317"/>
      <c r="GM58" s="317"/>
      <c r="GN58" s="317"/>
      <c r="GO58" s="317"/>
      <c r="GP58" s="317"/>
      <c r="GQ58" s="317"/>
      <c r="GR58" s="317"/>
      <c r="GS58" s="317"/>
      <c r="GT58" s="317"/>
      <c r="GU58" s="317"/>
      <c r="GV58" s="317"/>
      <c r="GW58" s="317"/>
      <c r="GX58" s="317"/>
      <c r="GY58" s="317"/>
      <c r="GZ58" s="317"/>
      <c r="HA58" s="317"/>
      <c r="HB58" s="317"/>
      <c r="HC58" s="317"/>
      <c r="HD58" s="317"/>
      <c r="HE58" s="317"/>
      <c r="HF58" s="317"/>
      <c r="HG58" s="317"/>
      <c r="HH58" s="317"/>
      <c r="HI58" s="317"/>
      <c r="HJ58" s="317"/>
      <c r="HK58" s="317"/>
      <c r="HL58" s="317"/>
      <c r="HM58" s="317"/>
      <c r="HN58" s="317"/>
      <c r="HO58" s="317"/>
      <c r="HP58" s="317"/>
      <c r="HQ58" s="317"/>
      <c r="HR58" s="317"/>
      <c r="HS58" s="317"/>
      <c r="HT58" s="317"/>
      <c r="HU58" s="317"/>
      <c r="HV58" s="317"/>
      <c r="HW58" s="317"/>
      <c r="HX58" s="317"/>
      <c r="HY58" s="317"/>
      <c r="HZ58" s="317"/>
      <c r="IA58" s="317"/>
      <c r="IB58" s="317"/>
      <c r="IC58" s="317"/>
      <c r="ID58" s="317"/>
      <c r="IE58" s="317"/>
      <c r="IF58" s="317"/>
      <c r="IG58" s="317"/>
      <c r="IH58" s="317"/>
      <c r="II58" s="317"/>
      <c r="IJ58" s="317"/>
      <c r="IK58" s="317"/>
      <c r="IL58" s="317"/>
    </row>
    <row r="59" spans="1:246" s="316" customFormat="1">
      <c r="A59" s="319"/>
      <c r="B59" s="329"/>
      <c r="C59" s="328"/>
      <c r="D59" s="330"/>
      <c r="E59" s="363"/>
      <c r="F59" s="363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317"/>
      <c r="FL59" s="317"/>
      <c r="FM59" s="317"/>
      <c r="FN59" s="317"/>
      <c r="FO59" s="317"/>
      <c r="FP59" s="317"/>
      <c r="FQ59" s="317"/>
      <c r="FR59" s="317"/>
      <c r="FS59" s="317"/>
      <c r="FT59" s="317"/>
      <c r="FU59" s="317"/>
      <c r="FV59" s="317"/>
      <c r="FW59" s="317"/>
      <c r="FX59" s="317"/>
      <c r="FY59" s="317"/>
      <c r="FZ59" s="317"/>
      <c r="GA59" s="317"/>
      <c r="GB59" s="317"/>
      <c r="GC59" s="317"/>
      <c r="GD59" s="317"/>
      <c r="GE59" s="317"/>
      <c r="GF59" s="317"/>
      <c r="GG59" s="317"/>
      <c r="GH59" s="317"/>
      <c r="GI59" s="317"/>
      <c r="GJ59" s="317"/>
      <c r="GK59" s="317"/>
      <c r="GL59" s="317"/>
      <c r="GM59" s="317"/>
      <c r="GN59" s="317"/>
      <c r="GO59" s="317"/>
      <c r="GP59" s="317"/>
      <c r="GQ59" s="317"/>
      <c r="GR59" s="317"/>
      <c r="GS59" s="317"/>
      <c r="GT59" s="317"/>
      <c r="GU59" s="317"/>
      <c r="GV59" s="317"/>
      <c r="GW59" s="317"/>
      <c r="GX59" s="317"/>
      <c r="GY59" s="317"/>
      <c r="GZ59" s="317"/>
      <c r="HA59" s="317"/>
      <c r="HB59" s="317"/>
      <c r="HC59" s="317"/>
      <c r="HD59" s="317"/>
      <c r="HE59" s="317"/>
      <c r="HF59" s="317"/>
      <c r="HG59" s="317"/>
      <c r="HH59" s="317"/>
      <c r="HI59" s="317"/>
      <c r="HJ59" s="317"/>
      <c r="HK59" s="317"/>
      <c r="HL59" s="317"/>
      <c r="HM59" s="317"/>
      <c r="HN59" s="317"/>
      <c r="HO59" s="317"/>
      <c r="HP59" s="317"/>
      <c r="HQ59" s="317"/>
      <c r="HR59" s="317"/>
      <c r="HS59" s="317"/>
      <c r="HT59" s="317"/>
      <c r="HU59" s="317"/>
      <c r="HV59" s="317"/>
      <c r="HW59" s="317"/>
      <c r="HX59" s="317"/>
      <c r="HY59" s="317"/>
      <c r="HZ59" s="317"/>
      <c r="IA59" s="317"/>
      <c r="IB59" s="317"/>
      <c r="IC59" s="317"/>
      <c r="ID59" s="317"/>
      <c r="IE59" s="317"/>
      <c r="IF59" s="317"/>
      <c r="IG59" s="317"/>
      <c r="IH59" s="317"/>
      <c r="II59" s="317"/>
      <c r="IJ59" s="317"/>
      <c r="IK59" s="317"/>
      <c r="IL59" s="317"/>
    </row>
    <row r="60" spans="1:246" s="316" customFormat="1" ht="25.5">
      <c r="A60" s="319" t="s">
        <v>268</v>
      </c>
      <c r="B60" s="329" t="s">
        <v>269</v>
      </c>
      <c r="C60" s="328" t="s">
        <v>66</v>
      </c>
      <c r="D60" s="330">
        <f>+D58*0.78</f>
        <v>31.200000000000003</v>
      </c>
      <c r="E60" s="379">
        <v>0</v>
      </c>
      <c r="F60" s="363">
        <f t="shared" si="0"/>
        <v>0</v>
      </c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7"/>
      <c r="DA60" s="317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7"/>
      <c r="ET60" s="317"/>
      <c r="EU60" s="317"/>
      <c r="EV60" s="317"/>
      <c r="EW60" s="317"/>
      <c r="EX60" s="317"/>
      <c r="EY60" s="317"/>
      <c r="EZ60" s="317"/>
      <c r="FA60" s="317"/>
      <c r="FB60" s="317"/>
      <c r="FC60" s="317"/>
      <c r="FD60" s="317"/>
      <c r="FE60" s="317"/>
      <c r="FF60" s="317"/>
      <c r="FG60" s="317"/>
      <c r="FH60" s="317"/>
      <c r="FI60" s="317"/>
      <c r="FJ60" s="317"/>
      <c r="FK60" s="317"/>
      <c r="FL60" s="317"/>
      <c r="FM60" s="317"/>
      <c r="FN60" s="317"/>
      <c r="FO60" s="317"/>
      <c r="FP60" s="317"/>
      <c r="FQ60" s="317"/>
      <c r="FR60" s="317"/>
      <c r="FS60" s="317"/>
      <c r="FT60" s="317"/>
      <c r="FU60" s="317"/>
      <c r="FV60" s="317"/>
      <c r="FW60" s="317"/>
      <c r="FX60" s="317"/>
      <c r="FY60" s="317"/>
      <c r="FZ60" s="317"/>
      <c r="GA60" s="317"/>
      <c r="GB60" s="317"/>
      <c r="GC60" s="317"/>
      <c r="GD60" s="317"/>
      <c r="GE60" s="317"/>
      <c r="GF60" s="317"/>
      <c r="GG60" s="317"/>
      <c r="GH60" s="317"/>
      <c r="GI60" s="317"/>
      <c r="GJ60" s="317"/>
      <c r="GK60" s="317"/>
      <c r="GL60" s="317"/>
      <c r="GM60" s="317"/>
      <c r="GN60" s="317"/>
      <c r="GO60" s="317"/>
      <c r="GP60" s="317"/>
      <c r="GQ60" s="317"/>
      <c r="GR60" s="317"/>
      <c r="GS60" s="317"/>
      <c r="GT60" s="317"/>
      <c r="GU60" s="317"/>
      <c r="GV60" s="317"/>
      <c r="GW60" s="317"/>
      <c r="GX60" s="317"/>
      <c r="GY60" s="317"/>
      <c r="GZ60" s="317"/>
      <c r="HA60" s="317"/>
      <c r="HB60" s="317"/>
      <c r="HC60" s="317"/>
      <c r="HD60" s="317"/>
      <c r="HE60" s="317"/>
      <c r="HF60" s="317"/>
      <c r="HG60" s="317"/>
      <c r="HH60" s="317"/>
      <c r="HI60" s="317"/>
      <c r="HJ60" s="317"/>
      <c r="HK60" s="317"/>
      <c r="HL60" s="317"/>
      <c r="HM60" s="317"/>
      <c r="HN60" s="317"/>
      <c r="HO60" s="317"/>
      <c r="HP60" s="317"/>
      <c r="HQ60" s="317"/>
      <c r="HR60" s="317"/>
      <c r="HS60" s="317"/>
      <c r="HT60" s="317"/>
      <c r="HU60" s="317"/>
      <c r="HV60" s="317"/>
      <c r="HW60" s="317"/>
      <c r="HX60" s="317"/>
      <c r="HY60" s="317"/>
      <c r="HZ60" s="317"/>
      <c r="IA60" s="317"/>
      <c r="IB60" s="317"/>
      <c r="IC60" s="317"/>
      <c r="ID60" s="317"/>
      <c r="IE60" s="317"/>
      <c r="IF60" s="317"/>
      <c r="IG60" s="317"/>
      <c r="IH60" s="317"/>
      <c r="II60" s="317"/>
      <c r="IJ60" s="317"/>
      <c r="IK60" s="317"/>
      <c r="IL60" s="317"/>
    </row>
    <row r="61" spans="1:246" s="316" customFormat="1">
      <c r="A61" s="319"/>
      <c r="B61" s="329"/>
      <c r="C61" s="328"/>
      <c r="D61" s="330"/>
      <c r="E61" s="363"/>
      <c r="F61" s="363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17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7"/>
      <c r="DM61" s="317"/>
      <c r="DN61" s="317"/>
      <c r="DO61" s="317"/>
      <c r="DP61" s="317"/>
      <c r="DQ61" s="317"/>
      <c r="DR61" s="317"/>
      <c r="DS61" s="317"/>
      <c r="DT61" s="317"/>
      <c r="DU61" s="317"/>
      <c r="DV61" s="317"/>
      <c r="DW61" s="317"/>
      <c r="DX61" s="317"/>
      <c r="DY61" s="317"/>
      <c r="DZ61" s="317"/>
      <c r="EA61" s="317"/>
      <c r="EB61" s="317"/>
      <c r="EC61" s="317"/>
      <c r="ED61" s="317"/>
      <c r="EE61" s="317"/>
      <c r="EF61" s="317"/>
      <c r="EG61" s="317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7"/>
      <c r="EV61" s="317"/>
      <c r="EW61" s="317"/>
      <c r="EX61" s="317"/>
      <c r="EY61" s="317"/>
      <c r="EZ61" s="317"/>
      <c r="FA61" s="317"/>
      <c r="FB61" s="317"/>
      <c r="FC61" s="317"/>
      <c r="FD61" s="317"/>
      <c r="FE61" s="317"/>
      <c r="FF61" s="317"/>
      <c r="FG61" s="317"/>
      <c r="FH61" s="317"/>
      <c r="FI61" s="317"/>
      <c r="FJ61" s="317"/>
      <c r="FK61" s="317"/>
      <c r="FL61" s="317"/>
      <c r="FM61" s="317"/>
      <c r="FN61" s="317"/>
      <c r="FO61" s="317"/>
      <c r="FP61" s="317"/>
      <c r="FQ61" s="317"/>
      <c r="FR61" s="317"/>
      <c r="FS61" s="317"/>
      <c r="FT61" s="317"/>
      <c r="FU61" s="317"/>
      <c r="FV61" s="317"/>
      <c r="FW61" s="317"/>
      <c r="FX61" s="317"/>
      <c r="FY61" s="317"/>
      <c r="FZ61" s="317"/>
      <c r="GA61" s="317"/>
      <c r="GB61" s="317"/>
      <c r="GC61" s="317"/>
      <c r="GD61" s="317"/>
      <c r="GE61" s="317"/>
      <c r="GF61" s="317"/>
      <c r="GG61" s="317"/>
      <c r="GH61" s="317"/>
      <c r="GI61" s="317"/>
      <c r="GJ61" s="317"/>
      <c r="GK61" s="317"/>
      <c r="GL61" s="317"/>
      <c r="GM61" s="317"/>
      <c r="GN61" s="317"/>
      <c r="GO61" s="317"/>
      <c r="GP61" s="317"/>
      <c r="GQ61" s="317"/>
      <c r="GR61" s="317"/>
      <c r="GS61" s="317"/>
      <c r="GT61" s="317"/>
      <c r="GU61" s="317"/>
      <c r="GV61" s="317"/>
      <c r="GW61" s="317"/>
      <c r="GX61" s="317"/>
      <c r="GY61" s="317"/>
      <c r="GZ61" s="317"/>
      <c r="HA61" s="317"/>
      <c r="HB61" s="317"/>
      <c r="HC61" s="317"/>
      <c r="HD61" s="317"/>
      <c r="HE61" s="317"/>
      <c r="HF61" s="317"/>
      <c r="HG61" s="317"/>
      <c r="HH61" s="317"/>
      <c r="HI61" s="317"/>
      <c r="HJ61" s="317"/>
      <c r="HK61" s="317"/>
      <c r="HL61" s="317"/>
      <c r="HM61" s="317"/>
      <c r="HN61" s="317"/>
      <c r="HO61" s="317"/>
      <c r="HP61" s="317"/>
      <c r="HQ61" s="317"/>
      <c r="HR61" s="317"/>
      <c r="HS61" s="317"/>
      <c r="HT61" s="317"/>
      <c r="HU61" s="317"/>
      <c r="HV61" s="317"/>
      <c r="HW61" s="317"/>
      <c r="HX61" s="317"/>
      <c r="HY61" s="317"/>
      <c r="HZ61" s="317"/>
      <c r="IA61" s="317"/>
      <c r="IB61" s="317"/>
      <c r="IC61" s="317"/>
      <c r="ID61" s="317"/>
      <c r="IE61" s="317"/>
      <c r="IF61" s="317"/>
      <c r="IG61" s="317"/>
      <c r="IH61" s="317"/>
      <c r="II61" s="317"/>
      <c r="IJ61" s="317"/>
      <c r="IK61" s="317"/>
      <c r="IL61" s="317"/>
    </row>
    <row r="62" spans="1:246" s="316" customFormat="1">
      <c r="A62" s="319" t="s">
        <v>270</v>
      </c>
      <c r="B62" s="329" t="s">
        <v>229</v>
      </c>
      <c r="C62" s="328" t="s">
        <v>53</v>
      </c>
      <c r="D62" s="330">
        <f>+D58*0.6</f>
        <v>24</v>
      </c>
      <c r="E62" s="379">
        <v>0</v>
      </c>
      <c r="F62" s="363">
        <f t="shared" si="0"/>
        <v>0</v>
      </c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7"/>
      <c r="DB62" s="317"/>
      <c r="DC62" s="317"/>
      <c r="DD62" s="317"/>
      <c r="DE62" s="317"/>
      <c r="DF62" s="317"/>
      <c r="DG62" s="317"/>
      <c r="DH62" s="317"/>
      <c r="DI62" s="317"/>
      <c r="DJ62" s="317"/>
      <c r="DK62" s="317"/>
      <c r="DL62" s="317"/>
      <c r="DM62" s="317"/>
      <c r="DN62" s="317"/>
      <c r="DO62" s="317"/>
      <c r="DP62" s="317"/>
      <c r="DQ62" s="317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7"/>
      <c r="EG62" s="317"/>
      <c r="EH62" s="317"/>
      <c r="EI62" s="317"/>
      <c r="EJ62" s="317"/>
      <c r="EK62" s="317"/>
      <c r="EL62" s="317"/>
      <c r="EM62" s="317"/>
      <c r="EN62" s="317"/>
      <c r="EO62" s="317"/>
      <c r="EP62" s="317"/>
      <c r="EQ62" s="317"/>
      <c r="ER62" s="317"/>
      <c r="ES62" s="317"/>
      <c r="ET62" s="317"/>
      <c r="EU62" s="317"/>
      <c r="EV62" s="317"/>
      <c r="EW62" s="317"/>
      <c r="EX62" s="317"/>
      <c r="EY62" s="317"/>
      <c r="EZ62" s="317"/>
      <c r="FA62" s="317"/>
      <c r="FB62" s="317"/>
      <c r="FC62" s="317"/>
      <c r="FD62" s="317"/>
      <c r="FE62" s="317"/>
      <c r="FF62" s="317"/>
      <c r="FG62" s="317"/>
      <c r="FH62" s="317"/>
      <c r="FI62" s="317"/>
      <c r="FJ62" s="317"/>
      <c r="FK62" s="317"/>
      <c r="FL62" s="317"/>
      <c r="FM62" s="317"/>
      <c r="FN62" s="317"/>
      <c r="FO62" s="317"/>
      <c r="FP62" s="317"/>
      <c r="FQ62" s="317"/>
      <c r="FR62" s="317"/>
      <c r="FS62" s="317"/>
      <c r="FT62" s="317"/>
      <c r="FU62" s="317"/>
      <c r="FV62" s="317"/>
      <c r="FW62" s="317"/>
      <c r="FX62" s="317"/>
      <c r="FY62" s="317"/>
      <c r="FZ62" s="317"/>
      <c r="GA62" s="317"/>
      <c r="GB62" s="317"/>
      <c r="GC62" s="317"/>
      <c r="GD62" s="317"/>
      <c r="GE62" s="317"/>
      <c r="GF62" s="317"/>
      <c r="GG62" s="317"/>
      <c r="GH62" s="317"/>
      <c r="GI62" s="317"/>
      <c r="GJ62" s="317"/>
      <c r="GK62" s="317"/>
      <c r="GL62" s="317"/>
      <c r="GM62" s="317"/>
      <c r="GN62" s="317"/>
      <c r="GO62" s="317"/>
      <c r="GP62" s="317"/>
      <c r="GQ62" s="317"/>
      <c r="GR62" s="317"/>
      <c r="GS62" s="317"/>
      <c r="GT62" s="317"/>
      <c r="GU62" s="317"/>
      <c r="GV62" s="317"/>
      <c r="GW62" s="317"/>
      <c r="GX62" s="317"/>
      <c r="GY62" s="317"/>
      <c r="GZ62" s="317"/>
      <c r="HA62" s="317"/>
      <c r="HB62" s="317"/>
      <c r="HC62" s="317"/>
      <c r="HD62" s="317"/>
      <c r="HE62" s="317"/>
      <c r="HF62" s="317"/>
      <c r="HG62" s="317"/>
      <c r="HH62" s="317"/>
      <c r="HI62" s="317"/>
      <c r="HJ62" s="317"/>
      <c r="HK62" s="317"/>
      <c r="HL62" s="317"/>
      <c r="HM62" s="317"/>
      <c r="HN62" s="317"/>
      <c r="HO62" s="317"/>
      <c r="HP62" s="317"/>
      <c r="HQ62" s="317"/>
      <c r="HR62" s="317"/>
      <c r="HS62" s="317"/>
      <c r="HT62" s="317"/>
      <c r="HU62" s="317"/>
      <c r="HV62" s="317"/>
      <c r="HW62" s="317"/>
      <c r="HX62" s="317"/>
      <c r="HY62" s="317"/>
      <c r="HZ62" s="317"/>
      <c r="IA62" s="317"/>
      <c r="IB62" s="317"/>
      <c r="IC62" s="317"/>
      <c r="ID62" s="317"/>
      <c r="IE62" s="317"/>
      <c r="IF62" s="317"/>
      <c r="IG62" s="317"/>
      <c r="IH62" s="317"/>
      <c r="II62" s="317"/>
      <c r="IJ62" s="317"/>
      <c r="IK62" s="317"/>
      <c r="IL62" s="317"/>
    </row>
    <row r="63" spans="1:246" s="316" customFormat="1">
      <c r="A63" s="319"/>
      <c r="B63" s="329"/>
      <c r="C63" s="328"/>
      <c r="D63" s="330"/>
      <c r="E63" s="363"/>
      <c r="F63" s="363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7"/>
      <c r="DB63" s="317"/>
      <c r="DC63" s="317"/>
      <c r="DD63" s="317"/>
      <c r="DE63" s="317"/>
      <c r="DF63" s="317"/>
      <c r="DG63" s="317"/>
      <c r="DH63" s="317"/>
      <c r="DI63" s="317"/>
      <c r="DJ63" s="317"/>
      <c r="DK63" s="317"/>
      <c r="DL63" s="317"/>
      <c r="DM63" s="317"/>
      <c r="DN63" s="317"/>
      <c r="DO63" s="317"/>
      <c r="DP63" s="317"/>
      <c r="DQ63" s="317"/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7"/>
      <c r="EN63" s="317"/>
      <c r="EO63" s="317"/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7"/>
      <c r="FJ63" s="317"/>
      <c r="FK63" s="317"/>
      <c r="FL63" s="317"/>
      <c r="FM63" s="317"/>
      <c r="FN63" s="317"/>
      <c r="FO63" s="317"/>
      <c r="FP63" s="317"/>
      <c r="FQ63" s="317"/>
      <c r="FR63" s="317"/>
      <c r="FS63" s="317"/>
      <c r="FT63" s="317"/>
      <c r="FU63" s="317"/>
      <c r="FV63" s="317"/>
      <c r="FW63" s="317"/>
      <c r="FX63" s="317"/>
      <c r="FY63" s="317"/>
      <c r="FZ63" s="317"/>
      <c r="GA63" s="317"/>
      <c r="GB63" s="317"/>
      <c r="GC63" s="317"/>
      <c r="GD63" s="317"/>
      <c r="GE63" s="317"/>
      <c r="GF63" s="317"/>
      <c r="GG63" s="317"/>
      <c r="GH63" s="317"/>
      <c r="GI63" s="317"/>
      <c r="GJ63" s="317"/>
      <c r="GK63" s="317"/>
      <c r="GL63" s="317"/>
      <c r="GM63" s="317"/>
      <c r="GN63" s="317"/>
      <c r="GO63" s="317"/>
      <c r="GP63" s="317"/>
      <c r="GQ63" s="317"/>
      <c r="GR63" s="317"/>
      <c r="GS63" s="317"/>
      <c r="GT63" s="317"/>
      <c r="GU63" s="317"/>
      <c r="GV63" s="317"/>
      <c r="GW63" s="317"/>
      <c r="GX63" s="317"/>
      <c r="GY63" s="317"/>
      <c r="GZ63" s="317"/>
      <c r="HA63" s="317"/>
      <c r="HB63" s="317"/>
      <c r="HC63" s="317"/>
      <c r="HD63" s="317"/>
      <c r="HE63" s="317"/>
      <c r="HF63" s="317"/>
      <c r="HG63" s="317"/>
      <c r="HH63" s="317"/>
      <c r="HI63" s="317"/>
      <c r="HJ63" s="317"/>
      <c r="HK63" s="317"/>
      <c r="HL63" s="317"/>
      <c r="HM63" s="317"/>
      <c r="HN63" s="317"/>
      <c r="HO63" s="317"/>
      <c r="HP63" s="317"/>
      <c r="HQ63" s="317"/>
      <c r="HR63" s="317"/>
      <c r="HS63" s="317"/>
      <c r="HT63" s="317"/>
      <c r="HU63" s="317"/>
      <c r="HV63" s="317"/>
      <c r="HW63" s="317"/>
      <c r="HX63" s="317"/>
      <c r="HY63" s="317"/>
      <c r="HZ63" s="317"/>
      <c r="IA63" s="317"/>
      <c r="IB63" s="317"/>
      <c r="IC63" s="317"/>
      <c r="ID63" s="317"/>
      <c r="IE63" s="317"/>
      <c r="IF63" s="317"/>
      <c r="IG63" s="317"/>
      <c r="IH63" s="317"/>
      <c r="II63" s="317"/>
      <c r="IJ63" s="317"/>
      <c r="IK63" s="317"/>
      <c r="IL63" s="317"/>
    </row>
    <row r="64" spans="1:246" s="316" customFormat="1" ht="38.25">
      <c r="A64" s="319" t="s">
        <v>271</v>
      </c>
      <c r="B64" s="329" t="s">
        <v>231</v>
      </c>
      <c r="C64" s="328" t="s">
        <v>66</v>
      </c>
      <c r="D64" s="330">
        <f>+D58*0.18</f>
        <v>7.1999999999999993</v>
      </c>
      <c r="E64" s="379">
        <v>0</v>
      </c>
      <c r="F64" s="363">
        <f t="shared" si="0"/>
        <v>0</v>
      </c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7"/>
      <c r="DA64" s="317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7"/>
      <c r="EF64" s="317"/>
      <c r="EG64" s="317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7"/>
      <c r="EV64" s="317"/>
      <c r="EW64" s="317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317"/>
      <c r="FL64" s="317"/>
      <c r="FM64" s="317"/>
      <c r="FN64" s="317"/>
      <c r="FO64" s="317"/>
      <c r="FP64" s="317"/>
      <c r="FQ64" s="317"/>
      <c r="FR64" s="317"/>
      <c r="FS64" s="317"/>
      <c r="FT64" s="317"/>
      <c r="FU64" s="317"/>
      <c r="FV64" s="317"/>
      <c r="FW64" s="317"/>
      <c r="FX64" s="317"/>
      <c r="FY64" s="317"/>
      <c r="FZ64" s="317"/>
      <c r="GA64" s="317"/>
      <c r="GB64" s="317"/>
      <c r="GC64" s="317"/>
      <c r="GD64" s="317"/>
      <c r="GE64" s="317"/>
      <c r="GF64" s="317"/>
      <c r="GG64" s="317"/>
      <c r="GH64" s="317"/>
      <c r="GI64" s="317"/>
      <c r="GJ64" s="317"/>
      <c r="GK64" s="317"/>
      <c r="GL64" s="317"/>
      <c r="GM64" s="317"/>
      <c r="GN64" s="317"/>
      <c r="GO64" s="317"/>
      <c r="GP64" s="317"/>
      <c r="GQ64" s="317"/>
      <c r="GR64" s="317"/>
      <c r="GS64" s="317"/>
      <c r="GT64" s="317"/>
      <c r="GU64" s="317"/>
      <c r="GV64" s="317"/>
      <c r="GW64" s="317"/>
      <c r="GX64" s="317"/>
      <c r="GY64" s="317"/>
      <c r="GZ64" s="317"/>
      <c r="HA64" s="317"/>
      <c r="HB64" s="317"/>
      <c r="HC64" s="317"/>
      <c r="HD64" s="317"/>
      <c r="HE64" s="317"/>
      <c r="HF64" s="317"/>
      <c r="HG64" s="317"/>
      <c r="HH64" s="317"/>
      <c r="HI64" s="317"/>
      <c r="HJ64" s="317"/>
      <c r="HK64" s="317"/>
      <c r="HL64" s="317"/>
      <c r="HM64" s="317"/>
      <c r="HN64" s="317"/>
      <c r="HO64" s="317"/>
      <c r="HP64" s="317"/>
      <c r="HQ64" s="317"/>
      <c r="HR64" s="317"/>
      <c r="HS64" s="317"/>
      <c r="HT64" s="317"/>
      <c r="HU64" s="317"/>
      <c r="HV64" s="317"/>
      <c r="HW64" s="317"/>
      <c r="HX64" s="317"/>
      <c r="HY64" s="317"/>
      <c r="HZ64" s="317"/>
      <c r="IA64" s="317"/>
      <c r="IB64" s="317"/>
      <c r="IC64" s="317"/>
      <c r="ID64" s="317"/>
      <c r="IE64" s="317"/>
      <c r="IF64" s="317"/>
      <c r="IG64" s="317"/>
      <c r="IH64" s="317"/>
      <c r="II64" s="317"/>
      <c r="IJ64" s="317"/>
      <c r="IK64" s="317"/>
      <c r="IL64" s="317"/>
    </row>
    <row r="65" spans="1:246" s="316" customFormat="1">
      <c r="A65" s="319"/>
      <c r="B65" s="329"/>
      <c r="C65" s="328"/>
      <c r="D65" s="330"/>
      <c r="E65" s="363"/>
      <c r="F65" s="363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7"/>
      <c r="DQ65" s="317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  <c r="ED65" s="317"/>
      <c r="EE65" s="317"/>
      <c r="EF65" s="317"/>
      <c r="EG65" s="317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7"/>
      <c r="ES65" s="317"/>
      <c r="ET65" s="317"/>
      <c r="EU65" s="317"/>
      <c r="EV65" s="317"/>
      <c r="EW65" s="317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317"/>
      <c r="FL65" s="317"/>
      <c r="FM65" s="317"/>
      <c r="FN65" s="317"/>
      <c r="FO65" s="317"/>
      <c r="FP65" s="317"/>
      <c r="FQ65" s="317"/>
      <c r="FR65" s="317"/>
      <c r="FS65" s="317"/>
      <c r="FT65" s="317"/>
      <c r="FU65" s="317"/>
      <c r="FV65" s="317"/>
      <c r="FW65" s="317"/>
      <c r="FX65" s="317"/>
      <c r="FY65" s="317"/>
      <c r="FZ65" s="317"/>
      <c r="GA65" s="317"/>
      <c r="GB65" s="317"/>
      <c r="GC65" s="317"/>
      <c r="GD65" s="317"/>
      <c r="GE65" s="317"/>
      <c r="GF65" s="317"/>
      <c r="GG65" s="317"/>
      <c r="GH65" s="317"/>
      <c r="GI65" s="317"/>
      <c r="GJ65" s="317"/>
      <c r="GK65" s="317"/>
      <c r="GL65" s="317"/>
      <c r="GM65" s="317"/>
      <c r="GN65" s="317"/>
      <c r="GO65" s="317"/>
      <c r="GP65" s="317"/>
      <c r="GQ65" s="317"/>
      <c r="GR65" s="317"/>
      <c r="GS65" s="317"/>
      <c r="GT65" s="317"/>
      <c r="GU65" s="317"/>
      <c r="GV65" s="317"/>
      <c r="GW65" s="317"/>
      <c r="GX65" s="317"/>
      <c r="GY65" s="317"/>
      <c r="GZ65" s="317"/>
      <c r="HA65" s="317"/>
      <c r="HB65" s="317"/>
      <c r="HC65" s="317"/>
      <c r="HD65" s="317"/>
      <c r="HE65" s="317"/>
      <c r="HF65" s="317"/>
      <c r="HG65" s="317"/>
      <c r="HH65" s="317"/>
      <c r="HI65" s="317"/>
      <c r="HJ65" s="317"/>
      <c r="HK65" s="317"/>
      <c r="HL65" s="317"/>
      <c r="HM65" s="317"/>
      <c r="HN65" s="317"/>
      <c r="HO65" s="317"/>
      <c r="HP65" s="317"/>
      <c r="HQ65" s="317"/>
      <c r="HR65" s="317"/>
      <c r="HS65" s="317"/>
      <c r="HT65" s="317"/>
      <c r="HU65" s="317"/>
      <c r="HV65" s="317"/>
      <c r="HW65" s="317"/>
      <c r="HX65" s="317"/>
      <c r="HY65" s="317"/>
      <c r="HZ65" s="317"/>
      <c r="IA65" s="317"/>
      <c r="IB65" s="317"/>
      <c r="IC65" s="317"/>
      <c r="ID65" s="317"/>
      <c r="IE65" s="317"/>
      <c r="IF65" s="317"/>
      <c r="IG65" s="317"/>
      <c r="IH65" s="317"/>
      <c r="II65" s="317"/>
      <c r="IJ65" s="317"/>
      <c r="IK65" s="317"/>
      <c r="IL65" s="317"/>
    </row>
    <row r="66" spans="1:246" s="316" customFormat="1" ht="25.5">
      <c r="A66" s="319" t="s">
        <v>272</v>
      </c>
      <c r="B66" s="329" t="s">
        <v>273</v>
      </c>
      <c r="C66" s="328" t="s">
        <v>66</v>
      </c>
      <c r="D66" s="330">
        <f>+D58*0.5</f>
        <v>20</v>
      </c>
      <c r="E66" s="379">
        <v>0</v>
      </c>
      <c r="F66" s="363">
        <f t="shared" si="0"/>
        <v>0</v>
      </c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7"/>
      <c r="DB66" s="317"/>
      <c r="DC66" s="317"/>
      <c r="DD66" s="317"/>
      <c r="DE66" s="317"/>
      <c r="DF66" s="317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7"/>
      <c r="EG66" s="317"/>
      <c r="EH66" s="317"/>
      <c r="EI66" s="317"/>
      <c r="EJ66" s="317"/>
      <c r="EK66" s="317"/>
      <c r="EL66" s="317"/>
      <c r="EM66" s="317"/>
      <c r="EN66" s="317"/>
      <c r="EO66" s="317"/>
      <c r="EP66" s="317"/>
      <c r="EQ66" s="317"/>
      <c r="ER66" s="317"/>
      <c r="ES66" s="317"/>
      <c r="ET66" s="317"/>
      <c r="EU66" s="317"/>
      <c r="EV66" s="317"/>
      <c r="EW66" s="317"/>
      <c r="EX66" s="317"/>
      <c r="EY66" s="317"/>
      <c r="EZ66" s="317"/>
      <c r="FA66" s="317"/>
      <c r="FB66" s="317"/>
      <c r="FC66" s="317"/>
      <c r="FD66" s="317"/>
      <c r="FE66" s="317"/>
      <c r="FF66" s="317"/>
      <c r="FG66" s="317"/>
      <c r="FH66" s="317"/>
      <c r="FI66" s="317"/>
      <c r="FJ66" s="317"/>
      <c r="FK66" s="317"/>
      <c r="FL66" s="317"/>
      <c r="FM66" s="317"/>
      <c r="FN66" s="317"/>
      <c r="FO66" s="317"/>
      <c r="FP66" s="317"/>
      <c r="FQ66" s="317"/>
      <c r="FR66" s="317"/>
      <c r="FS66" s="317"/>
      <c r="FT66" s="317"/>
      <c r="FU66" s="317"/>
      <c r="FV66" s="317"/>
      <c r="FW66" s="317"/>
      <c r="FX66" s="317"/>
      <c r="FY66" s="317"/>
      <c r="FZ66" s="317"/>
      <c r="GA66" s="317"/>
      <c r="GB66" s="317"/>
      <c r="GC66" s="317"/>
      <c r="GD66" s="317"/>
      <c r="GE66" s="317"/>
      <c r="GF66" s="317"/>
      <c r="GG66" s="317"/>
      <c r="GH66" s="317"/>
      <c r="GI66" s="317"/>
      <c r="GJ66" s="317"/>
      <c r="GK66" s="317"/>
      <c r="GL66" s="317"/>
      <c r="GM66" s="317"/>
      <c r="GN66" s="317"/>
      <c r="GO66" s="317"/>
      <c r="GP66" s="317"/>
      <c r="GQ66" s="317"/>
      <c r="GR66" s="317"/>
      <c r="GS66" s="317"/>
      <c r="GT66" s="317"/>
      <c r="GU66" s="317"/>
      <c r="GV66" s="317"/>
      <c r="GW66" s="317"/>
      <c r="GX66" s="317"/>
      <c r="GY66" s="317"/>
      <c r="GZ66" s="317"/>
      <c r="HA66" s="317"/>
      <c r="HB66" s="317"/>
      <c r="HC66" s="317"/>
      <c r="HD66" s="317"/>
      <c r="HE66" s="317"/>
      <c r="HF66" s="317"/>
      <c r="HG66" s="317"/>
      <c r="HH66" s="317"/>
      <c r="HI66" s="317"/>
      <c r="HJ66" s="317"/>
      <c r="HK66" s="317"/>
      <c r="HL66" s="317"/>
      <c r="HM66" s="317"/>
      <c r="HN66" s="317"/>
      <c r="HO66" s="317"/>
      <c r="HP66" s="317"/>
      <c r="HQ66" s="317"/>
      <c r="HR66" s="317"/>
      <c r="HS66" s="317"/>
      <c r="HT66" s="317"/>
      <c r="HU66" s="317"/>
      <c r="HV66" s="317"/>
      <c r="HW66" s="317"/>
      <c r="HX66" s="317"/>
      <c r="HY66" s="317"/>
      <c r="HZ66" s="317"/>
      <c r="IA66" s="317"/>
      <c r="IB66" s="317"/>
      <c r="IC66" s="317"/>
      <c r="ID66" s="317"/>
      <c r="IE66" s="317"/>
      <c r="IF66" s="317"/>
      <c r="IG66" s="317"/>
      <c r="IH66" s="317"/>
      <c r="II66" s="317"/>
      <c r="IJ66" s="317"/>
      <c r="IK66" s="317"/>
      <c r="IL66" s="317"/>
    </row>
    <row r="67" spans="1:246" s="316" customFormat="1">
      <c r="A67" s="319"/>
      <c r="B67" s="329"/>
      <c r="C67" s="328"/>
      <c r="D67" s="330"/>
      <c r="E67" s="363"/>
      <c r="F67" s="363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7"/>
      <c r="CY67" s="317"/>
      <c r="CZ67" s="317"/>
      <c r="DA67" s="317"/>
      <c r="DB67" s="317"/>
      <c r="DC67" s="317"/>
      <c r="DD67" s="317"/>
      <c r="DE67" s="317"/>
      <c r="DF67" s="317"/>
      <c r="DG67" s="317"/>
      <c r="DH67" s="317"/>
      <c r="DI67" s="317"/>
      <c r="DJ67" s="317"/>
      <c r="DK67" s="317"/>
      <c r="DL67" s="317"/>
      <c r="DM67" s="317"/>
      <c r="DN67" s="317"/>
      <c r="DO67" s="317"/>
      <c r="DP67" s="317"/>
      <c r="DQ67" s="317"/>
      <c r="DR67" s="317"/>
      <c r="DS67" s="317"/>
      <c r="DT67" s="317"/>
      <c r="DU67" s="317"/>
      <c r="DV67" s="317"/>
      <c r="DW67" s="317"/>
      <c r="DX67" s="317"/>
      <c r="DY67" s="317"/>
      <c r="DZ67" s="317"/>
      <c r="EA67" s="317"/>
      <c r="EB67" s="317"/>
      <c r="EC67" s="317"/>
      <c r="ED67" s="317"/>
      <c r="EE67" s="317"/>
      <c r="EF67" s="317"/>
      <c r="EG67" s="317"/>
      <c r="EH67" s="317"/>
      <c r="EI67" s="317"/>
      <c r="EJ67" s="317"/>
      <c r="EK67" s="317"/>
      <c r="EL67" s="317"/>
      <c r="EM67" s="317"/>
      <c r="EN67" s="317"/>
      <c r="EO67" s="317"/>
      <c r="EP67" s="317"/>
      <c r="EQ67" s="317"/>
      <c r="ER67" s="317"/>
      <c r="ES67" s="317"/>
      <c r="ET67" s="317"/>
      <c r="EU67" s="317"/>
      <c r="EV67" s="317"/>
      <c r="EW67" s="317"/>
      <c r="EX67" s="317"/>
      <c r="EY67" s="317"/>
      <c r="EZ67" s="317"/>
      <c r="FA67" s="317"/>
      <c r="FB67" s="317"/>
      <c r="FC67" s="317"/>
      <c r="FD67" s="317"/>
      <c r="FE67" s="317"/>
      <c r="FF67" s="317"/>
      <c r="FG67" s="317"/>
      <c r="FH67" s="317"/>
      <c r="FI67" s="317"/>
      <c r="FJ67" s="317"/>
      <c r="FK67" s="317"/>
      <c r="FL67" s="317"/>
      <c r="FM67" s="317"/>
      <c r="FN67" s="317"/>
      <c r="FO67" s="317"/>
      <c r="FP67" s="317"/>
      <c r="FQ67" s="317"/>
      <c r="FR67" s="317"/>
      <c r="FS67" s="317"/>
      <c r="FT67" s="317"/>
      <c r="FU67" s="317"/>
      <c r="FV67" s="317"/>
      <c r="FW67" s="317"/>
      <c r="FX67" s="317"/>
      <c r="FY67" s="317"/>
      <c r="FZ67" s="317"/>
      <c r="GA67" s="317"/>
      <c r="GB67" s="317"/>
      <c r="GC67" s="317"/>
      <c r="GD67" s="317"/>
      <c r="GE67" s="317"/>
      <c r="GF67" s="317"/>
      <c r="GG67" s="317"/>
      <c r="GH67" s="317"/>
      <c r="GI67" s="317"/>
      <c r="GJ67" s="317"/>
      <c r="GK67" s="317"/>
      <c r="GL67" s="317"/>
      <c r="GM67" s="317"/>
      <c r="GN67" s="317"/>
      <c r="GO67" s="317"/>
      <c r="GP67" s="317"/>
      <c r="GQ67" s="317"/>
      <c r="GR67" s="317"/>
      <c r="GS67" s="317"/>
      <c r="GT67" s="317"/>
      <c r="GU67" s="317"/>
      <c r="GV67" s="317"/>
      <c r="GW67" s="317"/>
      <c r="GX67" s="317"/>
      <c r="GY67" s="317"/>
      <c r="GZ67" s="317"/>
      <c r="HA67" s="317"/>
      <c r="HB67" s="317"/>
      <c r="HC67" s="317"/>
      <c r="HD67" s="317"/>
      <c r="HE67" s="317"/>
      <c r="HF67" s="317"/>
      <c r="HG67" s="317"/>
      <c r="HH67" s="317"/>
      <c r="HI67" s="317"/>
      <c r="HJ67" s="317"/>
      <c r="HK67" s="317"/>
      <c r="HL67" s="317"/>
      <c r="HM67" s="317"/>
      <c r="HN67" s="317"/>
      <c r="HO67" s="317"/>
      <c r="HP67" s="317"/>
      <c r="HQ67" s="317"/>
      <c r="HR67" s="317"/>
      <c r="HS67" s="317"/>
      <c r="HT67" s="317"/>
      <c r="HU67" s="317"/>
      <c r="HV67" s="317"/>
      <c r="HW67" s="317"/>
      <c r="HX67" s="317"/>
      <c r="HY67" s="317"/>
      <c r="HZ67" s="317"/>
      <c r="IA67" s="317"/>
      <c r="IB67" s="317"/>
      <c r="IC67" s="317"/>
      <c r="ID67" s="317"/>
      <c r="IE67" s="317"/>
      <c r="IF67" s="317"/>
      <c r="IG67" s="317"/>
      <c r="IH67" s="317"/>
      <c r="II67" s="317"/>
      <c r="IJ67" s="317"/>
      <c r="IK67" s="317"/>
      <c r="IL67" s="317"/>
    </row>
    <row r="68" spans="1:246" s="316" customFormat="1" ht="25.5">
      <c r="A68" s="319" t="s">
        <v>274</v>
      </c>
      <c r="B68" s="329" t="s">
        <v>235</v>
      </c>
      <c r="C68" s="328" t="s">
        <v>66</v>
      </c>
      <c r="D68" s="330">
        <f>+D58*0.1</f>
        <v>4</v>
      </c>
      <c r="E68" s="379">
        <v>0</v>
      </c>
      <c r="F68" s="363">
        <f t="shared" si="0"/>
        <v>0</v>
      </c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317"/>
      <c r="DC68" s="317"/>
      <c r="DD68" s="317"/>
      <c r="DE68" s="317"/>
      <c r="DF68" s="317"/>
      <c r="DG68" s="317"/>
      <c r="DH68" s="317"/>
      <c r="DI68" s="317"/>
      <c r="DJ68" s="317"/>
      <c r="DK68" s="317"/>
      <c r="DL68" s="317"/>
      <c r="DM68" s="317"/>
      <c r="DN68" s="317"/>
      <c r="DO68" s="317"/>
      <c r="DP68" s="317"/>
      <c r="DQ68" s="317"/>
      <c r="DR68" s="317"/>
      <c r="DS68" s="317"/>
      <c r="DT68" s="317"/>
      <c r="DU68" s="317"/>
      <c r="DV68" s="317"/>
      <c r="DW68" s="317"/>
      <c r="DX68" s="317"/>
      <c r="DY68" s="317"/>
      <c r="DZ68" s="317"/>
      <c r="EA68" s="317"/>
      <c r="EB68" s="317"/>
      <c r="EC68" s="317"/>
      <c r="ED68" s="317"/>
      <c r="EE68" s="317"/>
      <c r="EF68" s="317"/>
      <c r="EG68" s="317"/>
      <c r="EH68" s="317"/>
      <c r="EI68" s="317"/>
      <c r="EJ68" s="317"/>
      <c r="EK68" s="317"/>
      <c r="EL68" s="317"/>
      <c r="EM68" s="317"/>
      <c r="EN68" s="317"/>
      <c r="EO68" s="317"/>
      <c r="EP68" s="317"/>
      <c r="EQ68" s="317"/>
      <c r="ER68" s="317"/>
      <c r="ES68" s="317"/>
      <c r="ET68" s="317"/>
      <c r="EU68" s="317"/>
      <c r="EV68" s="317"/>
      <c r="EW68" s="317"/>
      <c r="EX68" s="317"/>
      <c r="EY68" s="317"/>
      <c r="EZ68" s="317"/>
      <c r="FA68" s="317"/>
      <c r="FB68" s="317"/>
      <c r="FC68" s="317"/>
      <c r="FD68" s="317"/>
      <c r="FE68" s="317"/>
      <c r="FF68" s="317"/>
      <c r="FG68" s="317"/>
      <c r="FH68" s="317"/>
      <c r="FI68" s="317"/>
      <c r="FJ68" s="317"/>
      <c r="FK68" s="317"/>
      <c r="FL68" s="317"/>
      <c r="FM68" s="317"/>
      <c r="FN68" s="317"/>
      <c r="FO68" s="317"/>
      <c r="FP68" s="317"/>
      <c r="FQ68" s="317"/>
      <c r="FR68" s="317"/>
      <c r="FS68" s="317"/>
      <c r="FT68" s="317"/>
      <c r="FU68" s="317"/>
      <c r="FV68" s="317"/>
      <c r="FW68" s="317"/>
      <c r="FX68" s="317"/>
      <c r="FY68" s="317"/>
      <c r="FZ68" s="317"/>
      <c r="GA68" s="317"/>
      <c r="GB68" s="317"/>
      <c r="GC68" s="317"/>
      <c r="GD68" s="317"/>
      <c r="GE68" s="317"/>
      <c r="GF68" s="317"/>
      <c r="GG68" s="317"/>
      <c r="GH68" s="317"/>
      <c r="GI68" s="317"/>
      <c r="GJ68" s="317"/>
      <c r="GK68" s="317"/>
      <c r="GL68" s="317"/>
      <c r="GM68" s="317"/>
      <c r="GN68" s="317"/>
      <c r="GO68" s="317"/>
      <c r="GP68" s="317"/>
      <c r="GQ68" s="317"/>
      <c r="GR68" s="317"/>
      <c r="GS68" s="317"/>
      <c r="GT68" s="317"/>
      <c r="GU68" s="317"/>
      <c r="GV68" s="317"/>
      <c r="GW68" s="317"/>
      <c r="GX68" s="317"/>
      <c r="GY68" s="317"/>
      <c r="GZ68" s="317"/>
      <c r="HA68" s="317"/>
      <c r="HB68" s="317"/>
      <c r="HC68" s="317"/>
      <c r="HD68" s="317"/>
      <c r="HE68" s="317"/>
      <c r="HF68" s="317"/>
      <c r="HG68" s="317"/>
      <c r="HH68" s="317"/>
      <c r="HI68" s="317"/>
      <c r="HJ68" s="317"/>
      <c r="HK68" s="317"/>
      <c r="HL68" s="317"/>
      <c r="HM68" s="317"/>
      <c r="HN68" s="317"/>
      <c r="HO68" s="317"/>
      <c r="HP68" s="317"/>
      <c r="HQ68" s="317"/>
      <c r="HR68" s="317"/>
      <c r="HS68" s="317"/>
      <c r="HT68" s="317"/>
      <c r="HU68" s="317"/>
      <c r="HV68" s="317"/>
      <c r="HW68" s="317"/>
      <c r="HX68" s="317"/>
      <c r="HY68" s="317"/>
      <c r="HZ68" s="317"/>
      <c r="IA68" s="317"/>
      <c r="IB68" s="317"/>
      <c r="IC68" s="317"/>
      <c r="ID68" s="317"/>
      <c r="IE68" s="317"/>
      <c r="IF68" s="317"/>
      <c r="IG68" s="317"/>
      <c r="IH68" s="317"/>
      <c r="II68" s="317"/>
      <c r="IJ68" s="317"/>
      <c r="IK68" s="317"/>
      <c r="IL68" s="317"/>
    </row>
    <row r="69" spans="1:246" s="316" customFormat="1">
      <c r="A69" s="319"/>
      <c r="B69" s="329"/>
      <c r="C69" s="328"/>
      <c r="D69" s="330"/>
      <c r="E69" s="363"/>
      <c r="F69" s="363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  <c r="FH69" s="317"/>
      <c r="FI69" s="317"/>
      <c r="FJ69" s="317"/>
      <c r="FK69" s="317"/>
      <c r="FL69" s="317"/>
      <c r="FM69" s="317"/>
      <c r="FN69" s="317"/>
      <c r="FO69" s="317"/>
      <c r="FP69" s="317"/>
      <c r="FQ69" s="317"/>
      <c r="FR69" s="317"/>
      <c r="FS69" s="317"/>
      <c r="FT69" s="317"/>
      <c r="FU69" s="317"/>
      <c r="FV69" s="317"/>
      <c r="FW69" s="317"/>
      <c r="FX69" s="317"/>
      <c r="FY69" s="317"/>
      <c r="FZ69" s="317"/>
      <c r="GA69" s="317"/>
      <c r="GB69" s="317"/>
      <c r="GC69" s="317"/>
      <c r="GD69" s="317"/>
      <c r="GE69" s="317"/>
      <c r="GF69" s="317"/>
      <c r="GG69" s="317"/>
      <c r="GH69" s="317"/>
      <c r="GI69" s="317"/>
      <c r="GJ69" s="317"/>
      <c r="GK69" s="317"/>
      <c r="GL69" s="317"/>
      <c r="GM69" s="317"/>
      <c r="GN69" s="317"/>
      <c r="GO69" s="317"/>
      <c r="GP69" s="317"/>
      <c r="GQ69" s="317"/>
      <c r="GR69" s="317"/>
      <c r="GS69" s="317"/>
      <c r="GT69" s="317"/>
      <c r="GU69" s="317"/>
      <c r="GV69" s="317"/>
      <c r="GW69" s="317"/>
      <c r="GX69" s="317"/>
      <c r="GY69" s="317"/>
      <c r="GZ69" s="317"/>
      <c r="HA69" s="317"/>
      <c r="HB69" s="317"/>
      <c r="HC69" s="317"/>
      <c r="HD69" s="317"/>
      <c r="HE69" s="317"/>
      <c r="HF69" s="317"/>
      <c r="HG69" s="317"/>
      <c r="HH69" s="317"/>
      <c r="HI69" s="317"/>
      <c r="HJ69" s="317"/>
      <c r="HK69" s="317"/>
      <c r="HL69" s="317"/>
      <c r="HM69" s="317"/>
      <c r="HN69" s="317"/>
      <c r="HO69" s="317"/>
      <c r="HP69" s="317"/>
      <c r="HQ69" s="317"/>
      <c r="HR69" s="317"/>
      <c r="HS69" s="317"/>
      <c r="HT69" s="317"/>
      <c r="HU69" s="317"/>
      <c r="HV69" s="317"/>
      <c r="HW69" s="317"/>
      <c r="HX69" s="317"/>
      <c r="HY69" s="317"/>
      <c r="HZ69" s="317"/>
      <c r="IA69" s="317"/>
      <c r="IB69" s="317"/>
      <c r="IC69" s="317"/>
      <c r="ID69" s="317"/>
      <c r="IE69" s="317"/>
      <c r="IF69" s="317"/>
      <c r="IG69" s="317"/>
      <c r="IH69" s="317"/>
      <c r="II69" s="317"/>
      <c r="IJ69" s="317"/>
      <c r="IK69" s="317"/>
      <c r="IL69" s="317"/>
    </row>
    <row r="70" spans="1:246" s="316" customFormat="1">
      <c r="A70" s="319" t="s">
        <v>275</v>
      </c>
      <c r="B70" s="329" t="s">
        <v>265</v>
      </c>
      <c r="C70" s="328" t="s">
        <v>53</v>
      </c>
      <c r="D70" s="330">
        <f>+D58*2</f>
        <v>80</v>
      </c>
      <c r="E70" s="379">
        <v>0</v>
      </c>
      <c r="F70" s="363">
        <f t="shared" si="0"/>
        <v>0</v>
      </c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  <c r="CU70" s="317"/>
      <c r="CV70" s="317"/>
      <c r="CW70" s="317"/>
      <c r="CX70" s="317"/>
      <c r="CY70" s="317"/>
      <c r="CZ70" s="317"/>
      <c r="DA70" s="317"/>
      <c r="DB70" s="317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7"/>
      <c r="DW70" s="317"/>
      <c r="DX70" s="317"/>
      <c r="DY70" s="317"/>
      <c r="DZ70" s="317"/>
      <c r="EA70" s="317"/>
      <c r="EB70" s="317"/>
      <c r="EC70" s="317"/>
      <c r="ED70" s="317"/>
      <c r="EE70" s="317"/>
      <c r="EF70" s="317"/>
      <c r="EG70" s="317"/>
      <c r="EH70" s="317"/>
      <c r="EI70" s="317"/>
      <c r="EJ70" s="317"/>
      <c r="EK70" s="317"/>
      <c r="EL70" s="317"/>
      <c r="EM70" s="317"/>
      <c r="EN70" s="317"/>
      <c r="EO70" s="317"/>
      <c r="EP70" s="317"/>
      <c r="EQ70" s="317"/>
      <c r="ER70" s="317"/>
      <c r="ES70" s="317"/>
      <c r="ET70" s="317"/>
      <c r="EU70" s="317"/>
      <c r="EV70" s="317"/>
      <c r="EW70" s="317"/>
      <c r="EX70" s="317"/>
      <c r="EY70" s="317"/>
      <c r="EZ70" s="317"/>
      <c r="FA70" s="317"/>
      <c r="FB70" s="317"/>
      <c r="FC70" s="317"/>
      <c r="FD70" s="317"/>
      <c r="FE70" s="317"/>
      <c r="FF70" s="317"/>
      <c r="FG70" s="317"/>
      <c r="FH70" s="317"/>
      <c r="FI70" s="317"/>
      <c r="FJ70" s="317"/>
      <c r="FK70" s="317"/>
      <c r="FL70" s="317"/>
      <c r="FM70" s="317"/>
      <c r="FN70" s="317"/>
      <c r="FO70" s="317"/>
      <c r="FP70" s="317"/>
      <c r="FQ70" s="317"/>
      <c r="FR70" s="317"/>
      <c r="FS70" s="317"/>
      <c r="FT70" s="317"/>
      <c r="FU70" s="317"/>
      <c r="FV70" s="317"/>
      <c r="FW70" s="317"/>
      <c r="FX70" s="317"/>
      <c r="FY70" s="317"/>
      <c r="FZ70" s="317"/>
      <c r="GA70" s="317"/>
      <c r="GB70" s="317"/>
      <c r="GC70" s="317"/>
      <c r="GD70" s="317"/>
      <c r="GE70" s="317"/>
      <c r="GF70" s="317"/>
      <c r="GG70" s="317"/>
      <c r="GH70" s="317"/>
      <c r="GI70" s="317"/>
      <c r="GJ70" s="317"/>
      <c r="GK70" s="317"/>
      <c r="GL70" s="317"/>
      <c r="GM70" s="317"/>
      <c r="GN70" s="317"/>
      <c r="GO70" s="317"/>
      <c r="GP70" s="317"/>
      <c r="GQ70" s="317"/>
      <c r="GR70" s="317"/>
      <c r="GS70" s="317"/>
      <c r="GT70" s="317"/>
      <c r="GU70" s="317"/>
      <c r="GV70" s="317"/>
      <c r="GW70" s="317"/>
      <c r="GX70" s="317"/>
      <c r="GY70" s="317"/>
      <c r="GZ70" s="317"/>
      <c r="HA70" s="317"/>
      <c r="HB70" s="317"/>
      <c r="HC70" s="317"/>
      <c r="HD70" s="317"/>
      <c r="HE70" s="317"/>
      <c r="HF70" s="317"/>
      <c r="HG70" s="317"/>
      <c r="HH70" s="317"/>
      <c r="HI70" s="317"/>
      <c r="HJ70" s="317"/>
      <c r="HK70" s="317"/>
      <c r="HL70" s="317"/>
      <c r="HM70" s="317"/>
      <c r="HN70" s="317"/>
      <c r="HO70" s="317"/>
      <c r="HP70" s="317"/>
      <c r="HQ70" s="317"/>
      <c r="HR70" s="317"/>
      <c r="HS70" s="317"/>
      <c r="HT70" s="317"/>
      <c r="HU70" s="317"/>
      <c r="HV70" s="317"/>
      <c r="HW70" s="317"/>
      <c r="HX70" s="317"/>
      <c r="HY70" s="317"/>
      <c r="HZ70" s="317"/>
      <c r="IA70" s="317"/>
      <c r="IB70" s="317"/>
      <c r="IC70" s="317"/>
      <c r="ID70" s="317"/>
      <c r="IE70" s="317"/>
      <c r="IF70" s="317"/>
      <c r="IG70" s="317"/>
      <c r="IH70" s="317"/>
      <c r="II70" s="317"/>
      <c r="IJ70" s="317"/>
      <c r="IK70" s="317"/>
      <c r="IL70" s="317"/>
    </row>
    <row r="71" spans="1:246" s="316" customFormat="1">
      <c r="A71" s="319"/>
      <c r="B71" s="329"/>
      <c r="C71" s="328"/>
      <c r="D71" s="330"/>
      <c r="E71" s="363"/>
      <c r="F71" s="363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7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317"/>
      <c r="CI71" s="317"/>
      <c r="CJ71" s="317"/>
      <c r="CK71" s="317"/>
      <c r="CL71" s="317"/>
      <c r="CM71" s="317"/>
      <c r="CN71" s="317"/>
      <c r="CO71" s="317"/>
      <c r="CP71" s="317"/>
      <c r="CQ71" s="317"/>
      <c r="CR71" s="317"/>
      <c r="CS71" s="317"/>
      <c r="CT71" s="317"/>
      <c r="CU71" s="317"/>
      <c r="CV71" s="317"/>
      <c r="CW71" s="317"/>
      <c r="CX71" s="317"/>
      <c r="CY71" s="317"/>
      <c r="CZ71" s="317"/>
      <c r="DA71" s="317"/>
      <c r="DB71" s="317"/>
      <c r="DC71" s="317"/>
      <c r="DD71" s="317"/>
      <c r="DE71" s="317"/>
      <c r="DF71" s="317"/>
      <c r="DG71" s="317"/>
      <c r="DH71" s="317"/>
      <c r="DI71" s="317"/>
      <c r="DJ71" s="317"/>
      <c r="DK71" s="317"/>
      <c r="DL71" s="317"/>
      <c r="DM71" s="317"/>
      <c r="DN71" s="317"/>
      <c r="DO71" s="317"/>
      <c r="DP71" s="317"/>
      <c r="DQ71" s="317"/>
      <c r="DR71" s="317"/>
      <c r="DS71" s="317"/>
      <c r="DT71" s="317"/>
      <c r="DU71" s="317"/>
      <c r="DV71" s="317"/>
      <c r="DW71" s="317"/>
      <c r="DX71" s="317"/>
      <c r="DY71" s="317"/>
      <c r="DZ71" s="317"/>
      <c r="EA71" s="317"/>
      <c r="EB71" s="317"/>
      <c r="EC71" s="317"/>
      <c r="ED71" s="317"/>
      <c r="EE71" s="317"/>
      <c r="EF71" s="317"/>
      <c r="EG71" s="317"/>
      <c r="EH71" s="317"/>
      <c r="EI71" s="317"/>
      <c r="EJ71" s="317"/>
      <c r="EK71" s="317"/>
      <c r="EL71" s="317"/>
      <c r="EM71" s="317"/>
      <c r="EN71" s="317"/>
      <c r="EO71" s="317"/>
      <c r="EP71" s="317"/>
      <c r="EQ71" s="317"/>
      <c r="ER71" s="317"/>
      <c r="ES71" s="317"/>
      <c r="ET71" s="317"/>
      <c r="EU71" s="317"/>
      <c r="EV71" s="317"/>
      <c r="EW71" s="317"/>
      <c r="EX71" s="317"/>
      <c r="EY71" s="317"/>
      <c r="EZ71" s="317"/>
      <c r="FA71" s="317"/>
      <c r="FB71" s="317"/>
      <c r="FC71" s="317"/>
      <c r="FD71" s="317"/>
      <c r="FE71" s="317"/>
      <c r="FF71" s="317"/>
      <c r="FG71" s="317"/>
      <c r="FH71" s="317"/>
      <c r="FI71" s="317"/>
      <c r="FJ71" s="317"/>
      <c r="FK71" s="317"/>
      <c r="FL71" s="317"/>
      <c r="FM71" s="317"/>
      <c r="FN71" s="317"/>
      <c r="FO71" s="317"/>
      <c r="FP71" s="317"/>
      <c r="FQ71" s="317"/>
      <c r="FR71" s="317"/>
      <c r="FS71" s="317"/>
      <c r="FT71" s="317"/>
      <c r="FU71" s="317"/>
      <c r="FV71" s="317"/>
      <c r="FW71" s="317"/>
      <c r="FX71" s="317"/>
      <c r="FY71" s="317"/>
      <c r="FZ71" s="317"/>
      <c r="GA71" s="317"/>
      <c r="GB71" s="317"/>
      <c r="GC71" s="317"/>
      <c r="GD71" s="317"/>
      <c r="GE71" s="317"/>
      <c r="GF71" s="317"/>
      <c r="GG71" s="317"/>
      <c r="GH71" s="317"/>
      <c r="GI71" s="317"/>
      <c r="GJ71" s="317"/>
      <c r="GK71" s="317"/>
      <c r="GL71" s="317"/>
      <c r="GM71" s="317"/>
      <c r="GN71" s="317"/>
      <c r="GO71" s="317"/>
      <c r="GP71" s="317"/>
      <c r="GQ71" s="317"/>
      <c r="GR71" s="317"/>
      <c r="GS71" s="317"/>
      <c r="GT71" s="317"/>
      <c r="GU71" s="317"/>
      <c r="GV71" s="317"/>
      <c r="GW71" s="317"/>
      <c r="GX71" s="317"/>
      <c r="GY71" s="317"/>
      <c r="GZ71" s="317"/>
      <c r="HA71" s="317"/>
      <c r="HB71" s="317"/>
      <c r="HC71" s="317"/>
      <c r="HD71" s="317"/>
      <c r="HE71" s="317"/>
      <c r="HF71" s="317"/>
      <c r="HG71" s="317"/>
      <c r="HH71" s="317"/>
      <c r="HI71" s="317"/>
      <c r="HJ71" s="317"/>
      <c r="HK71" s="317"/>
      <c r="HL71" s="317"/>
      <c r="HM71" s="317"/>
      <c r="HN71" s="317"/>
      <c r="HO71" s="317"/>
      <c r="HP71" s="317"/>
      <c r="HQ71" s="317"/>
      <c r="HR71" s="317"/>
      <c r="HS71" s="317"/>
      <c r="HT71" s="317"/>
      <c r="HU71" s="317"/>
      <c r="HV71" s="317"/>
      <c r="HW71" s="317"/>
      <c r="HX71" s="317"/>
      <c r="HY71" s="317"/>
      <c r="HZ71" s="317"/>
      <c r="IA71" s="317"/>
      <c r="IB71" s="317"/>
      <c r="IC71" s="317"/>
      <c r="ID71" s="317"/>
      <c r="IE71" s="317"/>
      <c r="IF71" s="317"/>
      <c r="IG71" s="317"/>
      <c r="IH71" s="317"/>
      <c r="II71" s="317"/>
      <c r="IJ71" s="317"/>
      <c r="IK71" s="317"/>
      <c r="IL71" s="317"/>
    </row>
    <row r="72" spans="1:246" s="335" customFormat="1">
      <c r="A72" s="319" t="s">
        <v>276</v>
      </c>
      <c r="B72" s="333" t="s">
        <v>277</v>
      </c>
      <c r="C72" s="334" t="s">
        <v>278</v>
      </c>
      <c r="D72" s="330">
        <f>+D7*3</f>
        <v>27</v>
      </c>
      <c r="E72" s="379">
        <v>0</v>
      </c>
      <c r="F72" s="363">
        <f t="shared" ref="F72" si="1">+D72*E72</f>
        <v>0</v>
      </c>
      <c r="M72" s="336"/>
      <c r="N72" s="337" t="str">
        <f>IF(M72="","",M72/239.64)</f>
        <v/>
      </c>
    </row>
    <row r="73" spans="1:246" s="335" customFormat="1">
      <c r="A73" s="319"/>
      <c r="B73" s="333"/>
      <c r="C73" s="334"/>
      <c r="D73" s="330"/>
      <c r="E73" s="363"/>
      <c r="F73" s="363"/>
      <c r="M73" s="336"/>
      <c r="N73" s="337"/>
    </row>
    <row r="74" spans="1:246" s="316" customFormat="1" ht="38.25">
      <c r="A74" s="338" t="s">
        <v>279</v>
      </c>
      <c r="B74" s="339" t="s">
        <v>280</v>
      </c>
      <c r="C74" s="340"/>
      <c r="D74" s="341"/>
      <c r="E74" s="375"/>
      <c r="F74" s="375">
        <f>SUM(F13:F72)*0.1</f>
        <v>0</v>
      </c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317"/>
      <c r="DG74" s="317"/>
      <c r="DH74" s="317"/>
      <c r="DI74" s="317"/>
      <c r="DJ74" s="317"/>
      <c r="DK74" s="317"/>
      <c r="DL74" s="317"/>
      <c r="DM74" s="317"/>
      <c r="DN74" s="317"/>
      <c r="DO74" s="317"/>
      <c r="DP74" s="317"/>
      <c r="DQ74" s="317"/>
      <c r="DR74" s="317"/>
      <c r="DS74" s="317"/>
      <c r="DT74" s="317"/>
      <c r="DU74" s="317"/>
      <c r="DV74" s="317"/>
      <c r="DW74" s="317"/>
      <c r="DX74" s="317"/>
      <c r="DY74" s="317"/>
      <c r="DZ74" s="317"/>
      <c r="EA74" s="317"/>
      <c r="EB74" s="317"/>
      <c r="EC74" s="317"/>
      <c r="ED74" s="317"/>
      <c r="EE74" s="317"/>
      <c r="EF74" s="317"/>
      <c r="EG74" s="317"/>
      <c r="EH74" s="317"/>
      <c r="EI74" s="317"/>
      <c r="EJ74" s="317"/>
      <c r="EK74" s="317"/>
      <c r="EL74" s="317"/>
      <c r="EM74" s="317"/>
      <c r="EN74" s="317"/>
      <c r="EO74" s="317"/>
      <c r="EP74" s="317"/>
      <c r="EQ74" s="317"/>
      <c r="ER74" s="317"/>
      <c r="ES74" s="317"/>
      <c r="ET74" s="317"/>
      <c r="EU74" s="317"/>
      <c r="EV74" s="317"/>
      <c r="EW74" s="317"/>
      <c r="EX74" s="317"/>
      <c r="EY74" s="317"/>
      <c r="EZ74" s="317"/>
      <c r="FA74" s="317"/>
      <c r="FB74" s="317"/>
      <c r="FC74" s="317"/>
      <c r="FD74" s="317"/>
      <c r="FE74" s="317"/>
      <c r="FF74" s="317"/>
      <c r="FG74" s="317"/>
      <c r="FH74" s="317"/>
      <c r="FI74" s="317"/>
      <c r="FJ74" s="317"/>
      <c r="FK74" s="317"/>
      <c r="FL74" s="317"/>
      <c r="FM74" s="317"/>
      <c r="FN74" s="317"/>
      <c r="FO74" s="317"/>
      <c r="FP74" s="317"/>
      <c r="FQ74" s="317"/>
      <c r="FR74" s="317"/>
      <c r="FS74" s="317"/>
      <c r="FT74" s="317"/>
      <c r="FU74" s="317"/>
      <c r="FV74" s="317"/>
      <c r="FW74" s="317"/>
      <c r="FX74" s="317"/>
      <c r="FY74" s="317"/>
      <c r="FZ74" s="317"/>
      <c r="GA74" s="317"/>
      <c r="GB74" s="317"/>
      <c r="GC74" s="317"/>
      <c r="GD74" s="317"/>
      <c r="GE74" s="317"/>
      <c r="GF74" s="317"/>
      <c r="GG74" s="317"/>
      <c r="GH74" s="317"/>
      <c r="GI74" s="317"/>
      <c r="GJ74" s="317"/>
      <c r="GK74" s="317"/>
      <c r="GL74" s="317"/>
      <c r="GM74" s="317"/>
      <c r="GN74" s="317"/>
      <c r="GO74" s="317"/>
      <c r="GP74" s="317"/>
      <c r="GQ74" s="317"/>
      <c r="GR74" s="317"/>
      <c r="GS74" s="317"/>
      <c r="GT74" s="317"/>
      <c r="GU74" s="317"/>
      <c r="GV74" s="317"/>
      <c r="GW74" s="317"/>
      <c r="GX74" s="317"/>
      <c r="GY74" s="317"/>
      <c r="GZ74" s="317"/>
      <c r="HA74" s="317"/>
      <c r="HB74" s="317"/>
      <c r="HC74" s="317"/>
      <c r="HD74" s="317"/>
      <c r="HE74" s="317"/>
      <c r="HF74" s="317"/>
      <c r="HG74" s="317"/>
      <c r="HH74" s="317"/>
      <c r="HI74" s="317"/>
      <c r="HJ74" s="317"/>
      <c r="HK74" s="317"/>
      <c r="HL74" s="317"/>
      <c r="HM74" s="317"/>
      <c r="HN74" s="317"/>
      <c r="HO74" s="317"/>
      <c r="HP74" s="317"/>
      <c r="HQ74" s="317"/>
      <c r="HR74" s="317"/>
      <c r="HS74" s="317"/>
      <c r="HT74" s="317"/>
      <c r="HU74" s="317"/>
      <c r="HV74" s="317"/>
      <c r="HW74" s="317"/>
      <c r="HX74" s="317"/>
      <c r="HY74" s="317"/>
      <c r="HZ74" s="317"/>
      <c r="IA74" s="317"/>
      <c r="IB74" s="317"/>
      <c r="IC74" s="317"/>
      <c r="ID74" s="317"/>
      <c r="IE74" s="317"/>
      <c r="IF74" s="317"/>
      <c r="IG74" s="317"/>
      <c r="IH74" s="317"/>
      <c r="II74" s="317"/>
      <c r="IJ74" s="317"/>
      <c r="IK74" s="317"/>
      <c r="IL74" s="317"/>
    </row>
    <row r="75" spans="1:246" s="335" customFormat="1">
      <c r="A75" s="319"/>
      <c r="B75" s="344" t="s">
        <v>8</v>
      </c>
      <c r="C75" s="321"/>
      <c r="D75" s="322"/>
      <c r="E75" s="369"/>
      <c r="F75" s="369">
        <f>SUM(F13:F74)</f>
        <v>0</v>
      </c>
      <c r="M75" s="336"/>
      <c r="N75" s="337" t="str">
        <f>IF(M75="","",M75/239.64)</f>
        <v/>
      </c>
    </row>
    <row r="76" spans="1:246" s="335" customFormat="1">
      <c r="A76" s="319"/>
      <c r="B76" s="344"/>
      <c r="C76" s="321"/>
      <c r="D76" s="322"/>
      <c r="E76" s="369"/>
      <c r="F76" s="369"/>
      <c r="M76" s="336"/>
      <c r="N76" s="337"/>
    </row>
    <row r="77" spans="1:246" s="335" customFormat="1">
      <c r="A77" s="319"/>
      <c r="B77" s="344"/>
      <c r="C77" s="321"/>
      <c r="D77" s="322"/>
      <c r="E77" s="369"/>
      <c r="F77" s="369"/>
      <c r="M77" s="336"/>
      <c r="N77" s="337"/>
    </row>
    <row r="78" spans="1:246" s="316" customFormat="1">
      <c r="A78" s="310" t="s">
        <v>281</v>
      </c>
      <c r="B78" s="318" t="s">
        <v>94</v>
      </c>
      <c r="C78" s="326"/>
      <c r="D78" s="313"/>
      <c r="E78" s="363"/>
      <c r="F78" s="363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/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17"/>
      <c r="DO78" s="317"/>
      <c r="DP78" s="317"/>
      <c r="DQ78" s="317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7"/>
      <c r="EG78" s="317"/>
      <c r="EH78" s="317"/>
      <c r="EI78" s="317"/>
      <c r="EJ78" s="317"/>
      <c r="EK78" s="317"/>
      <c r="EL78" s="317"/>
      <c r="EM78" s="317"/>
      <c r="EN78" s="317"/>
      <c r="EO78" s="317"/>
      <c r="EP78" s="317"/>
      <c r="EQ78" s="317"/>
      <c r="ER78" s="317"/>
      <c r="ES78" s="317"/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317"/>
      <c r="FL78" s="317"/>
      <c r="FM78" s="317"/>
      <c r="FN78" s="317"/>
      <c r="FO78" s="317"/>
      <c r="FP78" s="317"/>
      <c r="FQ78" s="317"/>
      <c r="FR78" s="317"/>
      <c r="FS78" s="317"/>
      <c r="FT78" s="317"/>
      <c r="FU78" s="317"/>
      <c r="FV78" s="317"/>
      <c r="FW78" s="317"/>
      <c r="FX78" s="317"/>
      <c r="FY78" s="317"/>
      <c r="FZ78" s="317"/>
      <c r="GA78" s="317"/>
      <c r="GB78" s="317"/>
      <c r="GC78" s="317"/>
      <c r="GD78" s="317"/>
      <c r="GE78" s="317"/>
      <c r="GF78" s="317"/>
      <c r="GG78" s="317"/>
      <c r="GH78" s="317"/>
      <c r="GI78" s="317"/>
      <c r="GJ78" s="317"/>
      <c r="GK78" s="317"/>
      <c r="GL78" s="317"/>
      <c r="GM78" s="317"/>
      <c r="GN78" s="317"/>
      <c r="GO78" s="317"/>
      <c r="GP78" s="317"/>
      <c r="GQ78" s="317"/>
      <c r="GR78" s="317"/>
      <c r="GS78" s="317"/>
      <c r="GT78" s="317"/>
      <c r="GU78" s="317"/>
      <c r="GV78" s="317"/>
      <c r="GW78" s="317"/>
      <c r="GX78" s="317"/>
      <c r="GY78" s="317"/>
      <c r="GZ78" s="317"/>
      <c r="HA78" s="317"/>
      <c r="HB78" s="317"/>
      <c r="HC78" s="317"/>
      <c r="HD78" s="317"/>
      <c r="HE78" s="317"/>
      <c r="HF78" s="317"/>
      <c r="HG78" s="317"/>
      <c r="HH78" s="317"/>
      <c r="HI78" s="317"/>
      <c r="HJ78" s="317"/>
      <c r="HK78" s="317"/>
      <c r="HL78" s="317"/>
      <c r="HM78" s="317"/>
      <c r="HN78" s="317"/>
      <c r="HO78" s="317"/>
      <c r="HP78" s="317"/>
      <c r="HQ78" s="317"/>
      <c r="HR78" s="317"/>
      <c r="HS78" s="317"/>
      <c r="HT78" s="317"/>
      <c r="HU78" s="317"/>
      <c r="HV78" s="317"/>
      <c r="HW78" s="317"/>
      <c r="HX78" s="317"/>
      <c r="HY78" s="317"/>
      <c r="HZ78" s="317"/>
      <c r="IA78" s="317"/>
      <c r="IB78" s="317"/>
      <c r="IC78" s="317"/>
      <c r="ID78" s="317"/>
      <c r="IE78" s="317"/>
      <c r="IF78" s="317"/>
      <c r="IG78" s="317"/>
      <c r="IH78" s="317"/>
      <c r="II78" s="317"/>
      <c r="IJ78" s="317"/>
      <c r="IK78" s="317"/>
      <c r="IL78" s="317"/>
    </row>
    <row r="79" spans="1:246" s="316" customFormat="1">
      <c r="A79" s="319"/>
      <c r="B79" s="318"/>
      <c r="C79" s="326"/>
      <c r="D79" s="313"/>
      <c r="E79" s="363"/>
      <c r="F79" s="363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317"/>
      <c r="CZ79" s="317"/>
      <c r="DA79" s="317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7"/>
      <c r="EG79" s="317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7"/>
      <c r="ET79" s="317"/>
      <c r="EU79" s="317"/>
      <c r="EV79" s="317"/>
      <c r="EW79" s="317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317"/>
      <c r="FL79" s="317"/>
      <c r="FM79" s="317"/>
      <c r="FN79" s="317"/>
      <c r="FO79" s="317"/>
      <c r="FP79" s="317"/>
      <c r="FQ79" s="317"/>
      <c r="FR79" s="317"/>
      <c r="FS79" s="317"/>
      <c r="FT79" s="317"/>
      <c r="FU79" s="317"/>
      <c r="FV79" s="317"/>
      <c r="FW79" s="317"/>
      <c r="FX79" s="317"/>
      <c r="FY79" s="317"/>
      <c r="FZ79" s="317"/>
      <c r="GA79" s="317"/>
      <c r="GB79" s="317"/>
      <c r="GC79" s="317"/>
      <c r="GD79" s="317"/>
      <c r="GE79" s="317"/>
      <c r="GF79" s="317"/>
      <c r="GG79" s="317"/>
      <c r="GH79" s="317"/>
      <c r="GI79" s="317"/>
      <c r="GJ79" s="317"/>
      <c r="GK79" s="317"/>
      <c r="GL79" s="317"/>
      <c r="GM79" s="317"/>
      <c r="GN79" s="317"/>
      <c r="GO79" s="317"/>
      <c r="GP79" s="317"/>
      <c r="GQ79" s="317"/>
      <c r="GR79" s="317"/>
      <c r="GS79" s="317"/>
      <c r="GT79" s="317"/>
      <c r="GU79" s="317"/>
      <c r="GV79" s="317"/>
      <c r="GW79" s="317"/>
      <c r="GX79" s="317"/>
      <c r="GY79" s="317"/>
      <c r="GZ79" s="317"/>
      <c r="HA79" s="317"/>
      <c r="HB79" s="317"/>
      <c r="HC79" s="317"/>
      <c r="HD79" s="317"/>
      <c r="HE79" s="317"/>
      <c r="HF79" s="317"/>
      <c r="HG79" s="317"/>
      <c r="HH79" s="317"/>
      <c r="HI79" s="317"/>
      <c r="HJ79" s="317"/>
      <c r="HK79" s="317"/>
      <c r="HL79" s="317"/>
      <c r="HM79" s="317"/>
      <c r="HN79" s="317"/>
      <c r="HO79" s="317"/>
      <c r="HP79" s="317"/>
      <c r="HQ79" s="317"/>
      <c r="HR79" s="317"/>
      <c r="HS79" s="317"/>
      <c r="HT79" s="317"/>
      <c r="HU79" s="317"/>
      <c r="HV79" s="317"/>
      <c r="HW79" s="317"/>
      <c r="HX79" s="317"/>
      <c r="HY79" s="317"/>
      <c r="HZ79" s="317"/>
      <c r="IA79" s="317"/>
      <c r="IB79" s="317"/>
      <c r="IC79" s="317"/>
      <c r="ID79" s="317"/>
      <c r="IE79" s="317"/>
      <c r="IF79" s="317"/>
      <c r="IG79" s="317"/>
      <c r="IH79" s="317"/>
      <c r="II79" s="317"/>
      <c r="IJ79" s="317"/>
      <c r="IK79" s="317"/>
      <c r="IL79" s="317"/>
    </row>
    <row r="80" spans="1:246" s="316" customFormat="1" ht="25.5">
      <c r="A80" s="319" t="s">
        <v>182</v>
      </c>
      <c r="B80" s="333" t="s">
        <v>282</v>
      </c>
      <c r="C80" s="328" t="s">
        <v>33</v>
      </c>
      <c r="D80" s="330">
        <f>+D58+D13+D131</f>
        <v>315</v>
      </c>
      <c r="E80" s="379">
        <v>0</v>
      </c>
      <c r="F80" s="363">
        <f t="shared" ref="F80:F96" si="2">+D80*E80</f>
        <v>0</v>
      </c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7"/>
      <c r="CQ80" s="317"/>
      <c r="CR80" s="317"/>
      <c r="CS80" s="317"/>
      <c r="CT80" s="317"/>
      <c r="CU80" s="317"/>
      <c r="CV80" s="317"/>
      <c r="CW80" s="317"/>
      <c r="CX80" s="317"/>
      <c r="CY80" s="317"/>
      <c r="CZ80" s="317"/>
      <c r="DA80" s="317"/>
      <c r="DB80" s="317"/>
      <c r="DC80" s="317"/>
      <c r="DD80" s="317"/>
      <c r="DE80" s="317"/>
      <c r="DF80" s="317"/>
      <c r="DG80" s="317"/>
      <c r="DH80" s="317"/>
      <c r="DI80" s="317"/>
      <c r="DJ80" s="317"/>
      <c r="DK80" s="317"/>
      <c r="DL80" s="317"/>
      <c r="DM80" s="317"/>
      <c r="DN80" s="317"/>
      <c r="DO80" s="317"/>
      <c r="DP80" s="317"/>
      <c r="DQ80" s="317"/>
      <c r="DR80" s="317"/>
      <c r="DS80" s="317"/>
      <c r="DT80" s="317"/>
      <c r="DU80" s="317"/>
      <c r="DV80" s="317"/>
      <c r="DW80" s="317"/>
      <c r="DX80" s="317"/>
      <c r="DY80" s="317"/>
      <c r="DZ80" s="317"/>
      <c r="EA80" s="317"/>
      <c r="EB80" s="317"/>
      <c r="EC80" s="317"/>
      <c r="ED80" s="317"/>
      <c r="EE80" s="317"/>
      <c r="EF80" s="317"/>
      <c r="EG80" s="317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R80" s="317"/>
      <c r="ES80" s="317"/>
      <c r="ET80" s="317"/>
      <c r="EU80" s="317"/>
      <c r="EV80" s="317"/>
      <c r="EW80" s="317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317"/>
      <c r="FL80" s="317"/>
      <c r="FM80" s="317"/>
      <c r="FN80" s="317"/>
      <c r="FO80" s="317"/>
      <c r="FP80" s="317"/>
      <c r="FQ80" s="317"/>
      <c r="FR80" s="317"/>
      <c r="FS80" s="317"/>
      <c r="FT80" s="317"/>
      <c r="FU80" s="317"/>
      <c r="FV80" s="317"/>
      <c r="FW80" s="317"/>
      <c r="FX80" s="317"/>
      <c r="FY80" s="317"/>
      <c r="FZ80" s="317"/>
      <c r="GA80" s="317"/>
      <c r="GB80" s="317"/>
      <c r="GC80" s="317"/>
      <c r="GD80" s="317"/>
      <c r="GE80" s="317"/>
      <c r="GF80" s="317"/>
      <c r="GG80" s="317"/>
      <c r="GH80" s="317"/>
      <c r="GI80" s="317"/>
      <c r="GJ80" s="317"/>
      <c r="GK80" s="317"/>
      <c r="GL80" s="317"/>
      <c r="GM80" s="317"/>
      <c r="GN80" s="317"/>
      <c r="GO80" s="317"/>
      <c r="GP80" s="317"/>
      <c r="GQ80" s="317"/>
      <c r="GR80" s="317"/>
      <c r="GS80" s="317"/>
      <c r="GT80" s="317"/>
      <c r="GU80" s="317"/>
      <c r="GV80" s="317"/>
      <c r="GW80" s="317"/>
      <c r="GX80" s="317"/>
      <c r="GY80" s="317"/>
      <c r="GZ80" s="317"/>
      <c r="HA80" s="317"/>
      <c r="HB80" s="317"/>
      <c r="HC80" s="317"/>
      <c r="HD80" s="317"/>
      <c r="HE80" s="317"/>
      <c r="HF80" s="317"/>
      <c r="HG80" s="317"/>
      <c r="HH80" s="317"/>
      <c r="HI80" s="317"/>
      <c r="HJ80" s="317"/>
      <c r="HK80" s="317"/>
      <c r="HL80" s="317"/>
      <c r="HM80" s="317"/>
      <c r="HN80" s="317"/>
      <c r="HO80" s="317"/>
      <c r="HP80" s="317"/>
      <c r="HQ80" s="317"/>
      <c r="HR80" s="317"/>
      <c r="HS80" s="317"/>
      <c r="HT80" s="317"/>
      <c r="HU80" s="317"/>
      <c r="HV80" s="317"/>
      <c r="HW80" s="317"/>
      <c r="HX80" s="317"/>
      <c r="HY80" s="317"/>
      <c r="HZ80" s="317"/>
      <c r="IA80" s="317"/>
      <c r="IB80" s="317"/>
      <c r="IC80" s="317"/>
      <c r="ID80" s="317"/>
      <c r="IE80" s="317"/>
      <c r="IF80" s="317"/>
      <c r="IG80" s="317"/>
      <c r="IH80" s="317"/>
      <c r="II80" s="317"/>
      <c r="IJ80" s="317"/>
      <c r="IK80" s="317"/>
      <c r="IL80" s="317"/>
    </row>
    <row r="81" spans="1:246" s="316" customFormat="1">
      <c r="A81" s="319"/>
      <c r="B81" s="325"/>
      <c r="C81" s="326"/>
      <c r="D81" s="330"/>
      <c r="E81" s="363"/>
      <c r="F81" s="363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317"/>
      <c r="FL81" s="317"/>
      <c r="FM81" s="317"/>
      <c r="FN81" s="317"/>
      <c r="FO81" s="317"/>
      <c r="FP81" s="317"/>
      <c r="FQ81" s="317"/>
      <c r="FR81" s="317"/>
      <c r="FS81" s="317"/>
      <c r="FT81" s="317"/>
      <c r="FU81" s="317"/>
      <c r="FV81" s="317"/>
      <c r="FW81" s="317"/>
      <c r="FX81" s="317"/>
      <c r="FY81" s="317"/>
      <c r="FZ81" s="317"/>
      <c r="GA81" s="317"/>
      <c r="GB81" s="317"/>
      <c r="GC81" s="317"/>
      <c r="GD81" s="317"/>
      <c r="GE81" s="317"/>
      <c r="GF81" s="317"/>
      <c r="GG81" s="317"/>
      <c r="GH81" s="317"/>
      <c r="GI81" s="317"/>
      <c r="GJ81" s="317"/>
      <c r="GK81" s="317"/>
      <c r="GL81" s="317"/>
      <c r="GM81" s="317"/>
      <c r="GN81" s="317"/>
      <c r="GO81" s="317"/>
      <c r="GP81" s="317"/>
      <c r="GQ81" s="317"/>
      <c r="GR81" s="317"/>
      <c r="GS81" s="317"/>
      <c r="GT81" s="317"/>
      <c r="GU81" s="317"/>
      <c r="GV81" s="317"/>
      <c r="GW81" s="317"/>
      <c r="GX81" s="317"/>
      <c r="GY81" s="317"/>
      <c r="GZ81" s="317"/>
      <c r="HA81" s="317"/>
      <c r="HB81" s="317"/>
      <c r="HC81" s="317"/>
      <c r="HD81" s="317"/>
      <c r="HE81" s="317"/>
      <c r="HF81" s="317"/>
      <c r="HG81" s="317"/>
      <c r="HH81" s="317"/>
      <c r="HI81" s="317"/>
      <c r="HJ81" s="317"/>
      <c r="HK81" s="317"/>
      <c r="HL81" s="317"/>
      <c r="HM81" s="317"/>
      <c r="HN81" s="317"/>
      <c r="HO81" s="317"/>
      <c r="HP81" s="317"/>
      <c r="HQ81" s="317"/>
      <c r="HR81" s="317"/>
      <c r="HS81" s="317"/>
      <c r="HT81" s="317"/>
      <c r="HU81" s="317"/>
      <c r="HV81" s="317"/>
      <c r="HW81" s="317"/>
      <c r="HX81" s="317"/>
      <c r="HY81" s="317"/>
      <c r="HZ81" s="317"/>
      <c r="IA81" s="317"/>
      <c r="IB81" s="317"/>
      <c r="IC81" s="317"/>
      <c r="ID81" s="317"/>
      <c r="IE81" s="317"/>
      <c r="IF81" s="317"/>
      <c r="IG81" s="317"/>
      <c r="IH81" s="317"/>
      <c r="II81" s="317"/>
      <c r="IJ81" s="317"/>
      <c r="IK81" s="317"/>
      <c r="IL81" s="317"/>
    </row>
    <row r="82" spans="1:246" s="316" customFormat="1" ht="51">
      <c r="A82" s="319" t="s">
        <v>186</v>
      </c>
      <c r="B82" s="333" t="s">
        <v>283</v>
      </c>
      <c r="C82" s="328" t="s">
        <v>33</v>
      </c>
      <c r="D82" s="330">
        <f>+D58+D13</f>
        <v>200</v>
      </c>
      <c r="E82" s="379">
        <v>0</v>
      </c>
      <c r="F82" s="363">
        <f t="shared" si="2"/>
        <v>0</v>
      </c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7"/>
      <c r="DQ82" s="317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317"/>
      <c r="FL82" s="317"/>
      <c r="FM82" s="317"/>
      <c r="FN82" s="317"/>
      <c r="FO82" s="317"/>
      <c r="FP82" s="317"/>
      <c r="FQ82" s="317"/>
      <c r="FR82" s="317"/>
      <c r="FS82" s="317"/>
      <c r="FT82" s="317"/>
      <c r="FU82" s="317"/>
      <c r="FV82" s="317"/>
      <c r="FW82" s="317"/>
      <c r="FX82" s="317"/>
      <c r="FY82" s="317"/>
      <c r="FZ82" s="317"/>
      <c r="GA82" s="317"/>
      <c r="GB82" s="317"/>
      <c r="GC82" s="317"/>
      <c r="GD82" s="317"/>
      <c r="GE82" s="317"/>
      <c r="GF82" s="317"/>
      <c r="GG82" s="317"/>
      <c r="GH82" s="317"/>
      <c r="GI82" s="317"/>
      <c r="GJ82" s="317"/>
      <c r="GK82" s="317"/>
      <c r="GL82" s="317"/>
      <c r="GM82" s="317"/>
      <c r="GN82" s="317"/>
      <c r="GO82" s="317"/>
      <c r="GP82" s="317"/>
      <c r="GQ82" s="317"/>
      <c r="GR82" s="317"/>
      <c r="GS82" s="317"/>
      <c r="GT82" s="317"/>
      <c r="GU82" s="317"/>
      <c r="GV82" s="317"/>
      <c r="GW82" s="317"/>
      <c r="GX82" s="317"/>
      <c r="GY82" s="317"/>
      <c r="GZ82" s="317"/>
      <c r="HA82" s="317"/>
      <c r="HB82" s="317"/>
      <c r="HC82" s="317"/>
      <c r="HD82" s="317"/>
      <c r="HE82" s="317"/>
      <c r="HF82" s="317"/>
      <c r="HG82" s="317"/>
      <c r="HH82" s="317"/>
      <c r="HI82" s="317"/>
      <c r="HJ82" s="317"/>
      <c r="HK82" s="317"/>
      <c r="HL82" s="317"/>
      <c r="HM82" s="317"/>
      <c r="HN82" s="317"/>
      <c r="HO82" s="317"/>
      <c r="HP82" s="317"/>
      <c r="HQ82" s="317"/>
      <c r="HR82" s="317"/>
      <c r="HS82" s="317"/>
      <c r="HT82" s="317"/>
      <c r="HU82" s="317"/>
      <c r="HV82" s="317"/>
      <c r="HW82" s="317"/>
      <c r="HX82" s="317"/>
      <c r="HY82" s="317"/>
      <c r="HZ82" s="317"/>
      <c r="IA82" s="317"/>
      <c r="IB82" s="317"/>
      <c r="IC82" s="317"/>
      <c r="ID82" s="317"/>
      <c r="IE82" s="317"/>
      <c r="IF82" s="317"/>
      <c r="IG82" s="317"/>
      <c r="IH82" s="317"/>
      <c r="II82" s="317"/>
      <c r="IJ82" s="317"/>
      <c r="IK82" s="317"/>
      <c r="IL82" s="317"/>
    </row>
    <row r="83" spans="1:246" s="316" customFormat="1">
      <c r="A83" s="319"/>
      <c r="B83" s="333"/>
      <c r="C83" s="326"/>
      <c r="D83" s="330"/>
      <c r="E83" s="363"/>
      <c r="F83" s="363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  <c r="CU83" s="317"/>
      <c r="CV83" s="317"/>
      <c r="CW83" s="317"/>
      <c r="CX83" s="317"/>
      <c r="CY83" s="317"/>
      <c r="CZ83" s="317"/>
      <c r="DA83" s="317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7"/>
      <c r="DQ83" s="317"/>
      <c r="DR83" s="317"/>
      <c r="DS83" s="317"/>
      <c r="DT83" s="317"/>
      <c r="DU83" s="317"/>
      <c r="DV83" s="317"/>
      <c r="DW83" s="317"/>
      <c r="DX83" s="317"/>
      <c r="DY83" s="317"/>
      <c r="DZ83" s="317"/>
      <c r="EA83" s="317"/>
      <c r="EB83" s="317"/>
      <c r="EC83" s="317"/>
      <c r="ED83" s="317"/>
      <c r="EE83" s="317"/>
      <c r="EF83" s="317"/>
      <c r="EG83" s="317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7"/>
      <c r="ET83" s="317"/>
      <c r="EU83" s="317"/>
      <c r="EV83" s="317"/>
      <c r="EW83" s="317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317"/>
      <c r="FL83" s="317"/>
      <c r="FM83" s="317"/>
      <c r="FN83" s="317"/>
      <c r="FO83" s="317"/>
      <c r="FP83" s="317"/>
      <c r="FQ83" s="317"/>
      <c r="FR83" s="317"/>
      <c r="FS83" s="317"/>
      <c r="FT83" s="317"/>
      <c r="FU83" s="317"/>
      <c r="FV83" s="317"/>
      <c r="FW83" s="317"/>
      <c r="FX83" s="317"/>
      <c r="FY83" s="317"/>
      <c r="FZ83" s="317"/>
      <c r="GA83" s="317"/>
      <c r="GB83" s="317"/>
      <c r="GC83" s="317"/>
      <c r="GD83" s="317"/>
      <c r="GE83" s="317"/>
      <c r="GF83" s="317"/>
      <c r="GG83" s="317"/>
      <c r="GH83" s="317"/>
      <c r="GI83" s="317"/>
      <c r="GJ83" s="317"/>
      <c r="GK83" s="317"/>
      <c r="GL83" s="317"/>
      <c r="GM83" s="317"/>
      <c r="GN83" s="317"/>
      <c r="GO83" s="317"/>
      <c r="GP83" s="317"/>
      <c r="GQ83" s="317"/>
      <c r="GR83" s="317"/>
      <c r="GS83" s="317"/>
      <c r="GT83" s="317"/>
      <c r="GU83" s="317"/>
      <c r="GV83" s="317"/>
      <c r="GW83" s="317"/>
      <c r="GX83" s="317"/>
      <c r="GY83" s="317"/>
      <c r="GZ83" s="317"/>
      <c r="HA83" s="317"/>
      <c r="HB83" s="317"/>
      <c r="HC83" s="317"/>
      <c r="HD83" s="317"/>
      <c r="HE83" s="317"/>
      <c r="HF83" s="317"/>
      <c r="HG83" s="317"/>
      <c r="HH83" s="317"/>
      <c r="HI83" s="317"/>
      <c r="HJ83" s="317"/>
      <c r="HK83" s="317"/>
      <c r="HL83" s="317"/>
      <c r="HM83" s="317"/>
      <c r="HN83" s="317"/>
      <c r="HO83" s="317"/>
      <c r="HP83" s="317"/>
      <c r="HQ83" s="317"/>
      <c r="HR83" s="317"/>
      <c r="HS83" s="317"/>
      <c r="HT83" s="317"/>
      <c r="HU83" s="317"/>
      <c r="HV83" s="317"/>
      <c r="HW83" s="317"/>
      <c r="HX83" s="317"/>
      <c r="HY83" s="317"/>
      <c r="HZ83" s="317"/>
      <c r="IA83" s="317"/>
      <c r="IB83" s="317"/>
      <c r="IC83" s="317"/>
      <c r="ID83" s="317"/>
      <c r="IE83" s="317"/>
      <c r="IF83" s="317"/>
      <c r="IG83" s="317"/>
      <c r="IH83" s="317"/>
      <c r="II83" s="317"/>
      <c r="IJ83" s="317"/>
      <c r="IK83" s="317"/>
      <c r="IL83" s="317"/>
    </row>
    <row r="84" spans="1:246" s="316" customFormat="1" ht="76.5">
      <c r="A84" s="319" t="s">
        <v>188</v>
      </c>
      <c r="B84" s="333" t="s">
        <v>189</v>
      </c>
      <c r="C84" s="326"/>
      <c r="D84" s="330"/>
      <c r="E84" s="363"/>
      <c r="F84" s="376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  <c r="CY84" s="317"/>
      <c r="CZ84" s="317"/>
      <c r="DA84" s="317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7"/>
      <c r="DQ84" s="317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7"/>
      <c r="EF84" s="317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317"/>
      <c r="FL84" s="317"/>
      <c r="FM84" s="317"/>
      <c r="FN84" s="317"/>
      <c r="FO84" s="317"/>
      <c r="FP84" s="317"/>
      <c r="FQ84" s="317"/>
      <c r="FR84" s="317"/>
      <c r="FS84" s="317"/>
      <c r="FT84" s="317"/>
      <c r="FU84" s="317"/>
      <c r="FV84" s="317"/>
      <c r="FW84" s="317"/>
      <c r="FX84" s="317"/>
      <c r="FY84" s="317"/>
      <c r="FZ84" s="317"/>
      <c r="GA84" s="317"/>
      <c r="GB84" s="317"/>
      <c r="GC84" s="317"/>
      <c r="GD84" s="317"/>
      <c r="GE84" s="317"/>
      <c r="GF84" s="317"/>
      <c r="GG84" s="317"/>
      <c r="GH84" s="317"/>
      <c r="GI84" s="317"/>
      <c r="GJ84" s="317"/>
      <c r="GK84" s="317"/>
      <c r="GL84" s="317"/>
      <c r="GM84" s="317"/>
      <c r="GN84" s="317"/>
      <c r="GO84" s="317"/>
      <c r="GP84" s="317"/>
      <c r="GQ84" s="317"/>
      <c r="GR84" s="317"/>
      <c r="GS84" s="317"/>
      <c r="GT84" s="317"/>
      <c r="GU84" s="317"/>
      <c r="GV84" s="317"/>
      <c r="GW84" s="317"/>
      <c r="GX84" s="317"/>
      <c r="GY84" s="317"/>
      <c r="GZ84" s="317"/>
      <c r="HA84" s="317"/>
      <c r="HB84" s="317"/>
      <c r="HC84" s="317"/>
      <c r="HD84" s="317"/>
      <c r="HE84" s="317"/>
      <c r="HF84" s="317"/>
      <c r="HG84" s="317"/>
      <c r="HH84" s="317"/>
      <c r="HI84" s="317"/>
      <c r="HJ84" s="317"/>
      <c r="HK84" s="317"/>
      <c r="HL84" s="317"/>
      <c r="HM84" s="317"/>
      <c r="HN84" s="317"/>
      <c r="HO84" s="317"/>
      <c r="HP84" s="317"/>
      <c r="HQ84" s="317"/>
      <c r="HR84" s="317"/>
      <c r="HS84" s="317"/>
      <c r="HT84" s="317"/>
      <c r="HU84" s="317"/>
      <c r="HV84" s="317"/>
      <c r="HW84" s="317"/>
      <c r="HX84" s="317"/>
      <c r="HY84" s="317"/>
      <c r="HZ84" s="317"/>
      <c r="IA84" s="317"/>
      <c r="IB84" s="317"/>
      <c r="IC84" s="317"/>
      <c r="ID84" s="317"/>
      <c r="IE84" s="317"/>
      <c r="IF84" s="317"/>
      <c r="IG84" s="317"/>
      <c r="IH84" s="317"/>
      <c r="II84" s="317"/>
      <c r="IJ84" s="317"/>
      <c r="IK84" s="317"/>
      <c r="IL84" s="317"/>
    </row>
    <row r="85" spans="1:246" s="316" customFormat="1">
      <c r="A85" s="319"/>
      <c r="B85" s="325" t="s">
        <v>284</v>
      </c>
      <c r="C85" s="326" t="s">
        <v>30</v>
      </c>
      <c r="D85" s="330">
        <f>+D7</f>
        <v>9</v>
      </c>
      <c r="E85" s="379">
        <v>0</v>
      </c>
      <c r="F85" s="363">
        <f t="shared" si="2"/>
        <v>0</v>
      </c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  <c r="CU85" s="317"/>
      <c r="CV85" s="317"/>
      <c r="CW85" s="317"/>
      <c r="CX85" s="317"/>
      <c r="CY85" s="317"/>
      <c r="CZ85" s="317"/>
      <c r="DA85" s="317"/>
      <c r="DB85" s="317"/>
      <c r="DC85" s="317"/>
      <c r="DD85" s="317"/>
      <c r="DE85" s="317"/>
      <c r="DF85" s="317"/>
      <c r="DG85" s="317"/>
      <c r="DH85" s="317"/>
      <c r="DI85" s="317"/>
      <c r="DJ85" s="317"/>
      <c r="DK85" s="317"/>
      <c r="DL85" s="317"/>
      <c r="DM85" s="317"/>
      <c r="DN85" s="317"/>
      <c r="DO85" s="317"/>
      <c r="DP85" s="317"/>
      <c r="DQ85" s="317"/>
      <c r="DR85" s="317"/>
      <c r="DS85" s="317"/>
      <c r="DT85" s="317"/>
      <c r="DU85" s="317"/>
      <c r="DV85" s="317"/>
      <c r="DW85" s="317"/>
      <c r="DX85" s="317"/>
      <c r="DY85" s="317"/>
      <c r="DZ85" s="317"/>
      <c r="EA85" s="317"/>
      <c r="EB85" s="317"/>
      <c r="EC85" s="317"/>
      <c r="ED85" s="317"/>
      <c r="EE85" s="317"/>
      <c r="EF85" s="317"/>
      <c r="EG85" s="317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7"/>
      <c r="ES85" s="317"/>
      <c r="ET85" s="317"/>
      <c r="EU85" s="317"/>
      <c r="EV85" s="317"/>
      <c r="EW85" s="317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317"/>
      <c r="FL85" s="317"/>
      <c r="FM85" s="317"/>
      <c r="FN85" s="317"/>
      <c r="FO85" s="317"/>
      <c r="FP85" s="317"/>
      <c r="FQ85" s="317"/>
      <c r="FR85" s="317"/>
      <c r="FS85" s="317"/>
      <c r="FT85" s="317"/>
      <c r="FU85" s="317"/>
      <c r="FV85" s="317"/>
      <c r="FW85" s="317"/>
      <c r="FX85" s="317"/>
      <c r="FY85" s="317"/>
      <c r="FZ85" s="317"/>
      <c r="GA85" s="317"/>
      <c r="GB85" s="317"/>
      <c r="GC85" s="317"/>
      <c r="GD85" s="317"/>
      <c r="GE85" s="317"/>
      <c r="GF85" s="317"/>
      <c r="GG85" s="317"/>
      <c r="GH85" s="317"/>
      <c r="GI85" s="317"/>
      <c r="GJ85" s="317"/>
      <c r="GK85" s="317"/>
      <c r="GL85" s="317"/>
      <c r="GM85" s="317"/>
      <c r="GN85" s="317"/>
      <c r="GO85" s="317"/>
      <c r="GP85" s="317"/>
      <c r="GQ85" s="317"/>
      <c r="GR85" s="317"/>
      <c r="GS85" s="317"/>
      <c r="GT85" s="317"/>
      <c r="GU85" s="317"/>
      <c r="GV85" s="317"/>
      <c r="GW85" s="317"/>
      <c r="GX85" s="317"/>
      <c r="GY85" s="317"/>
      <c r="GZ85" s="317"/>
      <c r="HA85" s="317"/>
      <c r="HB85" s="317"/>
      <c r="HC85" s="317"/>
      <c r="HD85" s="317"/>
      <c r="HE85" s="317"/>
      <c r="HF85" s="317"/>
      <c r="HG85" s="317"/>
      <c r="HH85" s="317"/>
      <c r="HI85" s="317"/>
      <c r="HJ85" s="317"/>
      <c r="HK85" s="317"/>
      <c r="HL85" s="317"/>
      <c r="HM85" s="317"/>
      <c r="HN85" s="317"/>
      <c r="HO85" s="317"/>
      <c r="HP85" s="317"/>
      <c r="HQ85" s="317"/>
      <c r="HR85" s="317"/>
      <c r="HS85" s="317"/>
      <c r="HT85" s="317"/>
      <c r="HU85" s="317"/>
      <c r="HV85" s="317"/>
      <c r="HW85" s="317"/>
      <c r="HX85" s="317"/>
      <c r="HY85" s="317"/>
      <c r="HZ85" s="317"/>
      <c r="IA85" s="317"/>
      <c r="IB85" s="317"/>
      <c r="IC85" s="317"/>
      <c r="ID85" s="317"/>
      <c r="IE85" s="317"/>
      <c r="IF85" s="317"/>
      <c r="IG85" s="317"/>
      <c r="IH85" s="317"/>
      <c r="II85" s="317"/>
      <c r="IJ85" s="317"/>
      <c r="IK85" s="317"/>
      <c r="IL85" s="317"/>
    </row>
    <row r="86" spans="1:246" s="316" customFormat="1">
      <c r="A86" s="319"/>
      <c r="B86" s="325"/>
      <c r="C86" s="326"/>
      <c r="D86" s="330"/>
      <c r="E86" s="363"/>
      <c r="F86" s="363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7"/>
      <c r="CQ86" s="317"/>
      <c r="CR86" s="317"/>
      <c r="CS86" s="317"/>
      <c r="CT86" s="317"/>
      <c r="CU86" s="317"/>
      <c r="CV86" s="317"/>
      <c r="CW86" s="317"/>
      <c r="CX86" s="317"/>
      <c r="CY86" s="317"/>
      <c r="CZ86" s="317"/>
      <c r="DA86" s="317"/>
      <c r="DB86" s="317"/>
      <c r="DC86" s="317"/>
      <c r="DD86" s="317"/>
      <c r="DE86" s="317"/>
      <c r="DF86" s="317"/>
      <c r="DG86" s="317"/>
      <c r="DH86" s="317"/>
      <c r="DI86" s="317"/>
      <c r="DJ86" s="317"/>
      <c r="DK86" s="317"/>
      <c r="DL86" s="317"/>
      <c r="DM86" s="317"/>
      <c r="DN86" s="317"/>
      <c r="DO86" s="317"/>
      <c r="DP86" s="317"/>
      <c r="DQ86" s="317"/>
      <c r="DR86" s="317"/>
      <c r="DS86" s="317"/>
      <c r="DT86" s="317"/>
      <c r="DU86" s="317"/>
      <c r="DV86" s="317"/>
      <c r="DW86" s="317"/>
      <c r="DX86" s="317"/>
      <c r="DY86" s="317"/>
      <c r="DZ86" s="317"/>
      <c r="EA86" s="317"/>
      <c r="EB86" s="317"/>
      <c r="EC86" s="317"/>
      <c r="ED86" s="317"/>
      <c r="EE86" s="317"/>
      <c r="EF86" s="317"/>
      <c r="EG86" s="317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7"/>
      <c r="EV86" s="317"/>
      <c r="EW86" s="317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317"/>
      <c r="FL86" s="317"/>
      <c r="FM86" s="317"/>
      <c r="FN86" s="317"/>
      <c r="FO86" s="317"/>
      <c r="FP86" s="317"/>
      <c r="FQ86" s="317"/>
      <c r="FR86" s="317"/>
      <c r="FS86" s="317"/>
      <c r="FT86" s="317"/>
      <c r="FU86" s="317"/>
      <c r="FV86" s="317"/>
      <c r="FW86" s="317"/>
      <c r="FX86" s="317"/>
      <c r="FY86" s="317"/>
      <c r="FZ86" s="317"/>
      <c r="GA86" s="317"/>
      <c r="GB86" s="317"/>
      <c r="GC86" s="317"/>
      <c r="GD86" s="317"/>
      <c r="GE86" s="317"/>
      <c r="GF86" s="317"/>
      <c r="GG86" s="317"/>
      <c r="GH86" s="317"/>
      <c r="GI86" s="317"/>
      <c r="GJ86" s="317"/>
      <c r="GK86" s="317"/>
      <c r="GL86" s="317"/>
      <c r="GM86" s="317"/>
      <c r="GN86" s="317"/>
      <c r="GO86" s="317"/>
      <c r="GP86" s="317"/>
      <c r="GQ86" s="317"/>
      <c r="GR86" s="317"/>
      <c r="GS86" s="317"/>
      <c r="GT86" s="317"/>
      <c r="GU86" s="317"/>
      <c r="GV86" s="317"/>
      <c r="GW86" s="317"/>
      <c r="GX86" s="317"/>
      <c r="GY86" s="317"/>
      <c r="GZ86" s="317"/>
      <c r="HA86" s="317"/>
      <c r="HB86" s="317"/>
      <c r="HC86" s="317"/>
      <c r="HD86" s="317"/>
      <c r="HE86" s="317"/>
      <c r="HF86" s="317"/>
      <c r="HG86" s="317"/>
      <c r="HH86" s="317"/>
      <c r="HI86" s="317"/>
      <c r="HJ86" s="317"/>
      <c r="HK86" s="317"/>
      <c r="HL86" s="317"/>
      <c r="HM86" s="317"/>
      <c r="HN86" s="317"/>
      <c r="HO86" s="317"/>
      <c r="HP86" s="317"/>
      <c r="HQ86" s="317"/>
      <c r="HR86" s="317"/>
      <c r="HS86" s="317"/>
      <c r="HT86" s="317"/>
      <c r="HU86" s="317"/>
      <c r="HV86" s="317"/>
      <c r="HW86" s="317"/>
      <c r="HX86" s="317"/>
      <c r="HY86" s="317"/>
      <c r="HZ86" s="317"/>
      <c r="IA86" s="317"/>
      <c r="IB86" s="317"/>
      <c r="IC86" s="317"/>
      <c r="ID86" s="317"/>
      <c r="IE86" s="317"/>
      <c r="IF86" s="317"/>
      <c r="IG86" s="317"/>
      <c r="IH86" s="317"/>
      <c r="II86" s="317"/>
      <c r="IJ86" s="317"/>
      <c r="IK86" s="317"/>
      <c r="IL86" s="317"/>
    </row>
    <row r="87" spans="1:246" s="316" customFormat="1" ht="76.5">
      <c r="A87" s="319" t="s">
        <v>190</v>
      </c>
      <c r="B87" s="333" t="s">
        <v>191</v>
      </c>
      <c r="C87" s="326"/>
      <c r="D87" s="330"/>
      <c r="E87" s="363"/>
      <c r="F87" s="363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  <c r="CY87" s="317"/>
      <c r="CZ87" s="317"/>
      <c r="DA87" s="317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7"/>
      <c r="DM87" s="317"/>
      <c r="DN87" s="317"/>
      <c r="DO87" s="317"/>
      <c r="DP87" s="317"/>
      <c r="DQ87" s="317"/>
      <c r="DR87" s="317"/>
      <c r="DS87" s="317"/>
      <c r="DT87" s="317"/>
      <c r="DU87" s="317"/>
      <c r="DV87" s="317"/>
      <c r="DW87" s="317"/>
      <c r="DX87" s="317"/>
      <c r="DY87" s="317"/>
      <c r="DZ87" s="317"/>
      <c r="EA87" s="317"/>
      <c r="EB87" s="317"/>
      <c r="EC87" s="317"/>
      <c r="ED87" s="317"/>
      <c r="EE87" s="317"/>
      <c r="EF87" s="317"/>
      <c r="EG87" s="317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7"/>
      <c r="ET87" s="317"/>
      <c r="EU87" s="317"/>
      <c r="EV87" s="317"/>
      <c r="EW87" s="317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317"/>
      <c r="FL87" s="317"/>
      <c r="FM87" s="317"/>
      <c r="FN87" s="317"/>
      <c r="FO87" s="317"/>
      <c r="FP87" s="317"/>
      <c r="FQ87" s="317"/>
      <c r="FR87" s="317"/>
      <c r="FS87" s="317"/>
      <c r="FT87" s="317"/>
      <c r="FU87" s="317"/>
      <c r="FV87" s="317"/>
      <c r="FW87" s="317"/>
      <c r="FX87" s="317"/>
      <c r="FY87" s="317"/>
      <c r="FZ87" s="317"/>
      <c r="GA87" s="317"/>
      <c r="GB87" s="317"/>
      <c r="GC87" s="317"/>
      <c r="GD87" s="317"/>
      <c r="GE87" s="317"/>
      <c r="GF87" s="317"/>
      <c r="GG87" s="317"/>
      <c r="GH87" s="317"/>
      <c r="GI87" s="317"/>
      <c r="GJ87" s="317"/>
      <c r="GK87" s="317"/>
      <c r="GL87" s="317"/>
      <c r="GM87" s="317"/>
      <c r="GN87" s="317"/>
      <c r="GO87" s="317"/>
      <c r="GP87" s="317"/>
      <c r="GQ87" s="317"/>
      <c r="GR87" s="317"/>
      <c r="GS87" s="317"/>
      <c r="GT87" s="317"/>
      <c r="GU87" s="317"/>
      <c r="GV87" s="317"/>
      <c r="GW87" s="317"/>
      <c r="GX87" s="317"/>
      <c r="GY87" s="317"/>
      <c r="GZ87" s="317"/>
      <c r="HA87" s="317"/>
      <c r="HB87" s="317"/>
      <c r="HC87" s="317"/>
      <c r="HD87" s="317"/>
      <c r="HE87" s="317"/>
      <c r="HF87" s="317"/>
      <c r="HG87" s="317"/>
      <c r="HH87" s="317"/>
      <c r="HI87" s="317"/>
      <c r="HJ87" s="317"/>
      <c r="HK87" s="317"/>
      <c r="HL87" s="317"/>
      <c r="HM87" s="317"/>
      <c r="HN87" s="317"/>
      <c r="HO87" s="317"/>
      <c r="HP87" s="317"/>
      <c r="HQ87" s="317"/>
      <c r="HR87" s="317"/>
      <c r="HS87" s="317"/>
      <c r="HT87" s="317"/>
      <c r="HU87" s="317"/>
      <c r="HV87" s="317"/>
      <c r="HW87" s="317"/>
      <c r="HX87" s="317"/>
      <c r="HY87" s="317"/>
      <c r="HZ87" s="317"/>
      <c r="IA87" s="317"/>
      <c r="IB87" s="317"/>
      <c r="IC87" s="317"/>
      <c r="ID87" s="317"/>
      <c r="IE87" s="317"/>
      <c r="IF87" s="317"/>
      <c r="IG87" s="317"/>
      <c r="IH87" s="317"/>
      <c r="II87" s="317"/>
      <c r="IJ87" s="317"/>
      <c r="IK87" s="317"/>
      <c r="IL87" s="317"/>
    </row>
    <row r="88" spans="1:246" s="316" customFormat="1">
      <c r="A88" s="319"/>
      <c r="B88" s="325" t="s">
        <v>285</v>
      </c>
      <c r="C88" s="326" t="s">
        <v>30</v>
      </c>
      <c r="D88" s="330">
        <f>+D7</f>
        <v>9</v>
      </c>
      <c r="E88" s="379">
        <v>0</v>
      </c>
      <c r="F88" s="363">
        <f t="shared" si="2"/>
        <v>0</v>
      </c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7"/>
      <c r="CZ88" s="317"/>
      <c r="DA88" s="317"/>
      <c r="DB88" s="317"/>
      <c r="DC88" s="317"/>
      <c r="DD88" s="317"/>
      <c r="DE88" s="317"/>
      <c r="DF88" s="317"/>
      <c r="DG88" s="317"/>
      <c r="DH88" s="317"/>
      <c r="DI88" s="317"/>
      <c r="DJ88" s="317"/>
      <c r="DK88" s="317"/>
      <c r="DL88" s="317"/>
      <c r="DM88" s="317"/>
      <c r="DN88" s="317"/>
      <c r="DO88" s="317"/>
      <c r="DP88" s="317"/>
      <c r="DQ88" s="317"/>
      <c r="DR88" s="317"/>
      <c r="DS88" s="317"/>
      <c r="DT88" s="317"/>
      <c r="DU88" s="317"/>
      <c r="DV88" s="317"/>
      <c r="DW88" s="317"/>
      <c r="DX88" s="317"/>
      <c r="DY88" s="317"/>
      <c r="DZ88" s="317"/>
      <c r="EA88" s="317"/>
      <c r="EB88" s="317"/>
      <c r="EC88" s="317"/>
      <c r="ED88" s="317"/>
      <c r="EE88" s="317"/>
      <c r="EF88" s="317"/>
      <c r="EG88" s="317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7"/>
      <c r="EU88" s="317"/>
      <c r="EV88" s="317"/>
      <c r="EW88" s="317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317"/>
      <c r="FL88" s="317"/>
      <c r="FM88" s="317"/>
      <c r="FN88" s="317"/>
      <c r="FO88" s="317"/>
      <c r="FP88" s="317"/>
      <c r="FQ88" s="317"/>
      <c r="FR88" s="317"/>
      <c r="FS88" s="317"/>
      <c r="FT88" s="317"/>
      <c r="FU88" s="317"/>
      <c r="FV88" s="317"/>
      <c r="FW88" s="317"/>
      <c r="FX88" s="317"/>
      <c r="FY88" s="317"/>
      <c r="FZ88" s="317"/>
      <c r="GA88" s="317"/>
      <c r="GB88" s="317"/>
      <c r="GC88" s="317"/>
      <c r="GD88" s="317"/>
      <c r="GE88" s="317"/>
      <c r="GF88" s="317"/>
      <c r="GG88" s="317"/>
      <c r="GH88" s="317"/>
      <c r="GI88" s="317"/>
      <c r="GJ88" s="317"/>
      <c r="GK88" s="317"/>
      <c r="GL88" s="317"/>
      <c r="GM88" s="317"/>
      <c r="GN88" s="317"/>
      <c r="GO88" s="317"/>
      <c r="GP88" s="317"/>
      <c r="GQ88" s="317"/>
      <c r="GR88" s="317"/>
      <c r="GS88" s="317"/>
      <c r="GT88" s="317"/>
      <c r="GU88" s="317"/>
      <c r="GV88" s="317"/>
      <c r="GW88" s="317"/>
      <c r="GX88" s="317"/>
      <c r="GY88" s="317"/>
      <c r="GZ88" s="317"/>
      <c r="HA88" s="317"/>
      <c r="HB88" s="317"/>
      <c r="HC88" s="317"/>
      <c r="HD88" s="317"/>
      <c r="HE88" s="317"/>
      <c r="HF88" s="317"/>
      <c r="HG88" s="317"/>
      <c r="HH88" s="317"/>
      <c r="HI88" s="317"/>
      <c r="HJ88" s="317"/>
      <c r="HK88" s="317"/>
      <c r="HL88" s="317"/>
      <c r="HM88" s="317"/>
      <c r="HN88" s="317"/>
      <c r="HO88" s="317"/>
      <c r="HP88" s="317"/>
      <c r="HQ88" s="317"/>
      <c r="HR88" s="317"/>
      <c r="HS88" s="317"/>
      <c r="HT88" s="317"/>
      <c r="HU88" s="317"/>
      <c r="HV88" s="317"/>
      <c r="HW88" s="317"/>
      <c r="HX88" s="317"/>
      <c r="HY88" s="317"/>
      <c r="HZ88" s="317"/>
      <c r="IA88" s="317"/>
      <c r="IB88" s="317"/>
      <c r="IC88" s="317"/>
      <c r="ID88" s="317"/>
      <c r="IE88" s="317"/>
      <c r="IF88" s="317"/>
      <c r="IG88" s="317"/>
      <c r="IH88" s="317"/>
      <c r="II88" s="317"/>
      <c r="IJ88" s="317"/>
      <c r="IK88" s="317"/>
      <c r="IL88" s="317"/>
    </row>
    <row r="89" spans="1:246" s="316" customFormat="1">
      <c r="A89" s="319"/>
      <c r="B89" s="325"/>
      <c r="C89" s="326"/>
      <c r="D89" s="330"/>
      <c r="E89" s="363"/>
      <c r="F89" s="363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7"/>
      <c r="DQ89" s="317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7"/>
      <c r="EF89" s="317"/>
      <c r="EG89" s="317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7"/>
      <c r="EU89" s="317"/>
      <c r="EV89" s="317"/>
      <c r="EW89" s="317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317"/>
      <c r="FL89" s="317"/>
      <c r="FM89" s="317"/>
      <c r="FN89" s="317"/>
      <c r="FO89" s="317"/>
      <c r="FP89" s="317"/>
      <c r="FQ89" s="317"/>
      <c r="FR89" s="317"/>
      <c r="FS89" s="317"/>
      <c r="FT89" s="317"/>
      <c r="FU89" s="317"/>
      <c r="FV89" s="317"/>
      <c r="FW89" s="317"/>
      <c r="FX89" s="317"/>
      <c r="FY89" s="317"/>
      <c r="FZ89" s="317"/>
      <c r="GA89" s="317"/>
      <c r="GB89" s="317"/>
      <c r="GC89" s="317"/>
      <c r="GD89" s="317"/>
      <c r="GE89" s="317"/>
      <c r="GF89" s="317"/>
      <c r="GG89" s="317"/>
      <c r="GH89" s="317"/>
      <c r="GI89" s="317"/>
      <c r="GJ89" s="317"/>
      <c r="GK89" s="317"/>
      <c r="GL89" s="317"/>
      <c r="GM89" s="317"/>
      <c r="GN89" s="317"/>
      <c r="GO89" s="317"/>
      <c r="GP89" s="317"/>
      <c r="GQ89" s="317"/>
      <c r="GR89" s="317"/>
      <c r="GS89" s="317"/>
      <c r="GT89" s="317"/>
      <c r="GU89" s="317"/>
      <c r="GV89" s="317"/>
      <c r="GW89" s="317"/>
      <c r="GX89" s="317"/>
      <c r="GY89" s="317"/>
      <c r="GZ89" s="317"/>
      <c r="HA89" s="317"/>
      <c r="HB89" s="317"/>
      <c r="HC89" s="317"/>
      <c r="HD89" s="317"/>
      <c r="HE89" s="317"/>
      <c r="HF89" s="317"/>
      <c r="HG89" s="317"/>
      <c r="HH89" s="317"/>
      <c r="HI89" s="317"/>
      <c r="HJ89" s="317"/>
      <c r="HK89" s="317"/>
      <c r="HL89" s="317"/>
      <c r="HM89" s="317"/>
      <c r="HN89" s="317"/>
      <c r="HO89" s="317"/>
      <c r="HP89" s="317"/>
      <c r="HQ89" s="317"/>
      <c r="HR89" s="317"/>
      <c r="HS89" s="317"/>
      <c r="HT89" s="317"/>
      <c r="HU89" s="317"/>
      <c r="HV89" s="317"/>
      <c r="HW89" s="317"/>
      <c r="HX89" s="317"/>
      <c r="HY89" s="317"/>
      <c r="HZ89" s="317"/>
      <c r="IA89" s="317"/>
      <c r="IB89" s="317"/>
      <c r="IC89" s="317"/>
      <c r="ID89" s="317"/>
      <c r="IE89" s="317"/>
      <c r="IF89" s="317"/>
      <c r="IG89" s="317"/>
      <c r="IH89" s="317"/>
      <c r="II89" s="317"/>
      <c r="IJ89" s="317"/>
      <c r="IK89" s="317"/>
      <c r="IL89" s="317"/>
    </row>
    <row r="90" spans="1:246" s="316" customFormat="1" ht="51">
      <c r="A90" s="319" t="s">
        <v>192</v>
      </c>
      <c r="B90" s="333" t="s">
        <v>193</v>
      </c>
      <c r="C90" s="326" t="s">
        <v>30</v>
      </c>
      <c r="D90" s="330">
        <f>+D7</f>
        <v>9</v>
      </c>
      <c r="E90" s="379">
        <v>0</v>
      </c>
      <c r="F90" s="363">
        <f t="shared" si="2"/>
        <v>0</v>
      </c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7"/>
      <c r="CQ90" s="317"/>
      <c r="CR90" s="317"/>
      <c r="CS90" s="317"/>
      <c r="CT90" s="317"/>
      <c r="CU90" s="317"/>
      <c r="CV90" s="317"/>
      <c r="CW90" s="317"/>
      <c r="CX90" s="317"/>
      <c r="CY90" s="317"/>
      <c r="CZ90" s="317"/>
      <c r="DA90" s="317"/>
      <c r="DB90" s="317"/>
      <c r="DC90" s="317"/>
      <c r="DD90" s="317"/>
      <c r="DE90" s="317"/>
      <c r="DF90" s="317"/>
      <c r="DG90" s="317"/>
      <c r="DH90" s="317"/>
      <c r="DI90" s="317"/>
      <c r="DJ90" s="317"/>
      <c r="DK90" s="317"/>
      <c r="DL90" s="317"/>
      <c r="DM90" s="317"/>
      <c r="DN90" s="317"/>
      <c r="DO90" s="317"/>
      <c r="DP90" s="317"/>
      <c r="DQ90" s="317"/>
      <c r="DR90" s="317"/>
      <c r="DS90" s="317"/>
      <c r="DT90" s="317"/>
      <c r="DU90" s="317"/>
      <c r="DV90" s="317"/>
      <c r="DW90" s="317"/>
      <c r="DX90" s="317"/>
      <c r="DY90" s="317"/>
      <c r="DZ90" s="317"/>
      <c r="EA90" s="317"/>
      <c r="EB90" s="317"/>
      <c r="EC90" s="317"/>
      <c r="ED90" s="317"/>
      <c r="EE90" s="317"/>
      <c r="EF90" s="317"/>
      <c r="EG90" s="317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7"/>
      <c r="ET90" s="317"/>
      <c r="EU90" s="317"/>
      <c r="EV90" s="317"/>
      <c r="EW90" s="317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317"/>
      <c r="FL90" s="317"/>
      <c r="FM90" s="317"/>
      <c r="FN90" s="317"/>
      <c r="FO90" s="317"/>
      <c r="FP90" s="317"/>
      <c r="FQ90" s="317"/>
      <c r="FR90" s="317"/>
      <c r="FS90" s="317"/>
      <c r="FT90" s="317"/>
      <c r="FU90" s="317"/>
      <c r="FV90" s="317"/>
      <c r="FW90" s="317"/>
      <c r="FX90" s="317"/>
      <c r="FY90" s="317"/>
      <c r="FZ90" s="317"/>
      <c r="GA90" s="317"/>
      <c r="GB90" s="317"/>
      <c r="GC90" s="317"/>
      <c r="GD90" s="317"/>
      <c r="GE90" s="317"/>
      <c r="GF90" s="317"/>
      <c r="GG90" s="317"/>
      <c r="GH90" s="317"/>
      <c r="GI90" s="317"/>
      <c r="GJ90" s="317"/>
      <c r="GK90" s="317"/>
      <c r="GL90" s="317"/>
      <c r="GM90" s="317"/>
      <c r="GN90" s="317"/>
      <c r="GO90" s="317"/>
      <c r="GP90" s="317"/>
      <c r="GQ90" s="317"/>
      <c r="GR90" s="317"/>
      <c r="GS90" s="317"/>
      <c r="GT90" s="317"/>
      <c r="GU90" s="317"/>
      <c r="GV90" s="317"/>
      <c r="GW90" s="317"/>
      <c r="GX90" s="317"/>
      <c r="GY90" s="317"/>
      <c r="GZ90" s="317"/>
      <c r="HA90" s="317"/>
      <c r="HB90" s="317"/>
      <c r="HC90" s="317"/>
      <c r="HD90" s="317"/>
      <c r="HE90" s="317"/>
      <c r="HF90" s="317"/>
      <c r="HG90" s="317"/>
      <c r="HH90" s="317"/>
      <c r="HI90" s="317"/>
      <c r="HJ90" s="317"/>
      <c r="HK90" s="317"/>
      <c r="HL90" s="317"/>
      <c r="HM90" s="317"/>
      <c r="HN90" s="317"/>
      <c r="HO90" s="317"/>
      <c r="HP90" s="317"/>
      <c r="HQ90" s="317"/>
      <c r="HR90" s="317"/>
      <c r="HS90" s="317"/>
      <c r="HT90" s="317"/>
      <c r="HU90" s="317"/>
      <c r="HV90" s="317"/>
      <c r="HW90" s="317"/>
      <c r="HX90" s="317"/>
      <c r="HY90" s="317"/>
      <c r="HZ90" s="317"/>
      <c r="IA90" s="317"/>
      <c r="IB90" s="317"/>
      <c r="IC90" s="317"/>
      <c r="ID90" s="317"/>
      <c r="IE90" s="317"/>
      <c r="IF90" s="317"/>
      <c r="IG90" s="317"/>
      <c r="IH90" s="317"/>
      <c r="II90" s="317"/>
      <c r="IJ90" s="317"/>
      <c r="IK90" s="317"/>
      <c r="IL90" s="317"/>
    </row>
    <row r="91" spans="1:246" s="316" customFormat="1">
      <c r="A91" s="319"/>
      <c r="B91" s="325"/>
      <c r="C91" s="326"/>
      <c r="D91" s="330"/>
      <c r="E91" s="363"/>
      <c r="F91" s="363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  <c r="CY91" s="317"/>
      <c r="CZ91" s="317"/>
      <c r="DA91" s="317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7"/>
      <c r="DQ91" s="317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7"/>
      <c r="EG91" s="317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7"/>
      <c r="EV91" s="317"/>
      <c r="EW91" s="317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317"/>
      <c r="FL91" s="317"/>
      <c r="FM91" s="317"/>
      <c r="FN91" s="317"/>
      <c r="FO91" s="317"/>
      <c r="FP91" s="317"/>
      <c r="FQ91" s="317"/>
      <c r="FR91" s="317"/>
      <c r="FS91" s="317"/>
      <c r="FT91" s="317"/>
      <c r="FU91" s="317"/>
      <c r="FV91" s="317"/>
      <c r="FW91" s="317"/>
      <c r="FX91" s="317"/>
      <c r="FY91" s="317"/>
      <c r="FZ91" s="317"/>
      <c r="GA91" s="317"/>
      <c r="GB91" s="317"/>
      <c r="GC91" s="317"/>
      <c r="GD91" s="317"/>
      <c r="GE91" s="317"/>
      <c r="GF91" s="317"/>
      <c r="GG91" s="317"/>
      <c r="GH91" s="317"/>
      <c r="GI91" s="317"/>
      <c r="GJ91" s="317"/>
      <c r="GK91" s="317"/>
      <c r="GL91" s="317"/>
      <c r="GM91" s="317"/>
      <c r="GN91" s="317"/>
      <c r="GO91" s="317"/>
      <c r="GP91" s="317"/>
      <c r="GQ91" s="317"/>
      <c r="GR91" s="317"/>
      <c r="GS91" s="317"/>
      <c r="GT91" s="317"/>
      <c r="GU91" s="317"/>
      <c r="GV91" s="317"/>
      <c r="GW91" s="317"/>
      <c r="GX91" s="317"/>
      <c r="GY91" s="317"/>
      <c r="GZ91" s="317"/>
      <c r="HA91" s="317"/>
      <c r="HB91" s="317"/>
      <c r="HC91" s="317"/>
      <c r="HD91" s="317"/>
      <c r="HE91" s="317"/>
      <c r="HF91" s="317"/>
      <c r="HG91" s="317"/>
      <c r="HH91" s="317"/>
      <c r="HI91" s="317"/>
      <c r="HJ91" s="317"/>
      <c r="HK91" s="317"/>
      <c r="HL91" s="317"/>
      <c r="HM91" s="317"/>
      <c r="HN91" s="317"/>
      <c r="HO91" s="317"/>
      <c r="HP91" s="317"/>
      <c r="HQ91" s="317"/>
      <c r="HR91" s="317"/>
      <c r="HS91" s="317"/>
      <c r="HT91" s="317"/>
      <c r="HU91" s="317"/>
      <c r="HV91" s="317"/>
      <c r="HW91" s="317"/>
      <c r="HX91" s="317"/>
      <c r="HY91" s="317"/>
      <c r="HZ91" s="317"/>
      <c r="IA91" s="317"/>
      <c r="IB91" s="317"/>
      <c r="IC91" s="317"/>
      <c r="ID91" s="317"/>
      <c r="IE91" s="317"/>
      <c r="IF91" s="317"/>
      <c r="IG91" s="317"/>
      <c r="IH91" s="317"/>
      <c r="II91" s="317"/>
      <c r="IJ91" s="317"/>
      <c r="IK91" s="317"/>
      <c r="IL91" s="317"/>
    </row>
    <row r="92" spans="1:246" s="316" customFormat="1" ht="89.25">
      <c r="A92" s="319" t="s">
        <v>194</v>
      </c>
      <c r="B92" s="325" t="s">
        <v>286</v>
      </c>
      <c r="C92" s="326" t="s">
        <v>30</v>
      </c>
      <c r="D92" s="330">
        <f>+D7</f>
        <v>9</v>
      </c>
      <c r="E92" s="379">
        <v>0</v>
      </c>
      <c r="F92" s="363">
        <f t="shared" si="2"/>
        <v>0</v>
      </c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7"/>
      <c r="CZ92" s="317"/>
      <c r="DA92" s="317"/>
      <c r="DB92" s="317"/>
      <c r="DC92" s="317"/>
      <c r="DD92" s="317"/>
      <c r="DE92" s="317"/>
      <c r="DF92" s="317"/>
      <c r="DG92" s="317"/>
      <c r="DH92" s="317"/>
      <c r="DI92" s="317"/>
      <c r="DJ92" s="317"/>
      <c r="DK92" s="317"/>
      <c r="DL92" s="317"/>
      <c r="DM92" s="317"/>
      <c r="DN92" s="317"/>
      <c r="DO92" s="317"/>
      <c r="DP92" s="317"/>
      <c r="DQ92" s="317"/>
      <c r="DR92" s="317"/>
      <c r="DS92" s="317"/>
      <c r="DT92" s="317"/>
      <c r="DU92" s="317"/>
      <c r="DV92" s="317"/>
      <c r="DW92" s="317"/>
      <c r="DX92" s="317"/>
      <c r="DY92" s="317"/>
      <c r="DZ92" s="317"/>
      <c r="EA92" s="317"/>
      <c r="EB92" s="317"/>
      <c r="EC92" s="317"/>
      <c r="ED92" s="317"/>
      <c r="EE92" s="317"/>
      <c r="EF92" s="317"/>
      <c r="EG92" s="317"/>
      <c r="EH92" s="317"/>
      <c r="EI92" s="317"/>
      <c r="EJ92" s="317"/>
      <c r="EK92" s="317"/>
      <c r="EL92" s="317"/>
      <c r="EM92" s="317"/>
      <c r="EN92" s="317"/>
      <c r="EO92" s="317"/>
      <c r="EP92" s="317"/>
      <c r="EQ92" s="317"/>
      <c r="ER92" s="317"/>
      <c r="ES92" s="317"/>
      <c r="ET92" s="317"/>
      <c r="EU92" s="317"/>
      <c r="EV92" s="317"/>
      <c r="EW92" s="317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317"/>
      <c r="FL92" s="317"/>
      <c r="FM92" s="317"/>
      <c r="FN92" s="317"/>
      <c r="FO92" s="317"/>
      <c r="FP92" s="317"/>
      <c r="FQ92" s="317"/>
      <c r="FR92" s="317"/>
      <c r="FS92" s="317"/>
      <c r="FT92" s="317"/>
      <c r="FU92" s="317"/>
      <c r="FV92" s="317"/>
      <c r="FW92" s="317"/>
      <c r="FX92" s="317"/>
      <c r="FY92" s="317"/>
      <c r="FZ92" s="317"/>
      <c r="GA92" s="317"/>
      <c r="GB92" s="317"/>
      <c r="GC92" s="317"/>
      <c r="GD92" s="317"/>
      <c r="GE92" s="317"/>
      <c r="GF92" s="317"/>
      <c r="GG92" s="317"/>
      <c r="GH92" s="317"/>
      <c r="GI92" s="317"/>
      <c r="GJ92" s="317"/>
      <c r="GK92" s="317"/>
      <c r="GL92" s="317"/>
      <c r="GM92" s="317"/>
      <c r="GN92" s="317"/>
      <c r="GO92" s="317"/>
      <c r="GP92" s="317"/>
      <c r="GQ92" s="317"/>
      <c r="GR92" s="317"/>
      <c r="GS92" s="317"/>
      <c r="GT92" s="317"/>
      <c r="GU92" s="317"/>
      <c r="GV92" s="317"/>
      <c r="GW92" s="317"/>
      <c r="GX92" s="317"/>
      <c r="GY92" s="317"/>
      <c r="GZ92" s="317"/>
      <c r="HA92" s="317"/>
      <c r="HB92" s="317"/>
      <c r="HC92" s="317"/>
      <c r="HD92" s="317"/>
      <c r="HE92" s="317"/>
      <c r="HF92" s="317"/>
      <c r="HG92" s="317"/>
      <c r="HH92" s="317"/>
      <c r="HI92" s="317"/>
      <c r="HJ92" s="317"/>
      <c r="HK92" s="317"/>
      <c r="HL92" s="317"/>
      <c r="HM92" s="317"/>
      <c r="HN92" s="317"/>
      <c r="HO92" s="317"/>
      <c r="HP92" s="317"/>
      <c r="HQ92" s="317"/>
      <c r="HR92" s="317"/>
      <c r="HS92" s="317"/>
      <c r="HT92" s="317"/>
      <c r="HU92" s="317"/>
      <c r="HV92" s="317"/>
      <c r="HW92" s="317"/>
      <c r="HX92" s="317"/>
      <c r="HY92" s="317"/>
      <c r="HZ92" s="317"/>
      <c r="IA92" s="317"/>
      <c r="IB92" s="317"/>
      <c r="IC92" s="317"/>
      <c r="ID92" s="317"/>
      <c r="IE92" s="317"/>
      <c r="IF92" s="317"/>
      <c r="IG92" s="317"/>
      <c r="IH92" s="317"/>
      <c r="II92" s="317"/>
      <c r="IJ92" s="317"/>
      <c r="IK92" s="317"/>
      <c r="IL92" s="317"/>
    </row>
    <row r="93" spans="1:246" s="316" customFormat="1">
      <c r="A93" s="319"/>
      <c r="B93" s="325"/>
      <c r="C93" s="326"/>
      <c r="D93" s="330"/>
      <c r="E93" s="363"/>
      <c r="F93" s="363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7"/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  <c r="CY93" s="317"/>
      <c r="CZ93" s="317"/>
      <c r="DA93" s="317"/>
      <c r="DB93" s="317"/>
      <c r="DC93" s="317"/>
      <c r="DD93" s="317"/>
      <c r="DE93" s="317"/>
      <c r="DF93" s="317"/>
      <c r="DG93" s="317"/>
      <c r="DH93" s="317"/>
      <c r="DI93" s="317"/>
      <c r="DJ93" s="317"/>
      <c r="DK93" s="317"/>
      <c r="DL93" s="317"/>
      <c r="DM93" s="317"/>
      <c r="DN93" s="317"/>
      <c r="DO93" s="317"/>
      <c r="DP93" s="317"/>
      <c r="DQ93" s="317"/>
      <c r="DR93" s="317"/>
      <c r="DS93" s="317"/>
      <c r="DT93" s="317"/>
      <c r="DU93" s="317"/>
      <c r="DV93" s="317"/>
      <c r="DW93" s="317"/>
      <c r="DX93" s="317"/>
      <c r="DY93" s="317"/>
      <c r="DZ93" s="317"/>
      <c r="EA93" s="317"/>
      <c r="EB93" s="317"/>
      <c r="EC93" s="317"/>
      <c r="ED93" s="317"/>
      <c r="EE93" s="317"/>
      <c r="EF93" s="317"/>
      <c r="EG93" s="317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7"/>
      <c r="ES93" s="317"/>
      <c r="ET93" s="317"/>
      <c r="EU93" s="317"/>
      <c r="EV93" s="317"/>
      <c r="EW93" s="317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317"/>
      <c r="FL93" s="317"/>
      <c r="FM93" s="317"/>
      <c r="FN93" s="317"/>
      <c r="FO93" s="317"/>
      <c r="FP93" s="317"/>
      <c r="FQ93" s="317"/>
      <c r="FR93" s="317"/>
      <c r="FS93" s="317"/>
      <c r="FT93" s="317"/>
      <c r="FU93" s="317"/>
      <c r="FV93" s="317"/>
      <c r="FW93" s="317"/>
      <c r="FX93" s="317"/>
      <c r="FY93" s="317"/>
      <c r="FZ93" s="317"/>
      <c r="GA93" s="317"/>
      <c r="GB93" s="317"/>
      <c r="GC93" s="317"/>
      <c r="GD93" s="317"/>
      <c r="GE93" s="317"/>
      <c r="GF93" s="317"/>
      <c r="GG93" s="317"/>
      <c r="GH93" s="317"/>
      <c r="GI93" s="317"/>
      <c r="GJ93" s="317"/>
      <c r="GK93" s="317"/>
      <c r="GL93" s="317"/>
      <c r="GM93" s="317"/>
      <c r="GN93" s="317"/>
      <c r="GO93" s="317"/>
      <c r="GP93" s="317"/>
      <c r="GQ93" s="317"/>
      <c r="GR93" s="317"/>
      <c r="GS93" s="317"/>
      <c r="GT93" s="317"/>
      <c r="GU93" s="317"/>
      <c r="GV93" s="317"/>
      <c r="GW93" s="317"/>
      <c r="GX93" s="317"/>
      <c r="GY93" s="317"/>
      <c r="GZ93" s="317"/>
      <c r="HA93" s="317"/>
      <c r="HB93" s="317"/>
      <c r="HC93" s="317"/>
      <c r="HD93" s="317"/>
      <c r="HE93" s="317"/>
      <c r="HF93" s="317"/>
      <c r="HG93" s="317"/>
      <c r="HH93" s="317"/>
      <c r="HI93" s="317"/>
      <c r="HJ93" s="317"/>
      <c r="HK93" s="317"/>
      <c r="HL93" s="317"/>
      <c r="HM93" s="317"/>
      <c r="HN93" s="317"/>
      <c r="HO93" s="317"/>
      <c r="HP93" s="317"/>
      <c r="HQ93" s="317"/>
      <c r="HR93" s="317"/>
      <c r="HS93" s="317"/>
      <c r="HT93" s="317"/>
      <c r="HU93" s="317"/>
      <c r="HV93" s="317"/>
      <c r="HW93" s="317"/>
      <c r="HX93" s="317"/>
      <c r="HY93" s="317"/>
      <c r="HZ93" s="317"/>
      <c r="IA93" s="317"/>
      <c r="IB93" s="317"/>
      <c r="IC93" s="317"/>
      <c r="ID93" s="317"/>
      <c r="IE93" s="317"/>
      <c r="IF93" s="317"/>
      <c r="IG93" s="317"/>
      <c r="IH93" s="317"/>
      <c r="II93" s="317"/>
      <c r="IJ93" s="317"/>
      <c r="IK93" s="317"/>
      <c r="IL93" s="317"/>
    </row>
    <row r="94" spans="1:246" s="316" customFormat="1" ht="38.25">
      <c r="A94" s="319" t="s">
        <v>49</v>
      </c>
      <c r="B94" s="329" t="s">
        <v>287</v>
      </c>
      <c r="C94" s="328" t="s">
        <v>30</v>
      </c>
      <c r="D94" s="330">
        <v>5</v>
      </c>
      <c r="E94" s="379">
        <v>0</v>
      </c>
      <c r="F94" s="363">
        <f t="shared" si="2"/>
        <v>0</v>
      </c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7"/>
      <c r="DQ94" s="317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7"/>
      <c r="EG94" s="317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317"/>
      <c r="FL94" s="317"/>
      <c r="FM94" s="317"/>
      <c r="FN94" s="317"/>
      <c r="FO94" s="317"/>
      <c r="FP94" s="317"/>
      <c r="FQ94" s="317"/>
      <c r="FR94" s="317"/>
      <c r="FS94" s="317"/>
      <c r="FT94" s="317"/>
      <c r="FU94" s="317"/>
      <c r="FV94" s="317"/>
      <c r="FW94" s="317"/>
      <c r="FX94" s="317"/>
      <c r="FY94" s="317"/>
      <c r="FZ94" s="317"/>
      <c r="GA94" s="317"/>
      <c r="GB94" s="317"/>
      <c r="GC94" s="317"/>
      <c r="GD94" s="317"/>
      <c r="GE94" s="317"/>
      <c r="GF94" s="317"/>
      <c r="GG94" s="317"/>
      <c r="GH94" s="317"/>
      <c r="GI94" s="317"/>
      <c r="GJ94" s="317"/>
      <c r="GK94" s="317"/>
      <c r="GL94" s="317"/>
      <c r="GM94" s="317"/>
      <c r="GN94" s="317"/>
      <c r="GO94" s="317"/>
      <c r="GP94" s="317"/>
      <c r="GQ94" s="317"/>
      <c r="GR94" s="317"/>
      <c r="GS94" s="317"/>
      <c r="GT94" s="317"/>
      <c r="GU94" s="317"/>
      <c r="GV94" s="317"/>
      <c r="GW94" s="317"/>
      <c r="GX94" s="317"/>
      <c r="GY94" s="317"/>
      <c r="GZ94" s="317"/>
      <c r="HA94" s="317"/>
      <c r="HB94" s="317"/>
      <c r="HC94" s="317"/>
      <c r="HD94" s="317"/>
      <c r="HE94" s="317"/>
      <c r="HF94" s="317"/>
      <c r="HG94" s="317"/>
      <c r="HH94" s="317"/>
      <c r="HI94" s="317"/>
      <c r="HJ94" s="317"/>
      <c r="HK94" s="317"/>
      <c r="HL94" s="317"/>
      <c r="HM94" s="317"/>
      <c r="HN94" s="317"/>
      <c r="HO94" s="317"/>
      <c r="HP94" s="317"/>
      <c r="HQ94" s="317"/>
      <c r="HR94" s="317"/>
      <c r="HS94" s="317"/>
      <c r="HT94" s="317"/>
      <c r="HU94" s="317"/>
      <c r="HV94" s="317"/>
      <c r="HW94" s="317"/>
      <c r="HX94" s="317"/>
      <c r="HY94" s="317"/>
      <c r="HZ94" s="317"/>
      <c r="IA94" s="317"/>
      <c r="IB94" s="317"/>
      <c r="IC94" s="317"/>
      <c r="ID94" s="317"/>
      <c r="IE94" s="317"/>
      <c r="IF94" s="317"/>
      <c r="IG94" s="317"/>
      <c r="IH94" s="317"/>
      <c r="II94" s="317"/>
      <c r="IJ94" s="317"/>
      <c r="IK94" s="317"/>
      <c r="IL94" s="317"/>
    </row>
    <row r="95" spans="1:246" s="316" customFormat="1">
      <c r="A95" s="319"/>
      <c r="B95" s="329"/>
      <c r="C95" s="328"/>
      <c r="D95" s="330"/>
      <c r="E95" s="363"/>
      <c r="F95" s="363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7"/>
      <c r="BE95" s="317"/>
      <c r="BF95" s="317"/>
      <c r="BG95" s="317"/>
      <c r="BH95" s="317"/>
      <c r="BI95" s="317"/>
      <c r="BJ95" s="317"/>
      <c r="BK95" s="317"/>
      <c r="BL95" s="317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7"/>
      <c r="CM95" s="317"/>
      <c r="CN95" s="317"/>
      <c r="CO95" s="317"/>
      <c r="CP95" s="317"/>
      <c r="CQ95" s="317"/>
      <c r="CR95" s="317"/>
      <c r="CS95" s="317"/>
      <c r="CT95" s="317"/>
      <c r="CU95" s="317"/>
      <c r="CV95" s="317"/>
      <c r="CW95" s="317"/>
      <c r="CX95" s="317"/>
      <c r="CY95" s="317"/>
      <c r="CZ95" s="317"/>
      <c r="DA95" s="317"/>
      <c r="DB95" s="317"/>
      <c r="DC95" s="317"/>
      <c r="DD95" s="317"/>
      <c r="DE95" s="317"/>
      <c r="DF95" s="317"/>
      <c r="DG95" s="317"/>
      <c r="DH95" s="317"/>
      <c r="DI95" s="317"/>
      <c r="DJ95" s="317"/>
      <c r="DK95" s="317"/>
      <c r="DL95" s="317"/>
      <c r="DM95" s="317"/>
      <c r="DN95" s="317"/>
      <c r="DO95" s="317"/>
      <c r="DP95" s="317"/>
      <c r="DQ95" s="317"/>
      <c r="DR95" s="317"/>
      <c r="DS95" s="317"/>
      <c r="DT95" s="317"/>
      <c r="DU95" s="317"/>
      <c r="DV95" s="317"/>
      <c r="DW95" s="317"/>
      <c r="DX95" s="317"/>
      <c r="DY95" s="317"/>
      <c r="DZ95" s="317"/>
      <c r="EA95" s="317"/>
      <c r="EB95" s="317"/>
      <c r="EC95" s="317"/>
      <c r="ED95" s="317"/>
      <c r="EE95" s="317"/>
      <c r="EF95" s="317"/>
      <c r="EG95" s="317"/>
      <c r="EH95" s="317"/>
      <c r="EI95" s="317"/>
      <c r="EJ95" s="317"/>
      <c r="EK95" s="317"/>
      <c r="EL95" s="317"/>
      <c r="EM95" s="317"/>
      <c r="EN95" s="317"/>
      <c r="EO95" s="317"/>
      <c r="EP95" s="317"/>
      <c r="EQ95" s="317"/>
      <c r="ER95" s="317"/>
      <c r="ES95" s="317"/>
      <c r="ET95" s="317"/>
      <c r="EU95" s="317"/>
      <c r="EV95" s="317"/>
      <c r="EW95" s="317"/>
      <c r="EX95" s="317"/>
      <c r="EY95" s="317"/>
      <c r="EZ95" s="317"/>
      <c r="FA95" s="317"/>
      <c r="FB95" s="317"/>
      <c r="FC95" s="317"/>
      <c r="FD95" s="317"/>
      <c r="FE95" s="317"/>
      <c r="FF95" s="317"/>
      <c r="FG95" s="317"/>
      <c r="FH95" s="317"/>
      <c r="FI95" s="317"/>
      <c r="FJ95" s="317"/>
      <c r="FK95" s="317"/>
      <c r="FL95" s="317"/>
      <c r="FM95" s="317"/>
      <c r="FN95" s="317"/>
      <c r="FO95" s="317"/>
      <c r="FP95" s="317"/>
      <c r="FQ95" s="317"/>
      <c r="FR95" s="317"/>
      <c r="FS95" s="317"/>
      <c r="FT95" s="317"/>
      <c r="FU95" s="317"/>
      <c r="FV95" s="317"/>
      <c r="FW95" s="317"/>
      <c r="FX95" s="317"/>
      <c r="FY95" s="317"/>
      <c r="FZ95" s="317"/>
      <c r="GA95" s="317"/>
      <c r="GB95" s="317"/>
      <c r="GC95" s="317"/>
      <c r="GD95" s="317"/>
      <c r="GE95" s="317"/>
      <c r="GF95" s="317"/>
      <c r="GG95" s="317"/>
      <c r="GH95" s="317"/>
      <c r="GI95" s="317"/>
      <c r="GJ95" s="317"/>
      <c r="GK95" s="317"/>
      <c r="GL95" s="317"/>
      <c r="GM95" s="317"/>
      <c r="GN95" s="317"/>
      <c r="GO95" s="317"/>
      <c r="GP95" s="317"/>
      <c r="GQ95" s="317"/>
      <c r="GR95" s="317"/>
      <c r="GS95" s="317"/>
      <c r="GT95" s="317"/>
      <c r="GU95" s="317"/>
      <c r="GV95" s="317"/>
      <c r="GW95" s="317"/>
      <c r="GX95" s="317"/>
      <c r="GY95" s="317"/>
      <c r="GZ95" s="317"/>
      <c r="HA95" s="317"/>
      <c r="HB95" s="317"/>
      <c r="HC95" s="317"/>
      <c r="HD95" s="317"/>
      <c r="HE95" s="317"/>
      <c r="HF95" s="317"/>
      <c r="HG95" s="317"/>
      <c r="HH95" s="317"/>
      <c r="HI95" s="317"/>
      <c r="HJ95" s="317"/>
      <c r="HK95" s="317"/>
      <c r="HL95" s="317"/>
      <c r="HM95" s="317"/>
      <c r="HN95" s="317"/>
      <c r="HO95" s="317"/>
      <c r="HP95" s="317"/>
      <c r="HQ95" s="317"/>
      <c r="HR95" s="317"/>
      <c r="HS95" s="317"/>
      <c r="HT95" s="317"/>
      <c r="HU95" s="317"/>
      <c r="HV95" s="317"/>
      <c r="HW95" s="317"/>
      <c r="HX95" s="317"/>
      <c r="HY95" s="317"/>
      <c r="HZ95" s="317"/>
      <c r="IA95" s="317"/>
      <c r="IB95" s="317"/>
      <c r="IC95" s="317"/>
      <c r="ID95" s="317"/>
      <c r="IE95" s="317"/>
      <c r="IF95" s="317"/>
      <c r="IG95" s="317"/>
      <c r="IH95" s="317"/>
      <c r="II95" s="317"/>
      <c r="IJ95" s="317"/>
      <c r="IK95" s="317"/>
      <c r="IL95" s="317"/>
    </row>
    <row r="96" spans="1:246" s="316" customFormat="1" ht="38.25">
      <c r="A96" s="319" t="s">
        <v>51</v>
      </c>
      <c r="B96" s="329" t="s">
        <v>288</v>
      </c>
      <c r="C96" s="328" t="s">
        <v>88</v>
      </c>
      <c r="D96" s="330">
        <v>4</v>
      </c>
      <c r="E96" s="379">
        <v>0</v>
      </c>
      <c r="F96" s="363">
        <f t="shared" si="2"/>
        <v>0</v>
      </c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  <c r="CY96" s="317"/>
      <c r="CZ96" s="317"/>
      <c r="DA96" s="317"/>
      <c r="DB96" s="317"/>
      <c r="DC96" s="317"/>
      <c r="DD96" s="317"/>
      <c r="DE96" s="317"/>
      <c r="DF96" s="317"/>
      <c r="DG96" s="317"/>
      <c r="DH96" s="317"/>
      <c r="DI96" s="317"/>
      <c r="DJ96" s="317"/>
      <c r="DK96" s="317"/>
      <c r="DL96" s="317"/>
      <c r="DM96" s="317"/>
      <c r="DN96" s="317"/>
      <c r="DO96" s="317"/>
      <c r="DP96" s="317"/>
      <c r="DQ96" s="317"/>
      <c r="DR96" s="317"/>
      <c r="DS96" s="317"/>
      <c r="DT96" s="317"/>
      <c r="DU96" s="317"/>
      <c r="DV96" s="317"/>
      <c r="DW96" s="317"/>
      <c r="DX96" s="317"/>
      <c r="DY96" s="317"/>
      <c r="DZ96" s="317"/>
      <c r="EA96" s="317"/>
      <c r="EB96" s="317"/>
      <c r="EC96" s="317"/>
      <c r="ED96" s="317"/>
      <c r="EE96" s="317"/>
      <c r="EF96" s="317"/>
      <c r="EG96" s="317"/>
      <c r="EH96" s="317"/>
      <c r="EI96" s="317"/>
      <c r="EJ96" s="317"/>
      <c r="EK96" s="317"/>
      <c r="EL96" s="317"/>
      <c r="EM96" s="317"/>
      <c r="EN96" s="317"/>
      <c r="EO96" s="317"/>
      <c r="EP96" s="317"/>
      <c r="EQ96" s="317"/>
      <c r="ER96" s="317"/>
      <c r="ES96" s="317"/>
      <c r="ET96" s="317"/>
      <c r="EU96" s="317"/>
      <c r="EV96" s="317"/>
      <c r="EW96" s="317"/>
      <c r="EX96" s="317"/>
      <c r="EY96" s="317"/>
      <c r="EZ96" s="317"/>
      <c r="FA96" s="317"/>
      <c r="FB96" s="317"/>
      <c r="FC96" s="317"/>
      <c r="FD96" s="317"/>
      <c r="FE96" s="317"/>
      <c r="FF96" s="317"/>
      <c r="FG96" s="317"/>
      <c r="FH96" s="317"/>
      <c r="FI96" s="317"/>
      <c r="FJ96" s="317"/>
      <c r="FK96" s="317"/>
      <c r="FL96" s="317"/>
      <c r="FM96" s="317"/>
      <c r="FN96" s="317"/>
      <c r="FO96" s="317"/>
      <c r="FP96" s="317"/>
      <c r="FQ96" s="317"/>
      <c r="FR96" s="317"/>
      <c r="FS96" s="317"/>
      <c r="FT96" s="317"/>
      <c r="FU96" s="317"/>
      <c r="FV96" s="317"/>
      <c r="FW96" s="317"/>
      <c r="FX96" s="317"/>
      <c r="FY96" s="317"/>
      <c r="FZ96" s="317"/>
      <c r="GA96" s="317"/>
      <c r="GB96" s="317"/>
      <c r="GC96" s="317"/>
      <c r="GD96" s="317"/>
      <c r="GE96" s="317"/>
      <c r="GF96" s="317"/>
      <c r="GG96" s="317"/>
      <c r="GH96" s="317"/>
      <c r="GI96" s="317"/>
      <c r="GJ96" s="317"/>
      <c r="GK96" s="317"/>
      <c r="GL96" s="317"/>
      <c r="GM96" s="317"/>
      <c r="GN96" s="317"/>
      <c r="GO96" s="317"/>
      <c r="GP96" s="317"/>
      <c r="GQ96" s="317"/>
      <c r="GR96" s="317"/>
      <c r="GS96" s="317"/>
      <c r="GT96" s="317"/>
      <c r="GU96" s="317"/>
      <c r="GV96" s="317"/>
      <c r="GW96" s="317"/>
      <c r="GX96" s="317"/>
      <c r="GY96" s="317"/>
      <c r="GZ96" s="317"/>
      <c r="HA96" s="317"/>
      <c r="HB96" s="317"/>
      <c r="HC96" s="317"/>
      <c r="HD96" s="317"/>
      <c r="HE96" s="317"/>
      <c r="HF96" s="317"/>
      <c r="HG96" s="317"/>
      <c r="HH96" s="317"/>
      <c r="HI96" s="317"/>
      <c r="HJ96" s="317"/>
      <c r="HK96" s="317"/>
      <c r="HL96" s="317"/>
      <c r="HM96" s="317"/>
      <c r="HN96" s="317"/>
      <c r="HO96" s="317"/>
      <c r="HP96" s="317"/>
      <c r="HQ96" s="317"/>
      <c r="HR96" s="317"/>
      <c r="HS96" s="317"/>
      <c r="HT96" s="317"/>
      <c r="HU96" s="317"/>
      <c r="HV96" s="317"/>
      <c r="HW96" s="317"/>
      <c r="HX96" s="317"/>
      <c r="HY96" s="317"/>
      <c r="HZ96" s="317"/>
      <c r="IA96" s="317"/>
      <c r="IB96" s="317"/>
      <c r="IC96" s="317"/>
      <c r="ID96" s="317"/>
      <c r="IE96" s="317"/>
      <c r="IF96" s="317"/>
      <c r="IG96" s="317"/>
      <c r="IH96" s="317"/>
      <c r="II96" s="317"/>
      <c r="IJ96" s="317"/>
      <c r="IK96" s="317"/>
      <c r="IL96" s="317"/>
    </row>
    <row r="97" spans="1:246" s="316" customFormat="1">
      <c r="A97" s="319"/>
      <c r="B97" s="325"/>
      <c r="C97" s="326"/>
      <c r="D97" s="330"/>
      <c r="E97" s="380"/>
      <c r="F97" s="363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7"/>
      <c r="DA97" s="317"/>
      <c r="DB97" s="317"/>
      <c r="DC97" s="317"/>
      <c r="DD97" s="317"/>
      <c r="DE97" s="317"/>
      <c r="DF97" s="317"/>
      <c r="DG97" s="317"/>
      <c r="DH97" s="317"/>
      <c r="DI97" s="317"/>
      <c r="DJ97" s="317"/>
      <c r="DK97" s="317"/>
      <c r="DL97" s="317"/>
      <c r="DM97" s="317"/>
      <c r="DN97" s="317"/>
      <c r="DO97" s="317"/>
      <c r="DP97" s="317"/>
      <c r="DQ97" s="317"/>
      <c r="DR97" s="317"/>
      <c r="DS97" s="317"/>
      <c r="DT97" s="317"/>
      <c r="DU97" s="317"/>
      <c r="DV97" s="317"/>
      <c r="DW97" s="317"/>
      <c r="DX97" s="317"/>
      <c r="DY97" s="317"/>
      <c r="DZ97" s="317"/>
      <c r="EA97" s="317"/>
      <c r="EB97" s="317"/>
      <c r="EC97" s="317"/>
      <c r="ED97" s="317"/>
      <c r="EE97" s="317"/>
      <c r="EF97" s="317"/>
      <c r="EG97" s="317"/>
      <c r="EH97" s="317"/>
      <c r="EI97" s="317"/>
      <c r="EJ97" s="317"/>
      <c r="EK97" s="317"/>
      <c r="EL97" s="317"/>
      <c r="EM97" s="317"/>
      <c r="EN97" s="317"/>
      <c r="EO97" s="317"/>
      <c r="EP97" s="317"/>
      <c r="EQ97" s="317"/>
      <c r="ER97" s="317"/>
      <c r="ES97" s="317"/>
      <c r="ET97" s="317"/>
      <c r="EU97" s="317"/>
      <c r="EV97" s="317"/>
      <c r="EW97" s="317"/>
      <c r="EX97" s="317"/>
      <c r="EY97" s="317"/>
      <c r="EZ97" s="317"/>
      <c r="FA97" s="317"/>
      <c r="FB97" s="317"/>
      <c r="FC97" s="317"/>
      <c r="FD97" s="317"/>
      <c r="FE97" s="317"/>
      <c r="FF97" s="317"/>
      <c r="FG97" s="317"/>
      <c r="FH97" s="317"/>
      <c r="FI97" s="317"/>
      <c r="FJ97" s="317"/>
      <c r="FK97" s="317"/>
      <c r="FL97" s="317"/>
      <c r="FM97" s="317"/>
      <c r="FN97" s="317"/>
      <c r="FO97" s="317"/>
      <c r="FP97" s="317"/>
      <c r="FQ97" s="317"/>
      <c r="FR97" s="317"/>
      <c r="FS97" s="317"/>
      <c r="FT97" s="317"/>
      <c r="FU97" s="317"/>
      <c r="FV97" s="317"/>
      <c r="FW97" s="317"/>
      <c r="FX97" s="317"/>
      <c r="FY97" s="317"/>
      <c r="FZ97" s="317"/>
      <c r="GA97" s="317"/>
      <c r="GB97" s="317"/>
      <c r="GC97" s="317"/>
      <c r="GD97" s="317"/>
      <c r="GE97" s="317"/>
      <c r="GF97" s="317"/>
      <c r="GG97" s="317"/>
      <c r="GH97" s="317"/>
      <c r="GI97" s="317"/>
      <c r="GJ97" s="317"/>
      <c r="GK97" s="317"/>
      <c r="GL97" s="317"/>
      <c r="GM97" s="317"/>
      <c r="GN97" s="317"/>
      <c r="GO97" s="317"/>
      <c r="GP97" s="317"/>
      <c r="GQ97" s="317"/>
      <c r="GR97" s="317"/>
      <c r="GS97" s="317"/>
      <c r="GT97" s="317"/>
      <c r="GU97" s="317"/>
      <c r="GV97" s="317"/>
      <c r="GW97" s="317"/>
      <c r="GX97" s="317"/>
      <c r="GY97" s="317"/>
      <c r="GZ97" s="317"/>
      <c r="HA97" s="317"/>
      <c r="HB97" s="317"/>
      <c r="HC97" s="317"/>
      <c r="HD97" s="317"/>
      <c r="HE97" s="317"/>
      <c r="HF97" s="317"/>
      <c r="HG97" s="317"/>
      <c r="HH97" s="317"/>
      <c r="HI97" s="317"/>
      <c r="HJ97" s="317"/>
      <c r="HK97" s="317"/>
      <c r="HL97" s="317"/>
      <c r="HM97" s="317"/>
      <c r="HN97" s="317"/>
      <c r="HO97" s="317"/>
      <c r="HP97" s="317"/>
      <c r="HQ97" s="317"/>
      <c r="HR97" s="317"/>
      <c r="HS97" s="317"/>
      <c r="HT97" s="317"/>
      <c r="HU97" s="317"/>
      <c r="HV97" s="317"/>
      <c r="HW97" s="317"/>
      <c r="HX97" s="317"/>
      <c r="HY97" s="317"/>
      <c r="HZ97" s="317"/>
      <c r="IA97" s="317"/>
      <c r="IB97" s="317"/>
      <c r="IC97" s="317"/>
      <c r="ID97" s="317"/>
      <c r="IE97" s="317"/>
      <c r="IF97" s="317"/>
      <c r="IG97" s="317"/>
      <c r="IH97" s="317"/>
      <c r="II97" s="317"/>
      <c r="IJ97" s="317"/>
      <c r="IK97" s="317"/>
      <c r="IL97" s="317"/>
    </row>
    <row r="98" spans="1:246" s="316" customFormat="1" ht="38.25">
      <c r="A98" s="338" t="s">
        <v>54</v>
      </c>
      <c r="B98" s="339" t="s">
        <v>280</v>
      </c>
      <c r="C98" s="340"/>
      <c r="D98" s="341"/>
      <c r="E98" s="375"/>
      <c r="F98" s="375">
        <f>SUM(F80:F97)*0.1</f>
        <v>0</v>
      </c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/>
      <c r="CP98" s="317"/>
      <c r="CQ98" s="317"/>
      <c r="CR98" s="317"/>
      <c r="CS98" s="317"/>
      <c r="CT98" s="317"/>
      <c r="CU98" s="317"/>
      <c r="CV98" s="317"/>
      <c r="CW98" s="317"/>
      <c r="CX98" s="317"/>
      <c r="CY98" s="317"/>
      <c r="CZ98" s="317"/>
      <c r="DA98" s="317"/>
      <c r="DB98" s="317"/>
      <c r="DC98" s="317"/>
      <c r="DD98" s="317"/>
      <c r="DE98" s="317"/>
      <c r="DF98" s="317"/>
      <c r="DG98" s="317"/>
      <c r="DH98" s="317"/>
      <c r="DI98" s="317"/>
      <c r="DJ98" s="317"/>
      <c r="DK98" s="317"/>
      <c r="DL98" s="317"/>
      <c r="DM98" s="317"/>
      <c r="DN98" s="317"/>
      <c r="DO98" s="317"/>
      <c r="DP98" s="317"/>
      <c r="DQ98" s="317"/>
      <c r="DR98" s="317"/>
      <c r="DS98" s="317"/>
      <c r="DT98" s="317"/>
      <c r="DU98" s="317"/>
      <c r="DV98" s="317"/>
      <c r="DW98" s="317"/>
      <c r="DX98" s="317"/>
      <c r="DY98" s="317"/>
      <c r="DZ98" s="317"/>
      <c r="EA98" s="317"/>
      <c r="EB98" s="317"/>
      <c r="EC98" s="317"/>
      <c r="ED98" s="317"/>
      <c r="EE98" s="317"/>
      <c r="EF98" s="317"/>
      <c r="EG98" s="317"/>
      <c r="EH98" s="317"/>
      <c r="EI98" s="317"/>
      <c r="EJ98" s="317"/>
      <c r="EK98" s="317"/>
      <c r="EL98" s="317"/>
      <c r="EM98" s="317"/>
      <c r="EN98" s="317"/>
      <c r="EO98" s="317"/>
      <c r="EP98" s="317"/>
      <c r="EQ98" s="317"/>
      <c r="ER98" s="317"/>
      <c r="ES98" s="317"/>
      <c r="ET98" s="317"/>
      <c r="EU98" s="317"/>
      <c r="EV98" s="317"/>
      <c r="EW98" s="317"/>
      <c r="EX98" s="317"/>
      <c r="EY98" s="317"/>
      <c r="EZ98" s="317"/>
      <c r="FA98" s="317"/>
      <c r="FB98" s="317"/>
      <c r="FC98" s="317"/>
      <c r="FD98" s="317"/>
      <c r="FE98" s="317"/>
      <c r="FF98" s="317"/>
      <c r="FG98" s="317"/>
      <c r="FH98" s="317"/>
      <c r="FI98" s="317"/>
      <c r="FJ98" s="317"/>
      <c r="FK98" s="317"/>
      <c r="FL98" s="317"/>
      <c r="FM98" s="317"/>
      <c r="FN98" s="317"/>
      <c r="FO98" s="317"/>
      <c r="FP98" s="317"/>
      <c r="FQ98" s="317"/>
      <c r="FR98" s="317"/>
      <c r="FS98" s="317"/>
      <c r="FT98" s="317"/>
      <c r="FU98" s="317"/>
      <c r="FV98" s="317"/>
      <c r="FW98" s="317"/>
      <c r="FX98" s="317"/>
      <c r="FY98" s="317"/>
      <c r="FZ98" s="317"/>
      <c r="GA98" s="317"/>
      <c r="GB98" s="317"/>
      <c r="GC98" s="317"/>
      <c r="GD98" s="317"/>
      <c r="GE98" s="317"/>
      <c r="GF98" s="317"/>
      <c r="GG98" s="317"/>
      <c r="GH98" s="317"/>
      <c r="GI98" s="317"/>
      <c r="GJ98" s="317"/>
      <c r="GK98" s="317"/>
      <c r="GL98" s="317"/>
      <c r="GM98" s="317"/>
      <c r="GN98" s="317"/>
      <c r="GO98" s="317"/>
      <c r="GP98" s="317"/>
      <c r="GQ98" s="317"/>
      <c r="GR98" s="317"/>
      <c r="GS98" s="317"/>
      <c r="GT98" s="317"/>
      <c r="GU98" s="317"/>
      <c r="GV98" s="317"/>
      <c r="GW98" s="317"/>
      <c r="GX98" s="317"/>
      <c r="GY98" s="317"/>
      <c r="GZ98" s="317"/>
      <c r="HA98" s="317"/>
      <c r="HB98" s="317"/>
      <c r="HC98" s="317"/>
      <c r="HD98" s="317"/>
      <c r="HE98" s="317"/>
      <c r="HF98" s="317"/>
      <c r="HG98" s="317"/>
      <c r="HH98" s="317"/>
      <c r="HI98" s="317"/>
      <c r="HJ98" s="317"/>
      <c r="HK98" s="317"/>
      <c r="HL98" s="317"/>
      <c r="HM98" s="317"/>
      <c r="HN98" s="317"/>
      <c r="HO98" s="317"/>
      <c r="HP98" s="317"/>
      <c r="HQ98" s="317"/>
      <c r="HR98" s="317"/>
      <c r="HS98" s="317"/>
      <c r="HT98" s="317"/>
      <c r="HU98" s="317"/>
      <c r="HV98" s="317"/>
      <c r="HW98" s="317"/>
      <c r="HX98" s="317"/>
      <c r="HY98" s="317"/>
      <c r="HZ98" s="317"/>
      <c r="IA98" s="317"/>
      <c r="IB98" s="317"/>
      <c r="IC98" s="317"/>
      <c r="ID98" s="317"/>
      <c r="IE98" s="317"/>
      <c r="IF98" s="317"/>
      <c r="IG98" s="317"/>
      <c r="IH98" s="317"/>
      <c r="II98" s="317"/>
      <c r="IJ98" s="317"/>
      <c r="IK98" s="317"/>
      <c r="IL98" s="317"/>
    </row>
    <row r="99" spans="1:246" s="316" customFormat="1">
      <c r="A99" s="319"/>
      <c r="B99" s="344" t="s">
        <v>8</v>
      </c>
      <c r="C99" s="321"/>
      <c r="D99" s="322"/>
      <c r="E99" s="369"/>
      <c r="F99" s="369">
        <f>SUM(F80:F98)</f>
        <v>0</v>
      </c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317"/>
      <c r="DE99" s="317"/>
      <c r="DF99" s="317"/>
      <c r="DG99" s="317"/>
      <c r="DH99" s="317"/>
      <c r="DI99" s="317"/>
      <c r="DJ99" s="317"/>
      <c r="DK99" s="317"/>
      <c r="DL99" s="317"/>
      <c r="DM99" s="317"/>
      <c r="DN99" s="317"/>
      <c r="DO99" s="317"/>
      <c r="DP99" s="317"/>
      <c r="DQ99" s="317"/>
      <c r="DR99" s="317"/>
      <c r="DS99" s="317"/>
      <c r="DT99" s="317"/>
      <c r="DU99" s="317"/>
      <c r="DV99" s="317"/>
      <c r="DW99" s="317"/>
      <c r="DX99" s="317"/>
      <c r="DY99" s="317"/>
      <c r="DZ99" s="317"/>
      <c r="EA99" s="317"/>
      <c r="EB99" s="317"/>
      <c r="EC99" s="317"/>
      <c r="ED99" s="317"/>
      <c r="EE99" s="317"/>
      <c r="EF99" s="317"/>
      <c r="EG99" s="317"/>
      <c r="EH99" s="317"/>
      <c r="EI99" s="317"/>
      <c r="EJ99" s="317"/>
      <c r="EK99" s="317"/>
      <c r="EL99" s="317"/>
      <c r="EM99" s="317"/>
      <c r="EN99" s="317"/>
      <c r="EO99" s="317"/>
      <c r="EP99" s="317"/>
      <c r="EQ99" s="317"/>
      <c r="ER99" s="317"/>
      <c r="ES99" s="317"/>
      <c r="ET99" s="317"/>
      <c r="EU99" s="317"/>
      <c r="EV99" s="317"/>
      <c r="EW99" s="317"/>
      <c r="EX99" s="317"/>
      <c r="EY99" s="317"/>
      <c r="EZ99" s="317"/>
      <c r="FA99" s="317"/>
      <c r="FB99" s="317"/>
      <c r="FC99" s="317"/>
      <c r="FD99" s="317"/>
      <c r="FE99" s="317"/>
      <c r="FF99" s="317"/>
      <c r="FG99" s="317"/>
      <c r="FH99" s="317"/>
      <c r="FI99" s="317"/>
      <c r="FJ99" s="317"/>
      <c r="FK99" s="317"/>
      <c r="FL99" s="317"/>
      <c r="FM99" s="317"/>
      <c r="FN99" s="317"/>
      <c r="FO99" s="317"/>
      <c r="FP99" s="317"/>
      <c r="FQ99" s="317"/>
      <c r="FR99" s="317"/>
      <c r="FS99" s="317"/>
      <c r="FT99" s="317"/>
      <c r="FU99" s="317"/>
      <c r="FV99" s="317"/>
      <c r="FW99" s="317"/>
      <c r="FX99" s="317"/>
      <c r="FY99" s="317"/>
      <c r="FZ99" s="317"/>
      <c r="GA99" s="317"/>
      <c r="GB99" s="317"/>
      <c r="GC99" s="317"/>
      <c r="GD99" s="317"/>
      <c r="GE99" s="317"/>
      <c r="GF99" s="317"/>
      <c r="GG99" s="317"/>
      <c r="GH99" s="317"/>
      <c r="GI99" s="317"/>
      <c r="GJ99" s="317"/>
      <c r="GK99" s="317"/>
      <c r="GL99" s="317"/>
      <c r="GM99" s="317"/>
      <c r="GN99" s="317"/>
      <c r="GO99" s="317"/>
      <c r="GP99" s="317"/>
      <c r="GQ99" s="317"/>
      <c r="GR99" s="317"/>
      <c r="GS99" s="317"/>
      <c r="GT99" s="317"/>
      <c r="GU99" s="317"/>
      <c r="GV99" s="317"/>
      <c r="GW99" s="317"/>
      <c r="GX99" s="317"/>
      <c r="GY99" s="317"/>
      <c r="GZ99" s="317"/>
      <c r="HA99" s="317"/>
      <c r="HB99" s="317"/>
      <c r="HC99" s="317"/>
      <c r="HD99" s="317"/>
      <c r="HE99" s="317"/>
      <c r="HF99" s="317"/>
      <c r="HG99" s="317"/>
      <c r="HH99" s="317"/>
      <c r="HI99" s="317"/>
      <c r="HJ99" s="317"/>
      <c r="HK99" s="317"/>
      <c r="HL99" s="317"/>
      <c r="HM99" s="317"/>
      <c r="HN99" s="317"/>
      <c r="HO99" s="317"/>
      <c r="HP99" s="317"/>
      <c r="HQ99" s="317"/>
      <c r="HR99" s="317"/>
      <c r="HS99" s="317"/>
      <c r="HT99" s="317"/>
      <c r="HU99" s="317"/>
      <c r="HV99" s="317"/>
      <c r="HW99" s="317"/>
      <c r="HX99" s="317"/>
      <c r="HY99" s="317"/>
      <c r="HZ99" s="317"/>
      <c r="IA99" s="317"/>
      <c r="IB99" s="317"/>
      <c r="IC99" s="317"/>
      <c r="ID99" s="317"/>
      <c r="IE99" s="317"/>
      <c r="IF99" s="317"/>
      <c r="IG99" s="317"/>
      <c r="IH99" s="317"/>
      <c r="II99" s="317"/>
      <c r="IJ99" s="317"/>
      <c r="IK99" s="317"/>
      <c r="IL99" s="317"/>
    </row>
    <row r="100" spans="1:246" s="316" customFormat="1">
      <c r="A100" s="319"/>
      <c r="B100" s="344"/>
      <c r="C100" s="321"/>
      <c r="D100" s="322"/>
      <c r="E100" s="369"/>
      <c r="F100" s="369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7"/>
      <c r="CZ100" s="317"/>
      <c r="DA100" s="317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7"/>
      <c r="EW100" s="317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317"/>
      <c r="FL100" s="317"/>
      <c r="FM100" s="317"/>
      <c r="FN100" s="317"/>
      <c r="FO100" s="317"/>
      <c r="FP100" s="317"/>
      <c r="FQ100" s="317"/>
      <c r="FR100" s="317"/>
      <c r="FS100" s="317"/>
      <c r="FT100" s="317"/>
      <c r="FU100" s="317"/>
      <c r="FV100" s="317"/>
      <c r="FW100" s="317"/>
      <c r="FX100" s="317"/>
      <c r="FY100" s="317"/>
      <c r="FZ100" s="317"/>
      <c r="GA100" s="317"/>
      <c r="GB100" s="317"/>
      <c r="GC100" s="317"/>
      <c r="GD100" s="317"/>
      <c r="GE100" s="317"/>
      <c r="GF100" s="317"/>
      <c r="GG100" s="317"/>
      <c r="GH100" s="317"/>
      <c r="GI100" s="317"/>
      <c r="GJ100" s="317"/>
      <c r="GK100" s="317"/>
      <c r="GL100" s="317"/>
      <c r="GM100" s="317"/>
      <c r="GN100" s="317"/>
      <c r="GO100" s="317"/>
      <c r="GP100" s="317"/>
      <c r="GQ100" s="317"/>
      <c r="GR100" s="317"/>
      <c r="GS100" s="317"/>
      <c r="GT100" s="317"/>
      <c r="GU100" s="317"/>
      <c r="GV100" s="317"/>
      <c r="GW100" s="317"/>
      <c r="GX100" s="317"/>
      <c r="GY100" s="317"/>
      <c r="GZ100" s="317"/>
      <c r="HA100" s="317"/>
      <c r="HB100" s="317"/>
      <c r="HC100" s="317"/>
      <c r="HD100" s="317"/>
      <c r="HE100" s="317"/>
      <c r="HF100" s="317"/>
      <c r="HG100" s="317"/>
      <c r="HH100" s="317"/>
      <c r="HI100" s="317"/>
      <c r="HJ100" s="317"/>
      <c r="HK100" s="317"/>
      <c r="HL100" s="317"/>
      <c r="HM100" s="317"/>
      <c r="HN100" s="317"/>
      <c r="HO100" s="317"/>
      <c r="HP100" s="317"/>
      <c r="HQ100" s="317"/>
      <c r="HR100" s="317"/>
      <c r="HS100" s="317"/>
      <c r="HT100" s="317"/>
      <c r="HU100" s="317"/>
      <c r="HV100" s="317"/>
      <c r="HW100" s="317"/>
      <c r="HX100" s="317"/>
      <c r="HY100" s="317"/>
      <c r="HZ100" s="317"/>
      <c r="IA100" s="317"/>
      <c r="IB100" s="317"/>
      <c r="IC100" s="317"/>
      <c r="ID100" s="317"/>
      <c r="IE100" s="317"/>
      <c r="IF100" s="317"/>
      <c r="IG100" s="317"/>
      <c r="IH100" s="317"/>
      <c r="II100" s="317"/>
      <c r="IJ100" s="317"/>
      <c r="IK100" s="317"/>
      <c r="IL100" s="317"/>
    </row>
    <row r="101" spans="1:246" s="316" customFormat="1">
      <c r="A101" s="319"/>
      <c r="B101" s="329"/>
      <c r="C101" s="334"/>
      <c r="D101" s="313"/>
      <c r="E101" s="363"/>
      <c r="F101" s="363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  <c r="CU101" s="317"/>
      <c r="CV101" s="317"/>
      <c r="CW101" s="317"/>
      <c r="CX101" s="317"/>
      <c r="CY101" s="317"/>
      <c r="CZ101" s="317"/>
      <c r="DA101" s="317"/>
      <c r="DB101" s="317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7"/>
      <c r="DQ101" s="317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7"/>
      <c r="EW101" s="317"/>
      <c r="EX101" s="317"/>
      <c r="EY101" s="317"/>
      <c r="EZ101" s="317"/>
      <c r="FA101" s="317"/>
      <c r="FB101" s="317"/>
      <c r="FC101" s="317"/>
      <c r="FD101" s="317"/>
      <c r="FE101" s="317"/>
      <c r="FF101" s="317"/>
      <c r="FG101" s="317"/>
      <c r="FH101" s="317"/>
      <c r="FI101" s="317"/>
      <c r="FJ101" s="317"/>
      <c r="FK101" s="317"/>
      <c r="FL101" s="317"/>
      <c r="FM101" s="317"/>
      <c r="FN101" s="317"/>
      <c r="FO101" s="317"/>
      <c r="FP101" s="317"/>
      <c r="FQ101" s="317"/>
      <c r="FR101" s="317"/>
      <c r="FS101" s="317"/>
      <c r="FT101" s="317"/>
      <c r="FU101" s="317"/>
      <c r="FV101" s="317"/>
      <c r="FW101" s="317"/>
      <c r="FX101" s="317"/>
      <c r="FY101" s="317"/>
      <c r="FZ101" s="317"/>
      <c r="GA101" s="317"/>
      <c r="GB101" s="317"/>
      <c r="GC101" s="317"/>
      <c r="GD101" s="317"/>
      <c r="GE101" s="317"/>
      <c r="GF101" s="317"/>
      <c r="GG101" s="317"/>
      <c r="GH101" s="317"/>
      <c r="GI101" s="317"/>
      <c r="GJ101" s="317"/>
      <c r="GK101" s="317"/>
      <c r="GL101" s="317"/>
      <c r="GM101" s="317"/>
      <c r="GN101" s="317"/>
      <c r="GO101" s="317"/>
      <c r="GP101" s="317"/>
      <c r="GQ101" s="317"/>
      <c r="GR101" s="317"/>
      <c r="GS101" s="317"/>
      <c r="GT101" s="317"/>
      <c r="GU101" s="317"/>
      <c r="GV101" s="317"/>
      <c r="GW101" s="317"/>
      <c r="GX101" s="317"/>
      <c r="GY101" s="317"/>
      <c r="GZ101" s="317"/>
      <c r="HA101" s="317"/>
      <c r="HB101" s="317"/>
      <c r="HC101" s="317"/>
      <c r="HD101" s="317"/>
      <c r="HE101" s="317"/>
      <c r="HF101" s="317"/>
      <c r="HG101" s="317"/>
      <c r="HH101" s="317"/>
      <c r="HI101" s="317"/>
      <c r="HJ101" s="317"/>
      <c r="HK101" s="317"/>
      <c r="HL101" s="317"/>
      <c r="HM101" s="317"/>
      <c r="HN101" s="317"/>
      <c r="HO101" s="317"/>
      <c r="HP101" s="317"/>
      <c r="HQ101" s="317"/>
      <c r="HR101" s="317"/>
      <c r="HS101" s="317"/>
      <c r="HT101" s="317"/>
      <c r="HU101" s="317"/>
      <c r="HV101" s="317"/>
      <c r="HW101" s="317"/>
      <c r="HX101" s="317"/>
      <c r="HY101" s="317"/>
      <c r="HZ101" s="317"/>
      <c r="IA101" s="317"/>
      <c r="IB101" s="317"/>
      <c r="IC101" s="317"/>
      <c r="ID101" s="317"/>
      <c r="IE101" s="317"/>
      <c r="IF101" s="317"/>
      <c r="IG101" s="317"/>
      <c r="IH101" s="317"/>
      <c r="II101" s="317"/>
      <c r="IJ101" s="317"/>
      <c r="IK101" s="317"/>
      <c r="IL101" s="317"/>
    </row>
    <row r="102" spans="1:246" s="316" customFormat="1">
      <c r="A102" s="310" t="s">
        <v>289</v>
      </c>
      <c r="B102" s="318" t="s">
        <v>196</v>
      </c>
      <c r="C102" s="326"/>
      <c r="D102" s="313"/>
      <c r="E102" s="363"/>
      <c r="F102" s="363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7"/>
      <c r="CQ102" s="317"/>
      <c r="CR102" s="317"/>
      <c r="CS102" s="317"/>
      <c r="CT102" s="317"/>
      <c r="CU102" s="317"/>
      <c r="CV102" s="317"/>
      <c r="CW102" s="317"/>
      <c r="CX102" s="317"/>
      <c r="CY102" s="317"/>
      <c r="CZ102" s="317"/>
      <c r="DA102" s="317"/>
      <c r="DB102" s="317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  <c r="ED102" s="317"/>
      <c r="EE102" s="317"/>
      <c r="EF102" s="317"/>
      <c r="EG102" s="317"/>
      <c r="EH102" s="317"/>
      <c r="EI102" s="317"/>
      <c r="EJ102" s="317"/>
      <c r="EK102" s="317"/>
      <c r="EL102" s="317"/>
      <c r="EM102" s="317"/>
      <c r="EN102" s="317"/>
      <c r="EO102" s="317"/>
      <c r="EP102" s="317"/>
      <c r="EQ102" s="317"/>
      <c r="ER102" s="317"/>
      <c r="ES102" s="317"/>
      <c r="ET102" s="317"/>
      <c r="EU102" s="317"/>
      <c r="EV102" s="317"/>
      <c r="EW102" s="317"/>
      <c r="EX102" s="317"/>
      <c r="EY102" s="317"/>
      <c r="EZ102" s="317"/>
      <c r="FA102" s="317"/>
      <c r="FB102" s="317"/>
      <c r="FC102" s="317"/>
      <c r="FD102" s="317"/>
      <c r="FE102" s="317"/>
      <c r="FF102" s="317"/>
      <c r="FG102" s="317"/>
      <c r="FH102" s="317"/>
      <c r="FI102" s="317"/>
      <c r="FJ102" s="317"/>
      <c r="FK102" s="317"/>
      <c r="FL102" s="317"/>
      <c r="FM102" s="317"/>
      <c r="FN102" s="317"/>
      <c r="FO102" s="317"/>
      <c r="FP102" s="317"/>
      <c r="FQ102" s="317"/>
      <c r="FR102" s="317"/>
      <c r="FS102" s="317"/>
      <c r="FT102" s="317"/>
      <c r="FU102" s="317"/>
      <c r="FV102" s="317"/>
      <c r="FW102" s="317"/>
      <c r="FX102" s="317"/>
      <c r="FY102" s="317"/>
      <c r="FZ102" s="317"/>
      <c r="GA102" s="317"/>
      <c r="GB102" s="317"/>
      <c r="GC102" s="317"/>
      <c r="GD102" s="317"/>
      <c r="GE102" s="317"/>
      <c r="GF102" s="317"/>
      <c r="GG102" s="317"/>
      <c r="GH102" s="317"/>
      <c r="GI102" s="317"/>
      <c r="GJ102" s="317"/>
      <c r="GK102" s="317"/>
      <c r="GL102" s="317"/>
      <c r="GM102" s="317"/>
      <c r="GN102" s="317"/>
      <c r="GO102" s="317"/>
      <c r="GP102" s="317"/>
      <c r="GQ102" s="317"/>
      <c r="GR102" s="317"/>
      <c r="GS102" s="317"/>
      <c r="GT102" s="317"/>
      <c r="GU102" s="317"/>
      <c r="GV102" s="317"/>
      <c r="GW102" s="317"/>
      <c r="GX102" s="317"/>
      <c r="GY102" s="317"/>
      <c r="GZ102" s="317"/>
      <c r="HA102" s="317"/>
      <c r="HB102" s="317"/>
      <c r="HC102" s="317"/>
      <c r="HD102" s="317"/>
      <c r="HE102" s="317"/>
      <c r="HF102" s="317"/>
      <c r="HG102" s="317"/>
      <c r="HH102" s="317"/>
      <c r="HI102" s="317"/>
      <c r="HJ102" s="317"/>
      <c r="HK102" s="317"/>
      <c r="HL102" s="317"/>
      <c r="HM102" s="317"/>
      <c r="HN102" s="317"/>
      <c r="HO102" s="317"/>
      <c r="HP102" s="317"/>
      <c r="HQ102" s="317"/>
      <c r="HR102" s="317"/>
      <c r="HS102" s="317"/>
      <c r="HT102" s="317"/>
      <c r="HU102" s="317"/>
      <c r="HV102" s="317"/>
      <c r="HW102" s="317"/>
      <c r="HX102" s="317"/>
      <c r="HY102" s="317"/>
      <c r="HZ102" s="317"/>
      <c r="IA102" s="317"/>
      <c r="IB102" s="317"/>
      <c r="IC102" s="317"/>
      <c r="ID102" s="317"/>
      <c r="IE102" s="317"/>
      <c r="IF102" s="317"/>
      <c r="IG102" s="317"/>
      <c r="IH102" s="317"/>
      <c r="II102" s="317"/>
      <c r="IJ102" s="317"/>
      <c r="IK102" s="317"/>
      <c r="IL102" s="317"/>
    </row>
    <row r="103" spans="1:246" s="316" customFormat="1">
      <c r="A103" s="319"/>
      <c r="B103" s="333"/>
      <c r="C103" s="326"/>
      <c r="D103" s="313"/>
      <c r="E103" s="363"/>
      <c r="F103" s="363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7"/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7"/>
      <c r="CQ103" s="317"/>
      <c r="CR103" s="317"/>
      <c r="CS103" s="317"/>
      <c r="CT103" s="317"/>
      <c r="CU103" s="317"/>
      <c r="CV103" s="317"/>
      <c r="CW103" s="317"/>
      <c r="CX103" s="317"/>
      <c r="CY103" s="317"/>
      <c r="CZ103" s="317"/>
      <c r="DA103" s="317"/>
      <c r="DB103" s="317"/>
      <c r="DC103" s="317"/>
      <c r="DD103" s="317"/>
      <c r="DE103" s="317"/>
      <c r="DF103" s="317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7"/>
      <c r="DQ103" s="317"/>
      <c r="DR103" s="317"/>
      <c r="DS103" s="317"/>
      <c r="DT103" s="317"/>
      <c r="DU103" s="317"/>
      <c r="DV103" s="317"/>
      <c r="DW103" s="317"/>
      <c r="DX103" s="317"/>
      <c r="DY103" s="317"/>
      <c r="DZ103" s="317"/>
      <c r="EA103" s="317"/>
      <c r="EB103" s="317"/>
      <c r="EC103" s="317"/>
      <c r="ED103" s="317"/>
      <c r="EE103" s="317"/>
      <c r="EF103" s="317"/>
      <c r="EG103" s="317"/>
      <c r="EH103" s="317"/>
      <c r="EI103" s="317"/>
      <c r="EJ103" s="317"/>
      <c r="EK103" s="317"/>
      <c r="EL103" s="317"/>
      <c r="EM103" s="317"/>
      <c r="EN103" s="317"/>
      <c r="EO103" s="317"/>
      <c r="EP103" s="317"/>
      <c r="EQ103" s="317"/>
      <c r="ER103" s="317"/>
      <c r="ES103" s="317"/>
      <c r="ET103" s="317"/>
      <c r="EU103" s="317"/>
      <c r="EV103" s="317"/>
      <c r="EW103" s="317"/>
      <c r="EX103" s="317"/>
      <c r="EY103" s="317"/>
      <c r="EZ103" s="317"/>
      <c r="FA103" s="317"/>
      <c r="FB103" s="317"/>
      <c r="FC103" s="317"/>
      <c r="FD103" s="317"/>
      <c r="FE103" s="317"/>
      <c r="FF103" s="317"/>
      <c r="FG103" s="317"/>
      <c r="FH103" s="317"/>
      <c r="FI103" s="317"/>
      <c r="FJ103" s="317"/>
      <c r="FK103" s="317"/>
      <c r="FL103" s="317"/>
      <c r="FM103" s="317"/>
      <c r="FN103" s="317"/>
      <c r="FO103" s="317"/>
      <c r="FP103" s="317"/>
      <c r="FQ103" s="317"/>
      <c r="FR103" s="317"/>
      <c r="FS103" s="317"/>
      <c r="FT103" s="317"/>
      <c r="FU103" s="317"/>
      <c r="FV103" s="317"/>
      <c r="FW103" s="317"/>
      <c r="FX103" s="317"/>
      <c r="FY103" s="317"/>
      <c r="FZ103" s="317"/>
      <c r="GA103" s="317"/>
      <c r="GB103" s="317"/>
      <c r="GC103" s="317"/>
      <c r="GD103" s="317"/>
      <c r="GE103" s="317"/>
      <c r="GF103" s="317"/>
      <c r="GG103" s="317"/>
      <c r="GH103" s="317"/>
      <c r="GI103" s="317"/>
      <c r="GJ103" s="317"/>
      <c r="GK103" s="317"/>
      <c r="GL103" s="317"/>
      <c r="GM103" s="317"/>
      <c r="GN103" s="317"/>
      <c r="GO103" s="317"/>
      <c r="GP103" s="317"/>
      <c r="GQ103" s="317"/>
      <c r="GR103" s="317"/>
      <c r="GS103" s="317"/>
      <c r="GT103" s="317"/>
      <c r="GU103" s="317"/>
      <c r="GV103" s="317"/>
      <c r="GW103" s="317"/>
      <c r="GX103" s="317"/>
      <c r="GY103" s="317"/>
      <c r="GZ103" s="317"/>
      <c r="HA103" s="317"/>
      <c r="HB103" s="317"/>
      <c r="HC103" s="317"/>
      <c r="HD103" s="317"/>
      <c r="HE103" s="317"/>
      <c r="HF103" s="317"/>
      <c r="HG103" s="317"/>
      <c r="HH103" s="317"/>
      <c r="HI103" s="317"/>
      <c r="HJ103" s="317"/>
      <c r="HK103" s="317"/>
      <c r="HL103" s="317"/>
      <c r="HM103" s="317"/>
      <c r="HN103" s="317"/>
      <c r="HO103" s="317"/>
      <c r="HP103" s="317"/>
      <c r="HQ103" s="317"/>
      <c r="HR103" s="317"/>
      <c r="HS103" s="317"/>
      <c r="HT103" s="317"/>
      <c r="HU103" s="317"/>
      <c r="HV103" s="317"/>
      <c r="HW103" s="317"/>
      <c r="HX103" s="317"/>
      <c r="HY103" s="317"/>
      <c r="HZ103" s="317"/>
      <c r="IA103" s="317"/>
      <c r="IB103" s="317"/>
      <c r="IC103" s="317"/>
      <c r="ID103" s="317"/>
      <c r="IE103" s="317"/>
      <c r="IF103" s="317"/>
      <c r="IG103" s="317"/>
      <c r="IH103" s="317"/>
      <c r="II103" s="317"/>
      <c r="IJ103" s="317"/>
      <c r="IK103" s="317"/>
      <c r="IL103" s="317"/>
    </row>
    <row r="104" spans="1:246" s="317" customFormat="1" ht="51">
      <c r="A104" s="319" t="s">
        <v>182</v>
      </c>
      <c r="B104" s="333" t="s">
        <v>197</v>
      </c>
      <c r="C104" s="326" t="s">
        <v>30</v>
      </c>
      <c r="D104" s="330">
        <f>+D7</f>
        <v>9</v>
      </c>
      <c r="E104" s="379">
        <v>0</v>
      </c>
      <c r="F104" s="363">
        <f>+D104*E104</f>
        <v>0</v>
      </c>
      <c r="G104" s="316"/>
      <c r="H104" s="316"/>
      <c r="I104" s="316"/>
      <c r="J104" s="316"/>
      <c r="K104" s="316"/>
    </row>
    <row r="105" spans="1:246" s="335" customFormat="1">
      <c r="A105" s="319"/>
      <c r="B105" s="333"/>
      <c r="C105" s="326"/>
      <c r="D105" s="347"/>
      <c r="E105" s="377"/>
      <c r="F105" s="376"/>
      <c r="M105" s="336"/>
      <c r="N105" s="337" t="str">
        <f>IF(M105="","",M105/239.64)</f>
        <v/>
      </c>
    </row>
    <row r="106" spans="1:246" s="335" customFormat="1" ht="25.5">
      <c r="A106" s="319" t="s">
        <v>186</v>
      </c>
      <c r="B106" s="333" t="s">
        <v>290</v>
      </c>
      <c r="C106" s="326"/>
      <c r="D106" s="330"/>
      <c r="E106" s="363"/>
      <c r="F106" s="363"/>
      <c r="M106" s="336"/>
      <c r="N106" s="337" t="str">
        <f>IF(M106="","",M106/239.64)</f>
        <v/>
      </c>
    </row>
    <row r="107" spans="1:246" s="316" customFormat="1">
      <c r="A107" s="319"/>
      <c r="B107" s="325" t="s">
        <v>291</v>
      </c>
      <c r="C107" s="326" t="s">
        <v>33</v>
      </c>
      <c r="D107" s="330">
        <f>+D80</f>
        <v>315</v>
      </c>
      <c r="E107" s="379">
        <v>0</v>
      </c>
      <c r="F107" s="363">
        <f>+D107*E107</f>
        <v>0</v>
      </c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7"/>
      <c r="DH107" s="317"/>
      <c r="DI107" s="317"/>
      <c r="DJ107" s="317"/>
      <c r="DK107" s="317"/>
      <c r="DL107" s="317"/>
      <c r="DM107" s="317"/>
      <c r="DN107" s="317"/>
      <c r="DO107" s="317"/>
      <c r="DP107" s="317"/>
      <c r="DQ107" s="317"/>
      <c r="DR107" s="317"/>
      <c r="DS107" s="317"/>
      <c r="DT107" s="317"/>
      <c r="DU107" s="317"/>
      <c r="DV107" s="317"/>
      <c r="DW107" s="317"/>
      <c r="DX107" s="317"/>
      <c r="DY107" s="317"/>
      <c r="DZ107" s="317"/>
      <c r="EA107" s="317"/>
      <c r="EB107" s="317"/>
      <c r="EC107" s="317"/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7"/>
      <c r="EW107" s="317"/>
      <c r="EX107" s="317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317"/>
      <c r="FL107" s="317"/>
      <c r="FM107" s="317"/>
      <c r="FN107" s="317"/>
      <c r="FO107" s="317"/>
      <c r="FP107" s="317"/>
      <c r="FQ107" s="317"/>
      <c r="FR107" s="317"/>
      <c r="FS107" s="317"/>
      <c r="FT107" s="317"/>
      <c r="FU107" s="317"/>
      <c r="FV107" s="317"/>
      <c r="FW107" s="317"/>
      <c r="FX107" s="317"/>
      <c r="FY107" s="317"/>
      <c r="FZ107" s="317"/>
      <c r="GA107" s="317"/>
      <c r="GB107" s="317"/>
      <c r="GC107" s="317"/>
      <c r="GD107" s="317"/>
      <c r="GE107" s="317"/>
      <c r="GF107" s="317"/>
      <c r="GG107" s="317"/>
      <c r="GH107" s="317"/>
      <c r="GI107" s="317"/>
      <c r="GJ107" s="317"/>
      <c r="GK107" s="317"/>
      <c r="GL107" s="317"/>
      <c r="GM107" s="317"/>
      <c r="GN107" s="317"/>
      <c r="GO107" s="317"/>
      <c r="GP107" s="317"/>
      <c r="GQ107" s="317"/>
      <c r="GR107" s="317"/>
      <c r="GS107" s="317"/>
      <c r="GT107" s="317"/>
      <c r="GU107" s="317"/>
      <c r="GV107" s="317"/>
      <c r="GW107" s="317"/>
      <c r="GX107" s="317"/>
      <c r="GY107" s="317"/>
      <c r="GZ107" s="317"/>
      <c r="HA107" s="317"/>
      <c r="HB107" s="317"/>
      <c r="HC107" s="317"/>
      <c r="HD107" s="317"/>
      <c r="HE107" s="317"/>
      <c r="HF107" s="317"/>
      <c r="HG107" s="317"/>
      <c r="HH107" s="317"/>
      <c r="HI107" s="317"/>
      <c r="HJ107" s="317"/>
      <c r="HK107" s="317"/>
      <c r="HL107" s="317"/>
      <c r="HM107" s="317"/>
      <c r="HN107" s="317"/>
      <c r="HO107" s="317"/>
      <c r="HP107" s="317"/>
      <c r="HQ107" s="317"/>
      <c r="HR107" s="317"/>
      <c r="HS107" s="317"/>
      <c r="HT107" s="317"/>
      <c r="HU107" s="317"/>
      <c r="HV107" s="317"/>
      <c r="HW107" s="317"/>
      <c r="HX107" s="317"/>
      <c r="HY107" s="317"/>
      <c r="HZ107" s="317"/>
      <c r="IA107" s="317"/>
      <c r="IB107" s="317"/>
      <c r="IC107" s="317"/>
      <c r="ID107" s="317"/>
      <c r="IE107" s="317"/>
      <c r="IF107" s="317"/>
      <c r="IG107" s="317"/>
      <c r="IH107" s="317"/>
      <c r="II107" s="317"/>
      <c r="IJ107" s="317"/>
      <c r="IK107" s="317"/>
      <c r="IL107" s="317"/>
    </row>
    <row r="108" spans="1:246" s="316" customFormat="1">
      <c r="A108" s="319"/>
      <c r="B108" s="325"/>
      <c r="C108" s="326"/>
      <c r="D108" s="330"/>
      <c r="E108" s="363"/>
      <c r="F108" s="369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7"/>
      <c r="CZ108" s="317"/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7"/>
      <c r="DP108" s="317"/>
      <c r="DQ108" s="317"/>
      <c r="DR108" s="317"/>
      <c r="DS108" s="317"/>
      <c r="DT108" s="317"/>
      <c r="DU108" s="317"/>
      <c r="DV108" s="317"/>
      <c r="DW108" s="317"/>
      <c r="DX108" s="317"/>
      <c r="DY108" s="317"/>
      <c r="DZ108" s="317"/>
      <c r="EA108" s="317"/>
      <c r="EB108" s="317"/>
      <c r="EC108" s="317"/>
      <c r="ED108" s="317"/>
      <c r="EE108" s="317"/>
      <c r="EF108" s="317"/>
      <c r="EG108" s="317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7"/>
      <c r="EW108" s="317"/>
      <c r="EX108" s="317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317"/>
      <c r="FL108" s="317"/>
      <c r="FM108" s="317"/>
      <c r="FN108" s="317"/>
      <c r="FO108" s="317"/>
      <c r="FP108" s="317"/>
      <c r="FQ108" s="317"/>
      <c r="FR108" s="317"/>
      <c r="FS108" s="317"/>
      <c r="FT108" s="317"/>
      <c r="FU108" s="317"/>
      <c r="FV108" s="317"/>
      <c r="FW108" s="317"/>
      <c r="FX108" s="317"/>
      <c r="FY108" s="317"/>
      <c r="FZ108" s="317"/>
      <c r="GA108" s="317"/>
      <c r="GB108" s="317"/>
      <c r="GC108" s="317"/>
      <c r="GD108" s="317"/>
      <c r="GE108" s="317"/>
      <c r="GF108" s="317"/>
      <c r="GG108" s="317"/>
      <c r="GH108" s="317"/>
      <c r="GI108" s="317"/>
      <c r="GJ108" s="317"/>
      <c r="GK108" s="317"/>
      <c r="GL108" s="317"/>
      <c r="GM108" s="317"/>
      <c r="GN108" s="317"/>
      <c r="GO108" s="317"/>
      <c r="GP108" s="317"/>
      <c r="GQ108" s="317"/>
      <c r="GR108" s="317"/>
      <c r="GS108" s="317"/>
      <c r="GT108" s="317"/>
      <c r="GU108" s="317"/>
      <c r="GV108" s="317"/>
      <c r="GW108" s="317"/>
      <c r="GX108" s="317"/>
      <c r="GY108" s="317"/>
      <c r="GZ108" s="317"/>
      <c r="HA108" s="317"/>
      <c r="HB108" s="317"/>
      <c r="HC108" s="317"/>
      <c r="HD108" s="317"/>
      <c r="HE108" s="317"/>
      <c r="HF108" s="317"/>
      <c r="HG108" s="317"/>
      <c r="HH108" s="317"/>
      <c r="HI108" s="317"/>
      <c r="HJ108" s="317"/>
      <c r="HK108" s="317"/>
      <c r="HL108" s="317"/>
      <c r="HM108" s="317"/>
      <c r="HN108" s="317"/>
      <c r="HO108" s="317"/>
      <c r="HP108" s="317"/>
      <c r="HQ108" s="317"/>
      <c r="HR108" s="317"/>
      <c r="HS108" s="317"/>
      <c r="HT108" s="317"/>
      <c r="HU108" s="317"/>
      <c r="HV108" s="317"/>
      <c r="HW108" s="317"/>
      <c r="HX108" s="317"/>
      <c r="HY108" s="317"/>
      <c r="HZ108" s="317"/>
      <c r="IA108" s="317"/>
      <c r="IB108" s="317"/>
      <c r="IC108" s="317"/>
      <c r="ID108" s="317"/>
      <c r="IE108" s="317"/>
      <c r="IF108" s="317"/>
      <c r="IG108" s="317"/>
      <c r="IH108" s="317"/>
      <c r="II108" s="317"/>
      <c r="IJ108" s="317"/>
      <c r="IK108" s="317"/>
      <c r="IL108" s="317"/>
    </row>
    <row r="109" spans="1:246" s="316" customFormat="1" ht="25.5">
      <c r="A109" s="319" t="s">
        <v>188</v>
      </c>
      <c r="B109" s="333" t="s">
        <v>198</v>
      </c>
      <c r="C109" s="326"/>
      <c r="D109" s="330"/>
      <c r="E109" s="363"/>
      <c r="F109" s="363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  <c r="CU109" s="317"/>
      <c r="CV109" s="317"/>
      <c r="CW109" s="317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317"/>
      <c r="DK109" s="317"/>
      <c r="DL109" s="317"/>
      <c r="DM109" s="317"/>
      <c r="DN109" s="317"/>
      <c r="DO109" s="317"/>
      <c r="DP109" s="317"/>
      <c r="DQ109" s="317"/>
      <c r="DR109" s="317"/>
      <c r="DS109" s="317"/>
      <c r="DT109" s="317"/>
      <c r="DU109" s="317"/>
      <c r="DV109" s="317"/>
      <c r="DW109" s="317"/>
      <c r="DX109" s="317"/>
      <c r="DY109" s="317"/>
      <c r="DZ109" s="317"/>
      <c r="EA109" s="317"/>
      <c r="EB109" s="317"/>
      <c r="EC109" s="317"/>
      <c r="ED109" s="317"/>
      <c r="EE109" s="317"/>
      <c r="EF109" s="317"/>
      <c r="EG109" s="317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7"/>
      <c r="EW109" s="317"/>
      <c r="EX109" s="317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317"/>
      <c r="FL109" s="317"/>
      <c r="FM109" s="317"/>
      <c r="FN109" s="317"/>
      <c r="FO109" s="317"/>
      <c r="FP109" s="317"/>
      <c r="FQ109" s="317"/>
      <c r="FR109" s="317"/>
      <c r="FS109" s="317"/>
      <c r="FT109" s="317"/>
      <c r="FU109" s="317"/>
      <c r="FV109" s="317"/>
      <c r="FW109" s="317"/>
      <c r="FX109" s="317"/>
      <c r="FY109" s="317"/>
      <c r="FZ109" s="317"/>
      <c r="GA109" s="317"/>
      <c r="GB109" s="317"/>
      <c r="GC109" s="317"/>
      <c r="GD109" s="317"/>
      <c r="GE109" s="317"/>
      <c r="GF109" s="317"/>
      <c r="GG109" s="317"/>
      <c r="GH109" s="317"/>
      <c r="GI109" s="317"/>
      <c r="GJ109" s="317"/>
      <c r="GK109" s="317"/>
      <c r="GL109" s="317"/>
      <c r="GM109" s="317"/>
      <c r="GN109" s="317"/>
      <c r="GO109" s="317"/>
      <c r="GP109" s="317"/>
      <c r="GQ109" s="317"/>
      <c r="GR109" s="317"/>
      <c r="GS109" s="317"/>
      <c r="GT109" s="317"/>
      <c r="GU109" s="317"/>
      <c r="GV109" s="317"/>
      <c r="GW109" s="317"/>
      <c r="GX109" s="317"/>
      <c r="GY109" s="317"/>
      <c r="GZ109" s="317"/>
      <c r="HA109" s="317"/>
      <c r="HB109" s="317"/>
      <c r="HC109" s="317"/>
      <c r="HD109" s="317"/>
      <c r="HE109" s="317"/>
      <c r="HF109" s="317"/>
      <c r="HG109" s="317"/>
      <c r="HH109" s="317"/>
      <c r="HI109" s="317"/>
      <c r="HJ109" s="317"/>
      <c r="HK109" s="317"/>
      <c r="HL109" s="317"/>
      <c r="HM109" s="317"/>
      <c r="HN109" s="317"/>
      <c r="HO109" s="317"/>
      <c r="HP109" s="317"/>
      <c r="HQ109" s="317"/>
      <c r="HR109" s="317"/>
      <c r="HS109" s="317"/>
      <c r="HT109" s="317"/>
      <c r="HU109" s="317"/>
      <c r="HV109" s="317"/>
      <c r="HW109" s="317"/>
      <c r="HX109" s="317"/>
      <c r="HY109" s="317"/>
      <c r="HZ109" s="317"/>
      <c r="IA109" s="317"/>
      <c r="IB109" s="317"/>
      <c r="IC109" s="317"/>
      <c r="ID109" s="317"/>
      <c r="IE109" s="317"/>
      <c r="IF109" s="317"/>
      <c r="IG109" s="317"/>
      <c r="IH109" s="317"/>
      <c r="II109" s="317"/>
      <c r="IJ109" s="317"/>
      <c r="IK109" s="317"/>
      <c r="IL109" s="317"/>
    </row>
    <row r="110" spans="1:246" s="316" customFormat="1">
      <c r="A110" s="319"/>
      <c r="B110" s="325" t="s">
        <v>292</v>
      </c>
      <c r="C110" s="326" t="s">
        <v>33</v>
      </c>
      <c r="D110" s="330">
        <f>+D82</f>
        <v>200</v>
      </c>
      <c r="E110" s="379">
        <v>0</v>
      </c>
      <c r="F110" s="363">
        <f>+D110*E110</f>
        <v>0</v>
      </c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  <c r="CU110" s="317"/>
      <c r="CV110" s="317"/>
      <c r="CW110" s="317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7"/>
      <c r="DK110" s="317"/>
      <c r="DL110" s="317"/>
      <c r="DM110" s="317"/>
      <c r="DN110" s="317"/>
      <c r="DO110" s="317"/>
      <c r="DP110" s="317"/>
      <c r="DQ110" s="317"/>
      <c r="DR110" s="317"/>
      <c r="DS110" s="317"/>
      <c r="DT110" s="317"/>
      <c r="DU110" s="317"/>
      <c r="DV110" s="317"/>
      <c r="DW110" s="317"/>
      <c r="DX110" s="317"/>
      <c r="DY110" s="317"/>
      <c r="DZ110" s="317"/>
      <c r="EA110" s="317"/>
      <c r="EB110" s="317"/>
      <c r="EC110" s="317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7"/>
      <c r="EW110" s="317"/>
      <c r="EX110" s="317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317"/>
      <c r="FL110" s="317"/>
      <c r="FM110" s="317"/>
      <c r="FN110" s="317"/>
      <c r="FO110" s="317"/>
      <c r="FP110" s="317"/>
      <c r="FQ110" s="317"/>
      <c r="FR110" s="317"/>
      <c r="FS110" s="317"/>
      <c r="FT110" s="317"/>
      <c r="FU110" s="317"/>
      <c r="FV110" s="317"/>
      <c r="FW110" s="317"/>
      <c r="FX110" s="317"/>
      <c r="FY110" s="317"/>
      <c r="FZ110" s="317"/>
      <c r="GA110" s="317"/>
      <c r="GB110" s="317"/>
      <c r="GC110" s="317"/>
      <c r="GD110" s="317"/>
      <c r="GE110" s="317"/>
      <c r="GF110" s="317"/>
      <c r="GG110" s="317"/>
      <c r="GH110" s="317"/>
      <c r="GI110" s="317"/>
      <c r="GJ110" s="317"/>
      <c r="GK110" s="317"/>
      <c r="GL110" s="317"/>
      <c r="GM110" s="317"/>
      <c r="GN110" s="317"/>
      <c r="GO110" s="317"/>
      <c r="GP110" s="317"/>
      <c r="GQ110" s="317"/>
      <c r="GR110" s="317"/>
      <c r="GS110" s="317"/>
      <c r="GT110" s="317"/>
      <c r="GU110" s="317"/>
      <c r="GV110" s="317"/>
      <c r="GW110" s="317"/>
      <c r="GX110" s="317"/>
      <c r="GY110" s="317"/>
      <c r="GZ110" s="317"/>
      <c r="HA110" s="317"/>
      <c r="HB110" s="317"/>
      <c r="HC110" s="317"/>
      <c r="HD110" s="317"/>
      <c r="HE110" s="317"/>
      <c r="HF110" s="317"/>
      <c r="HG110" s="317"/>
      <c r="HH110" s="317"/>
      <c r="HI110" s="317"/>
      <c r="HJ110" s="317"/>
      <c r="HK110" s="317"/>
      <c r="HL110" s="317"/>
      <c r="HM110" s="317"/>
      <c r="HN110" s="317"/>
      <c r="HO110" s="317"/>
      <c r="HP110" s="317"/>
      <c r="HQ110" s="317"/>
      <c r="HR110" s="317"/>
      <c r="HS110" s="317"/>
      <c r="HT110" s="317"/>
      <c r="HU110" s="317"/>
      <c r="HV110" s="317"/>
      <c r="HW110" s="317"/>
      <c r="HX110" s="317"/>
      <c r="HY110" s="317"/>
      <c r="HZ110" s="317"/>
      <c r="IA110" s="317"/>
      <c r="IB110" s="317"/>
      <c r="IC110" s="317"/>
      <c r="ID110" s="317"/>
      <c r="IE110" s="317"/>
      <c r="IF110" s="317"/>
      <c r="IG110" s="317"/>
      <c r="IH110" s="317"/>
      <c r="II110" s="317"/>
      <c r="IJ110" s="317"/>
      <c r="IK110" s="317"/>
      <c r="IL110" s="317"/>
    </row>
    <row r="111" spans="1:246" s="316" customFormat="1">
      <c r="A111" s="319"/>
      <c r="B111" s="333"/>
      <c r="C111" s="326"/>
      <c r="D111" s="313"/>
      <c r="E111" s="363"/>
      <c r="F111" s="369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7"/>
      <c r="CU111" s="317"/>
      <c r="CV111" s="317"/>
      <c r="CW111" s="317"/>
      <c r="CX111" s="317"/>
      <c r="CY111" s="317"/>
      <c r="CZ111" s="317"/>
      <c r="DA111" s="317"/>
      <c r="DB111" s="317"/>
      <c r="DC111" s="317"/>
      <c r="DD111" s="317"/>
      <c r="DE111" s="317"/>
      <c r="DF111" s="317"/>
      <c r="DG111" s="317"/>
      <c r="DH111" s="317"/>
      <c r="DI111" s="317"/>
      <c r="DJ111" s="317"/>
      <c r="DK111" s="317"/>
      <c r="DL111" s="317"/>
      <c r="DM111" s="317"/>
      <c r="DN111" s="317"/>
      <c r="DO111" s="317"/>
      <c r="DP111" s="317"/>
      <c r="DQ111" s="317"/>
      <c r="DR111" s="317"/>
      <c r="DS111" s="317"/>
      <c r="DT111" s="317"/>
      <c r="DU111" s="317"/>
      <c r="DV111" s="317"/>
      <c r="DW111" s="317"/>
      <c r="DX111" s="317"/>
      <c r="DY111" s="317"/>
      <c r="DZ111" s="317"/>
      <c r="EA111" s="317"/>
      <c r="EB111" s="317"/>
      <c r="EC111" s="317"/>
      <c r="ED111" s="317"/>
      <c r="EE111" s="317"/>
      <c r="EF111" s="317"/>
      <c r="EG111" s="317"/>
      <c r="EH111" s="317"/>
      <c r="EI111" s="317"/>
      <c r="EJ111" s="317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7"/>
      <c r="EW111" s="317"/>
      <c r="EX111" s="317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317"/>
      <c r="FL111" s="317"/>
      <c r="FM111" s="317"/>
      <c r="FN111" s="317"/>
      <c r="FO111" s="317"/>
      <c r="FP111" s="317"/>
      <c r="FQ111" s="317"/>
      <c r="FR111" s="317"/>
      <c r="FS111" s="317"/>
      <c r="FT111" s="317"/>
      <c r="FU111" s="317"/>
      <c r="FV111" s="317"/>
      <c r="FW111" s="317"/>
      <c r="FX111" s="317"/>
      <c r="FY111" s="317"/>
      <c r="FZ111" s="317"/>
      <c r="GA111" s="317"/>
      <c r="GB111" s="317"/>
      <c r="GC111" s="317"/>
      <c r="GD111" s="317"/>
      <c r="GE111" s="317"/>
      <c r="GF111" s="317"/>
      <c r="GG111" s="317"/>
      <c r="GH111" s="317"/>
      <c r="GI111" s="317"/>
      <c r="GJ111" s="317"/>
      <c r="GK111" s="317"/>
      <c r="GL111" s="317"/>
      <c r="GM111" s="317"/>
      <c r="GN111" s="317"/>
      <c r="GO111" s="317"/>
      <c r="GP111" s="317"/>
      <c r="GQ111" s="317"/>
      <c r="GR111" s="317"/>
      <c r="GS111" s="317"/>
      <c r="GT111" s="317"/>
      <c r="GU111" s="317"/>
      <c r="GV111" s="317"/>
      <c r="GW111" s="317"/>
      <c r="GX111" s="317"/>
      <c r="GY111" s="317"/>
      <c r="GZ111" s="317"/>
      <c r="HA111" s="317"/>
      <c r="HB111" s="317"/>
      <c r="HC111" s="317"/>
      <c r="HD111" s="317"/>
      <c r="HE111" s="317"/>
      <c r="HF111" s="317"/>
      <c r="HG111" s="317"/>
      <c r="HH111" s="317"/>
      <c r="HI111" s="317"/>
      <c r="HJ111" s="317"/>
      <c r="HK111" s="317"/>
      <c r="HL111" s="317"/>
      <c r="HM111" s="317"/>
      <c r="HN111" s="317"/>
      <c r="HO111" s="317"/>
      <c r="HP111" s="317"/>
      <c r="HQ111" s="317"/>
      <c r="HR111" s="317"/>
      <c r="HS111" s="317"/>
      <c r="HT111" s="317"/>
      <c r="HU111" s="317"/>
      <c r="HV111" s="317"/>
      <c r="HW111" s="317"/>
      <c r="HX111" s="317"/>
      <c r="HY111" s="317"/>
      <c r="HZ111" s="317"/>
      <c r="IA111" s="317"/>
      <c r="IB111" s="317"/>
      <c r="IC111" s="317"/>
      <c r="ID111" s="317"/>
      <c r="IE111" s="317"/>
      <c r="IF111" s="317"/>
      <c r="IG111" s="317"/>
      <c r="IH111" s="317"/>
      <c r="II111" s="317"/>
      <c r="IJ111" s="317"/>
      <c r="IK111" s="317"/>
      <c r="IL111" s="317"/>
    </row>
    <row r="112" spans="1:246" s="316" customFormat="1" ht="76.5">
      <c r="A112" s="319" t="s">
        <v>190</v>
      </c>
      <c r="B112" s="333" t="s">
        <v>199</v>
      </c>
      <c r="C112" s="326" t="s">
        <v>30</v>
      </c>
      <c r="D112" s="313"/>
      <c r="E112" s="363"/>
      <c r="F112" s="363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7"/>
      <c r="CB112" s="317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7"/>
      <c r="CM112" s="317"/>
      <c r="CN112" s="317"/>
      <c r="CO112" s="317"/>
      <c r="CP112" s="317"/>
      <c r="CQ112" s="317"/>
      <c r="CR112" s="317"/>
      <c r="CS112" s="317"/>
      <c r="CT112" s="317"/>
      <c r="CU112" s="317"/>
      <c r="CV112" s="317"/>
      <c r="CW112" s="317"/>
      <c r="CX112" s="317"/>
      <c r="CY112" s="317"/>
      <c r="CZ112" s="317"/>
      <c r="DA112" s="317"/>
      <c r="DB112" s="317"/>
      <c r="DC112" s="317"/>
      <c r="DD112" s="317"/>
      <c r="DE112" s="317"/>
      <c r="DF112" s="317"/>
      <c r="DG112" s="317"/>
      <c r="DH112" s="317"/>
      <c r="DI112" s="317"/>
      <c r="DJ112" s="317"/>
      <c r="DK112" s="317"/>
      <c r="DL112" s="317"/>
      <c r="DM112" s="317"/>
      <c r="DN112" s="317"/>
      <c r="DO112" s="317"/>
      <c r="DP112" s="317"/>
      <c r="DQ112" s="317"/>
      <c r="DR112" s="317"/>
      <c r="DS112" s="317"/>
      <c r="DT112" s="317"/>
      <c r="DU112" s="317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7"/>
      <c r="EG112" s="317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7"/>
      <c r="EW112" s="317"/>
      <c r="EX112" s="317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317"/>
      <c r="FL112" s="317"/>
      <c r="FM112" s="317"/>
      <c r="FN112" s="317"/>
      <c r="FO112" s="317"/>
      <c r="FP112" s="317"/>
      <c r="FQ112" s="317"/>
      <c r="FR112" s="317"/>
      <c r="FS112" s="317"/>
      <c r="FT112" s="317"/>
      <c r="FU112" s="317"/>
      <c r="FV112" s="317"/>
      <c r="FW112" s="317"/>
      <c r="FX112" s="317"/>
      <c r="FY112" s="317"/>
      <c r="FZ112" s="317"/>
      <c r="GA112" s="317"/>
      <c r="GB112" s="317"/>
      <c r="GC112" s="317"/>
      <c r="GD112" s="317"/>
      <c r="GE112" s="317"/>
      <c r="GF112" s="317"/>
      <c r="GG112" s="317"/>
      <c r="GH112" s="317"/>
      <c r="GI112" s="317"/>
      <c r="GJ112" s="317"/>
      <c r="GK112" s="317"/>
      <c r="GL112" s="317"/>
      <c r="GM112" s="317"/>
      <c r="GN112" s="317"/>
      <c r="GO112" s="317"/>
      <c r="GP112" s="317"/>
      <c r="GQ112" s="317"/>
      <c r="GR112" s="317"/>
      <c r="GS112" s="317"/>
      <c r="GT112" s="317"/>
      <c r="GU112" s="317"/>
      <c r="GV112" s="317"/>
      <c r="GW112" s="317"/>
      <c r="GX112" s="317"/>
      <c r="GY112" s="317"/>
      <c r="GZ112" s="317"/>
      <c r="HA112" s="317"/>
      <c r="HB112" s="317"/>
      <c r="HC112" s="317"/>
      <c r="HD112" s="317"/>
      <c r="HE112" s="317"/>
      <c r="HF112" s="317"/>
      <c r="HG112" s="317"/>
      <c r="HH112" s="317"/>
      <c r="HI112" s="317"/>
      <c r="HJ112" s="317"/>
      <c r="HK112" s="317"/>
      <c r="HL112" s="317"/>
      <c r="HM112" s="317"/>
      <c r="HN112" s="317"/>
      <c r="HO112" s="317"/>
      <c r="HP112" s="317"/>
      <c r="HQ112" s="317"/>
      <c r="HR112" s="317"/>
      <c r="HS112" s="317"/>
      <c r="HT112" s="317"/>
      <c r="HU112" s="317"/>
      <c r="HV112" s="317"/>
      <c r="HW112" s="317"/>
      <c r="HX112" s="317"/>
      <c r="HY112" s="317"/>
      <c r="HZ112" s="317"/>
      <c r="IA112" s="317"/>
      <c r="IB112" s="317"/>
      <c r="IC112" s="317"/>
      <c r="ID112" s="317"/>
      <c r="IE112" s="317"/>
      <c r="IF112" s="317"/>
      <c r="IG112" s="317"/>
      <c r="IH112" s="317"/>
      <c r="II112" s="317"/>
      <c r="IJ112" s="317"/>
      <c r="IK112" s="317"/>
      <c r="IL112" s="317"/>
    </row>
    <row r="113" spans="1:246" s="316" customFormat="1">
      <c r="A113" s="319"/>
      <c r="B113" s="333"/>
      <c r="C113" s="326"/>
      <c r="D113" s="313"/>
      <c r="E113" s="363"/>
      <c r="F113" s="363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7"/>
      <c r="CI113" s="317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  <c r="CU113" s="317"/>
      <c r="CV113" s="317"/>
      <c r="CW113" s="317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7"/>
      <c r="DN113" s="317"/>
      <c r="DO113" s="317"/>
      <c r="DP113" s="317"/>
      <c r="DQ113" s="317"/>
      <c r="DR113" s="317"/>
      <c r="DS113" s="317"/>
      <c r="DT113" s="317"/>
      <c r="DU113" s="317"/>
      <c r="DV113" s="317"/>
      <c r="DW113" s="317"/>
      <c r="DX113" s="317"/>
      <c r="DY113" s="317"/>
      <c r="DZ113" s="317"/>
      <c r="EA113" s="317"/>
      <c r="EB113" s="317"/>
      <c r="EC113" s="317"/>
      <c r="ED113" s="317"/>
      <c r="EE113" s="317"/>
      <c r="EF113" s="317"/>
      <c r="EG113" s="317"/>
      <c r="EH113" s="317"/>
      <c r="EI113" s="317"/>
      <c r="EJ113" s="317"/>
      <c r="EK113" s="317"/>
      <c r="EL113" s="317"/>
      <c r="EM113" s="317"/>
      <c r="EN113" s="317"/>
      <c r="EO113" s="317"/>
      <c r="EP113" s="317"/>
      <c r="EQ113" s="317"/>
      <c r="ER113" s="317"/>
      <c r="ES113" s="317"/>
      <c r="ET113" s="317"/>
      <c r="EU113" s="317"/>
      <c r="EV113" s="317"/>
      <c r="EW113" s="317"/>
      <c r="EX113" s="317"/>
      <c r="EY113" s="317"/>
      <c r="EZ113" s="317"/>
      <c r="FA113" s="317"/>
      <c r="FB113" s="317"/>
      <c r="FC113" s="317"/>
      <c r="FD113" s="317"/>
      <c r="FE113" s="317"/>
      <c r="FF113" s="317"/>
      <c r="FG113" s="317"/>
      <c r="FH113" s="317"/>
      <c r="FI113" s="317"/>
      <c r="FJ113" s="317"/>
      <c r="FK113" s="317"/>
      <c r="FL113" s="317"/>
      <c r="FM113" s="317"/>
      <c r="FN113" s="317"/>
      <c r="FO113" s="317"/>
      <c r="FP113" s="317"/>
      <c r="FQ113" s="317"/>
      <c r="FR113" s="317"/>
      <c r="FS113" s="317"/>
      <c r="FT113" s="317"/>
      <c r="FU113" s="317"/>
      <c r="FV113" s="317"/>
      <c r="FW113" s="317"/>
      <c r="FX113" s="317"/>
      <c r="FY113" s="317"/>
      <c r="FZ113" s="317"/>
      <c r="GA113" s="317"/>
      <c r="GB113" s="317"/>
      <c r="GC113" s="317"/>
      <c r="GD113" s="317"/>
      <c r="GE113" s="317"/>
      <c r="GF113" s="317"/>
      <c r="GG113" s="317"/>
      <c r="GH113" s="317"/>
      <c r="GI113" s="317"/>
      <c r="GJ113" s="317"/>
      <c r="GK113" s="317"/>
      <c r="GL113" s="317"/>
      <c r="GM113" s="317"/>
      <c r="GN113" s="317"/>
      <c r="GO113" s="317"/>
      <c r="GP113" s="317"/>
      <c r="GQ113" s="317"/>
      <c r="GR113" s="317"/>
      <c r="GS113" s="317"/>
      <c r="GT113" s="317"/>
      <c r="GU113" s="317"/>
      <c r="GV113" s="317"/>
      <c r="GW113" s="317"/>
      <c r="GX113" s="317"/>
      <c r="GY113" s="317"/>
      <c r="GZ113" s="317"/>
      <c r="HA113" s="317"/>
      <c r="HB113" s="317"/>
      <c r="HC113" s="317"/>
      <c r="HD113" s="317"/>
      <c r="HE113" s="317"/>
      <c r="HF113" s="317"/>
      <c r="HG113" s="317"/>
      <c r="HH113" s="317"/>
      <c r="HI113" s="317"/>
      <c r="HJ113" s="317"/>
      <c r="HK113" s="317"/>
      <c r="HL113" s="317"/>
      <c r="HM113" s="317"/>
      <c r="HN113" s="317"/>
      <c r="HO113" s="317"/>
      <c r="HP113" s="317"/>
      <c r="HQ113" s="317"/>
      <c r="HR113" s="317"/>
      <c r="HS113" s="317"/>
      <c r="HT113" s="317"/>
      <c r="HU113" s="317"/>
      <c r="HV113" s="317"/>
      <c r="HW113" s="317"/>
      <c r="HX113" s="317"/>
      <c r="HY113" s="317"/>
      <c r="HZ113" s="317"/>
      <c r="IA113" s="317"/>
      <c r="IB113" s="317"/>
      <c r="IC113" s="317"/>
      <c r="ID113" s="317"/>
      <c r="IE113" s="317"/>
      <c r="IF113" s="317"/>
      <c r="IG113" s="317"/>
      <c r="IH113" s="317"/>
      <c r="II113" s="317"/>
      <c r="IJ113" s="317"/>
      <c r="IK113" s="317"/>
      <c r="IL113" s="317"/>
    </row>
    <row r="114" spans="1:246" s="316" customFormat="1" ht="102">
      <c r="A114" s="319"/>
      <c r="B114" s="333" t="s">
        <v>200</v>
      </c>
      <c r="C114" s="326" t="s">
        <v>30</v>
      </c>
      <c r="D114" s="313"/>
      <c r="E114" s="363"/>
      <c r="F114" s="363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/>
      <c r="AW114" s="317"/>
      <c r="AX114" s="317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317"/>
      <c r="DN114" s="317"/>
      <c r="DO114" s="317"/>
      <c r="DP114" s="317"/>
      <c r="DQ114" s="317"/>
      <c r="DR114" s="317"/>
      <c r="DS114" s="317"/>
      <c r="DT114" s="317"/>
      <c r="DU114" s="317"/>
      <c r="DV114" s="317"/>
      <c r="DW114" s="317"/>
      <c r="DX114" s="317"/>
      <c r="DY114" s="317"/>
      <c r="DZ114" s="317"/>
      <c r="EA114" s="317"/>
      <c r="EB114" s="317"/>
      <c r="EC114" s="317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7"/>
      <c r="EW114" s="317"/>
      <c r="EX114" s="317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317"/>
      <c r="FL114" s="317"/>
      <c r="FM114" s="317"/>
      <c r="FN114" s="317"/>
      <c r="FO114" s="317"/>
      <c r="FP114" s="317"/>
      <c r="FQ114" s="317"/>
      <c r="FR114" s="317"/>
      <c r="FS114" s="317"/>
      <c r="FT114" s="317"/>
      <c r="FU114" s="317"/>
      <c r="FV114" s="317"/>
      <c r="FW114" s="317"/>
      <c r="FX114" s="317"/>
      <c r="FY114" s="317"/>
      <c r="FZ114" s="317"/>
      <c r="GA114" s="317"/>
      <c r="GB114" s="317"/>
      <c r="GC114" s="317"/>
      <c r="GD114" s="317"/>
      <c r="GE114" s="317"/>
      <c r="GF114" s="317"/>
      <c r="GG114" s="317"/>
      <c r="GH114" s="317"/>
      <c r="GI114" s="317"/>
      <c r="GJ114" s="317"/>
      <c r="GK114" s="317"/>
      <c r="GL114" s="317"/>
      <c r="GM114" s="317"/>
      <c r="GN114" s="317"/>
      <c r="GO114" s="317"/>
      <c r="GP114" s="317"/>
      <c r="GQ114" s="317"/>
      <c r="GR114" s="317"/>
      <c r="GS114" s="317"/>
      <c r="GT114" s="317"/>
      <c r="GU114" s="317"/>
      <c r="GV114" s="317"/>
      <c r="GW114" s="317"/>
      <c r="GX114" s="317"/>
      <c r="GY114" s="317"/>
      <c r="GZ114" s="317"/>
      <c r="HA114" s="317"/>
      <c r="HB114" s="317"/>
      <c r="HC114" s="317"/>
      <c r="HD114" s="317"/>
      <c r="HE114" s="317"/>
      <c r="HF114" s="317"/>
      <c r="HG114" s="317"/>
      <c r="HH114" s="317"/>
      <c r="HI114" s="317"/>
      <c r="HJ114" s="317"/>
      <c r="HK114" s="317"/>
      <c r="HL114" s="317"/>
      <c r="HM114" s="317"/>
      <c r="HN114" s="317"/>
      <c r="HO114" s="317"/>
      <c r="HP114" s="317"/>
      <c r="HQ114" s="317"/>
      <c r="HR114" s="317"/>
      <c r="HS114" s="317"/>
      <c r="HT114" s="317"/>
      <c r="HU114" s="317"/>
      <c r="HV114" s="317"/>
      <c r="HW114" s="317"/>
      <c r="HX114" s="317"/>
      <c r="HY114" s="317"/>
      <c r="HZ114" s="317"/>
      <c r="IA114" s="317"/>
      <c r="IB114" s="317"/>
      <c r="IC114" s="317"/>
      <c r="ID114" s="317"/>
      <c r="IE114" s="317"/>
      <c r="IF114" s="317"/>
      <c r="IG114" s="317"/>
      <c r="IH114" s="317"/>
      <c r="II114" s="317"/>
      <c r="IJ114" s="317"/>
      <c r="IK114" s="317"/>
      <c r="IL114" s="317"/>
    </row>
    <row r="115" spans="1:246" s="316" customFormat="1">
      <c r="A115" s="319"/>
      <c r="B115" s="333"/>
      <c r="C115" s="326"/>
      <c r="D115" s="313"/>
      <c r="E115" s="363"/>
      <c r="F115" s="363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/>
      <c r="AV115" s="317"/>
      <c r="AW115" s="317"/>
      <c r="AX115" s="317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317"/>
      <c r="CT115" s="317"/>
      <c r="CU115" s="317"/>
      <c r="CV115" s="317"/>
      <c r="CW115" s="317"/>
      <c r="CX115" s="317"/>
      <c r="CY115" s="317"/>
      <c r="CZ115" s="317"/>
      <c r="DA115" s="317"/>
      <c r="DB115" s="317"/>
      <c r="DC115" s="317"/>
      <c r="DD115" s="317"/>
      <c r="DE115" s="317"/>
      <c r="DF115" s="317"/>
      <c r="DG115" s="317"/>
      <c r="DH115" s="317"/>
      <c r="DI115" s="317"/>
      <c r="DJ115" s="317"/>
      <c r="DK115" s="317"/>
      <c r="DL115" s="317"/>
      <c r="DM115" s="317"/>
      <c r="DN115" s="317"/>
      <c r="DO115" s="317"/>
      <c r="DP115" s="317"/>
      <c r="DQ115" s="317"/>
      <c r="DR115" s="317"/>
      <c r="DS115" s="317"/>
      <c r="DT115" s="317"/>
      <c r="DU115" s="317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7"/>
      <c r="EW115" s="317"/>
      <c r="EX115" s="317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317"/>
      <c r="FL115" s="317"/>
      <c r="FM115" s="317"/>
      <c r="FN115" s="317"/>
      <c r="FO115" s="317"/>
      <c r="FP115" s="317"/>
      <c r="FQ115" s="317"/>
      <c r="FR115" s="317"/>
      <c r="FS115" s="317"/>
      <c r="FT115" s="317"/>
      <c r="FU115" s="317"/>
      <c r="FV115" s="317"/>
      <c r="FW115" s="317"/>
      <c r="FX115" s="317"/>
      <c r="FY115" s="317"/>
      <c r="FZ115" s="317"/>
      <c r="GA115" s="317"/>
      <c r="GB115" s="317"/>
      <c r="GC115" s="317"/>
      <c r="GD115" s="317"/>
      <c r="GE115" s="317"/>
      <c r="GF115" s="317"/>
      <c r="GG115" s="317"/>
      <c r="GH115" s="317"/>
      <c r="GI115" s="317"/>
      <c r="GJ115" s="317"/>
      <c r="GK115" s="317"/>
      <c r="GL115" s="317"/>
      <c r="GM115" s="317"/>
      <c r="GN115" s="317"/>
      <c r="GO115" s="317"/>
      <c r="GP115" s="317"/>
      <c r="GQ115" s="317"/>
      <c r="GR115" s="317"/>
      <c r="GS115" s="317"/>
      <c r="GT115" s="317"/>
      <c r="GU115" s="317"/>
      <c r="GV115" s="317"/>
      <c r="GW115" s="317"/>
      <c r="GX115" s="317"/>
      <c r="GY115" s="317"/>
      <c r="GZ115" s="317"/>
      <c r="HA115" s="317"/>
      <c r="HB115" s="317"/>
      <c r="HC115" s="317"/>
      <c r="HD115" s="317"/>
      <c r="HE115" s="317"/>
      <c r="HF115" s="317"/>
      <c r="HG115" s="317"/>
      <c r="HH115" s="317"/>
      <c r="HI115" s="317"/>
      <c r="HJ115" s="317"/>
      <c r="HK115" s="317"/>
      <c r="HL115" s="317"/>
      <c r="HM115" s="317"/>
      <c r="HN115" s="317"/>
      <c r="HO115" s="317"/>
      <c r="HP115" s="317"/>
      <c r="HQ115" s="317"/>
      <c r="HR115" s="317"/>
      <c r="HS115" s="317"/>
      <c r="HT115" s="317"/>
      <c r="HU115" s="317"/>
      <c r="HV115" s="317"/>
      <c r="HW115" s="317"/>
      <c r="HX115" s="317"/>
      <c r="HY115" s="317"/>
      <c r="HZ115" s="317"/>
      <c r="IA115" s="317"/>
      <c r="IB115" s="317"/>
      <c r="IC115" s="317"/>
      <c r="ID115" s="317"/>
      <c r="IE115" s="317"/>
      <c r="IF115" s="317"/>
      <c r="IG115" s="317"/>
      <c r="IH115" s="317"/>
      <c r="II115" s="317"/>
      <c r="IJ115" s="317"/>
      <c r="IK115" s="317"/>
      <c r="IL115" s="317"/>
    </row>
    <row r="116" spans="1:246" s="316" customFormat="1" ht="76.5">
      <c r="A116" s="319"/>
      <c r="B116" s="333" t="s">
        <v>191</v>
      </c>
      <c r="C116" s="326" t="s">
        <v>30</v>
      </c>
      <c r="D116" s="313"/>
      <c r="E116" s="363"/>
      <c r="F116" s="363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/>
      <c r="CP116" s="317"/>
      <c r="CQ116" s="317"/>
      <c r="CR116" s="317"/>
      <c r="CS116" s="317"/>
      <c r="CT116" s="317"/>
      <c r="CU116" s="317"/>
      <c r="CV116" s="317"/>
      <c r="CW116" s="317"/>
      <c r="CX116" s="317"/>
      <c r="CY116" s="317"/>
      <c r="CZ116" s="317"/>
      <c r="DA116" s="317"/>
      <c r="DB116" s="317"/>
      <c r="DC116" s="317"/>
      <c r="DD116" s="317"/>
      <c r="DE116" s="317"/>
      <c r="DF116" s="317"/>
      <c r="DG116" s="317"/>
      <c r="DH116" s="317"/>
      <c r="DI116" s="317"/>
      <c r="DJ116" s="317"/>
      <c r="DK116" s="317"/>
      <c r="DL116" s="317"/>
      <c r="DM116" s="317"/>
      <c r="DN116" s="317"/>
      <c r="DO116" s="317"/>
      <c r="DP116" s="317"/>
      <c r="DQ116" s="317"/>
      <c r="DR116" s="317"/>
      <c r="DS116" s="317"/>
      <c r="DT116" s="317"/>
      <c r="DU116" s="317"/>
      <c r="DV116" s="317"/>
      <c r="DW116" s="317"/>
      <c r="DX116" s="317"/>
      <c r="DY116" s="317"/>
      <c r="DZ116" s="317"/>
      <c r="EA116" s="317"/>
      <c r="EB116" s="317"/>
      <c r="EC116" s="317"/>
      <c r="ED116" s="317"/>
      <c r="EE116" s="317"/>
      <c r="EF116" s="317"/>
      <c r="EG116" s="317"/>
      <c r="EH116" s="317"/>
      <c r="EI116" s="317"/>
      <c r="EJ116" s="317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7"/>
      <c r="EW116" s="317"/>
      <c r="EX116" s="317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317"/>
      <c r="FL116" s="317"/>
      <c r="FM116" s="317"/>
      <c r="FN116" s="317"/>
      <c r="FO116" s="317"/>
      <c r="FP116" s="317"/>
      <c r="FQ116" s="317"/>
      <c r="FR116" s="317"/>
      <c r="FS116" s="317"/>
      <c r="FT116" s="317"/>
      <c r="FU116" s="317"/>
      <c r="FV116" s="317"/>
      <c r="FW116" s="317"/>
      <c r="FX116" s="317"/>
      <c r="FY116" s="317"/>
      <c r="FZ116" s="317"/>
      <c r="GA116" s="317"/>
      <c r="GB116" s="317"/>
      <c r="GC116" s="317"/>
      <c r="GD116" s="317"/>
      <c r="GE116" s="317"/>
      <c r="GF116" s="317"/>
      <c r="GG116" s="317"/>
      <c r="GH116" s="317"/>
      <c r="GI116" s="317"/>
      <c r="GJ116" s="317"/>
      <c r="GK116" s="317"/>
      <c r="GL116" s="317"/>
      <c r="GM116" s="317"/>
      <c r="GN116" s="317"/>
      <c r="GO116" s="317"/>
      <c r="GP116" s="317"/>
      <c r="GQ116" s="317"/>
      <c r="GR116" s="317"/>
      <c r="GS116" s="317"/>
      <c r="GT116" s="317"/>
      <c r="GU116" s="317"/>
      <c r="GV116" s="317"/>
      <c r="GW116" s="317"/>
      <c r="GX116" s="317"/>
      <c r="GY116" s="317"/>
      <c r="GZ116" s="317"/>
      <c r="HA116" s="317"/>
      <c r="HB116" s="317"/>
      <c r="HC116" s="317"/>
      <c r="HD116" s="317"/>
      <c r="HE116" s="317"/>
      <c r="HF116" s="317"/>
      <c r="HG116" s="317"/>
      <c r="HH116" s="317"/>
      <c r="HI116" s="317"/>
      <c r="HJ116" s="317"/>
      <c r="HK116" s="317"/>
      <c r="HL116" s="317"/>
      <c r="HM116" s="317"/>
      <c r="HN116" s="317"/>
      <c r="HO116" s="317"/>
      <c r="HP116" s="317"/>
      <c r="HQ116" s="317"/>
      <c r="HR116" s="317"/>
      <c r="HS116" s="317"/>
      <c r="HT116" s="317"/>
      <c r="HU116" s="317"/>
      <c r="HV116" s="317"/>
      <c r="HW116" s="317"/>
      <c r="HX116" s="317"/>
      <c r="HY116" s="317"/>
      <c r="HZ116" s="317"/>
      <c r="IA116" s="317"/>
      <c r="IB116" s="317"/>
      <c r="IC116" s="317"/>
      <c r="ID116" s="317"/>
      <c r="IE116" s="317"/>
      <c r="IF116" s="317"/>
      <c r="IG116" s="317"/>
      <c r="IH116" s="317"/>
      <c r="II116" s="317"/>
      <c r="IJ116" s="317"/>
      <c r="IK116" s="317"/>
      <c r="IL116" s="317"/>
    </row>
    <row r="117" spans="1:246" s="316" customFormat="1">
      <c r="A117" s="319"/>
      <c r="B117" s="333"/>
      <c r="C117" s="326"/>
      <c r="D117" s="313"/>
      <c r="E117" s="363"/>
      <c r="F117" s="363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/>
      <c r="CP117" s="317"/>
      <c r="CQ117" s="317"/>
      <c r="CR117" s="317"/>
      <c r="CS117" s="317"/>
      <c r="CT117" s="317"/>
      <c r="CU117" s="317"/>
      <c r="CV117" s="317"/>
      <c r="CW117" s="317"/>
      <c r="CX117" s="317"/>
      <c r="CY117" s="317"/>
      <c r="CZ117" s="317"/>
      <c r="DA117" s="317"/>
      <c r="DB117" s="317"/>
      <c r="DC117" s="317"/>
      <c r="DD117" s="317"/>
      <c r="DE117" s="317"/>
      <c r="DF117" s="317"/>
      <c r="DG117" s="317"/>
      <c r="DH117" s="317"/>
      <c r="DI117" s="317"/>
      <c r="DJ117" s="317"/>
      <c r="DK117" s="317"/>
      <c r="DL117" s="317"/>
      <c r="DM117" s="317"/>
      <c r="DN117" s="317"/>
      <c r="DO117" s="317"/>
      <c r="DP117" s="317"/>
      <c r="DQ117" s="317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7"/>
      <c r="EW117" s="317"/>
      <c r="EX117" s="317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317"/>
      <c r="FL117" s="317"/>
      <c r="FM117" s="317"/>
      <c r="FN117" s="317"/>
      <c r="FO117" s="317"/>
      <c r="FP117" s="317"/>
      <c r="FQ117" s="317"/>
      <c r="FR117" s="317"/>
      <c r="FS117" s="317"/>
      <c r="FT117" s="317"/>
      <c r="FU117" s="317"/>
      <c r="FV117" s="317"/>
      <c r="FW117" s="317"/>
      <c r="FX117" s="317"/>
      <c r="FY117" s="317"/>
      <c r="FZ117" s="317"/>
      <c r="GA117" s="317"/>
      <c r="GB117" s="317"/>
      <c r="GC117" s="317"/>
      <c r="GD117" s="317"/>
      <c r="GE117" s="317"/>
      <c r="GF117" s="317"/>
      <c r="GG117" s="317"/>
      <c r="GH117" s="317"/>
      <c r="GI117" s="317"/>
      <c r="GJ117" s="317"/>
      <c r="GK117" s="317"/>
      <c r="GL117" s="317"/>
      <c r="GM117" s="317"/>
      <c r="GN117" s="317"/>
      <c r="GO117" s="317"/>
      <c r="GP117" s="317"/>
      <c r="GQ117" s="317"/>
      <c r="GR117" s="317"/>
      <c r="GS117" s="317"/>
      <c r="GT117" s="317"/>
      <c r="GU117" s="317"/>
      <c r="GV117" s="317"/>
      <c r="GW117" s="317"/>
      <c r="GX117" s="317"/>
      <c r="GY117" s="317"/>
      <c r="GZ117" s="317"/>
      <c r="HA117" s="317"/>
      <c r="HB117" s="317"/>
      <c r="HC117" s="317"/>
      <c r="HD117" s="317"/>
      <c r="HE117" s="317"/>
      <c r="HF117" s="317"/>
      <c r="HG117" s="317"/>
      <c r="HH117" s="317"/>
      <c r="HI117" s="317"/>
      <c r="HJ117" s="317"/>
      <c r="HK117" s="317"/>
      <c r="HL117" s="317"/>
      <c r="HM117" s="317"/>
      <c r="HN117" s="317"/>
      <c r="HO117" s="317"/>
      <c r="HP117" s="317"/>
      <c r="HQ117" s="317"/>
      <c r="HR117" s="317"/>
      <c r="HS117" s="317"/>
      <c r="HT117" s="317"/>
      <c r="HU117" s="317"/>
      <c r="HV117" s="317"/>
      <c r="HW117" s="317"/>
      <c r="HX117" s="317"/>
      <c r="HY117" s="317"/>
      <c r="HZ117" s="317"/>
      <c r="IA117" s="317"/>
      <c r="IB117" s="317"/>
      <c r="IC117" s="317"/>
      <c r="ID117" s="317"/>
      <c r="IE117" s="317"/>
      <c r="IF117" s="317"/>
      <c r="IG117" s="317"/>
      <c r="IH117" s="317"/>
      <c r="II117" s="317"/>
      <c r="IJ117" s="317"/>
      <c r="IK117" s="317"/>
      <c r="IL117" s="317"/>
    </row>
    <row r="118" spans="1:246" s="316" customFormat="1" ht="51">
      <c r="A118" s="319"/>
      <c r="B118" s="333" t="s">
        <v>193</v>
      </c>
      <c r="C118" s="326" t="s">
        <v>30</v>
      </c>
      <c r="D118" s="313"/>
      <c r="E118" s="363"/>
      <c r="F118" s="363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7"/>
      <c r="CN118" s="317"/>
      <c r="CO118" s="317"/>
      <c r="CP118" s="317"/>
      <c r="CQ118" s="317"/>
      <c r="CR118" s="317"/>
      <c r="CS118" s="317"/>
      <c r="CT118" s="317"/>
      <c r="CU118" s="317"/>
      <c r="CV118" s="317"/>
      <c r="CW118" s="317"/>
      <c r="CX118" s="317"/>
      <c r="CY118" s="317"/>
      <c r="CZ118" s="317"/>
      <c r="DA118" s="317"/>
      <c r="DB118" s="317"/>
      <c r="DC118" s="317"/>
      <c r="DD118" s="317"/>
      <c r="DE118" s="317"/>
      <c r="DF118" s="317"/>
      <c r="DG118" s="317"/>
      <c r="DH118" s="317"/>
      <c r="DI118" s="317"/>
      <c r="DJ118" s="317"/>
      <c r="DK118" s="317"/>
      <c r="DL118" s="317"/>
      <c r="DM118" s="317"/>
      <c r="DN118" s="317"/>
      <c r="DO118" s="317"/>
      <c r="DP118" s="317"/>
      <c r="DQ118" s="317"/>
      <c r="DR118" s="317"/>
      <c r="DS118" s="317"/>
      <c r="DT118" s="317"/>
      <c r="DU118" s="317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7"/>
      <c r="EG118" s="317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7"/>
      <c r="EW118" s="317"/>
      <c r="EX118" s="317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317"/>
      <c r="FL118" s="317"/>
      <c r="FM118" s="317"/>
      <c r="FN118" s="317"/>
      <c r="FO118" s="317"/>
      <c r="FP118" s="317"/>
      <c r="FQ118" s="317"/>
      <c r="FR118" s="317"/>
      <c r="FS118" s="317"/>
      <c r="FT118" s="317"/>
      <c r="FU118" s="317"/>
      <c r="FV118" s="317"/>
      <c r="FW118" s="317"/>
      <c r="FX118" s="317"/>
      <c r="FY118" s="317"/>
      <c r="FZ118" s="317"/>
      <c r="GA118" s="317"/>
      <c r="GB118" s="317"/>
      <c r="GC118" s="317"/>
      <c r="GD118" s="317"/>
      <c r="GE118" s="317"/>
      <c r="GF118" s="317"/>
      <c r="GG118" s="317"/>
      <c r="GH118" s="317"/>
      <c r="GI118" s="317"/>
      <c r="GJ118" s="317"/>
      <c r="GK118" s="317"/>
      <c r="GL118" s="317"/>
      <c r="GM118" s="317"/>
      <c r="GN118" s="317"/>
      <c r="GO118" s="317"/>
      <c r="GP118" s="317"/>
      <c r="GQ118" s="317"/>
      <c r="GR118" s="317"/>
      <c r="GS118" s="317"/>
      <c r="GT118" s="317"/>
      <c r="GU118" s="317"/>
      <c r="GV118" s="317"/>
      <c r="GW118" s="317"/>
      <c r="GX118" s="317"/>
      <c r="GY118" s="317"/>
      <c r="GZ118" s="317"/>
      <c r="HA118" s="317"/>
      <c r="HB118" s="317"/>
      <c r="HC118" s="317"/>
      <c r="HD118" s="317"/>
      <c r="HE118" s="317"/>
      <c r="HF118" s="317"/>
      <c r="HG118" s="317"/>
      <c r="HH118" s="317"/>
      <c r="HI118" s="317"/>
      <c r="HJ118" s="317"/>
      <c r="HK118" s="317"/>
      <c r="HL118" s="317"/>
      <c r="HM118" s="317"/>
      <c r="HN118" s="317"/>
      <c r="HO118" s="317"/>
      <c r="HP118" s="317"/>
      <c r="HQ118" s="317"/>
      <c r="HR118" s="317"/>
      <c r="HS118" s="317"/>
      <c r="HT118" s="317"/>
      <c r="HU118" s="317"/>
      <c r="HV118" s="317"/>
      <c r="HW118" s="317"/>
      <c r="HX118" s="317"/>
      <c r="HY118" s="317"/>
      <c r="HZ118" s="317"/>
      <c r="IA118" s="317"/>
      <c r="IB118" s="317"/>
      <c r="IC118" s="317"/>
      <c r="ID118" s="317"/>
      <c r="IE118" s="317"/>
      <c r="IF118" s="317"/>
      <c r="IG118" s="317"/>
      <c r="IH118" s="317"/>
      <c r="II118" s="317"/>
      <c r="IJ118" s="317"/>
      <c r="IK118" s="317"/>
      <c r="IL118" s="317"/>
    </row>
    <row r="119" spans="1:246" s="316" customFormat="1">
      <c r="A119" s="319"/>
      <c r="B119" s="325"/>
      <c r="C119" s="326"/>
      <c r="D119" s="313"/>
      <c r="E119" s="363"/>
      <c r="F119" s="363"/>
      <c r="J119" s="350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  <c r="CU119" s="317"/>
      <c r="CV119" s="317"/>
      <c r="CW119" s="317"/>
      <c r="CX119" s="317"/>
      <c r="CY119" s="317"/>
      <c r="CZ119" s="317"/>
      <c r="DA119" s="317"/>
      <c r="DB119" s="317"/>
      <c r="DC119" s="317"/>
      <c r="DD119" s="317"/>
      <c r="DE119" s="317"/>
      <c r="DF119" s="317"/>
      <c r="DG119" s="317"/>
      <c r="DH119" s="317"/>
      <c r="DI119" s="317"/>
      <c r="DJ119" s="317"/>
      <c r="DK119" s="317"/>
      <c r="DL119" s="317"/>
      <c r="DM119" s="317"/>
      <c r="DN119" s="317"/>
      <c r="DO119" s="317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7"/>
      <c r="EW119" s="317"/>
      <c r="EX119" s="317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317"/>
      <c r="FL119" s="317"/>
      <c r="FM119" s="317"/>
      <c r="FN119" s="317"/>
      <c r="FO119" s="317"/>
      <c r="FP119" s="317"/>
      <c r="FQ119" s="317"/>
      <c r="FR119" s="317"/>
      <c r="FS119" s="317"/>
      <c r="FT119" s="317"/>
      <c r="FU119" s="317"/>
      <c r="FV119" s="317"/>
      <c r="FW119" s="317"/>
      <c r="FX119" s="317"/>
      <c r="FY119" s="317"/>
      <c r="FZ119" s="317"/>
      <c r="GA119" s="317"/>
      <c r="GB119" s="317"/>
      <c r="GC119" s="317"/>
      <c r="GD119" s="317"/>
      <c r="GE119" s="317"/>
      <c r="GF119" s="317"/>
      <c r="GG119" s="317"/>
      <c r="GH119" s="317"/>
      <c r="GI119" s="317"/>
      <c r="GJ119" s="317"/>
      <c r="GK119" s="317"/>
      <c r="GL119" s="317"/>
      <c r="GM119" s="317"/>
      <c r="GN119" s="317"/>
      <c r="GO119" s="317"/>
      <c r="GP119" s="317"/>
      <c r="GQ119" s="317"/>
      <c r="GR119" s="317"/>
      <c r="GS119" s="317"/>
      <c r="GT119" s="317"/>
      <c r="GU119" s="317"/>
      <c r="GV119" s="317"/>
      <c r="GW119" s="317"/>
      <c r="GX119" s="317"/>
      <c r="GY119" s="317"/>
      <c r="GZ119" s="317"/>
      <c r="HA119" s="317"/>
      <c r="HB119" s="317"/>
      <c r="HC119" s="317"/>
      <c r="HD119" s="317"/>
      <c r="HE119" s="317"/>
      <c r="HF119" s="317"/>
      <c r="HG119" s="317"/>
      <c r="HH119" s="317"/>
      <c r="HI119" s="317"/>
      <c r="HJ119" s="317"/>
      <c r="HK119" s="317"/>
      <c r="HL119" s="317"/>
      <c r="HM119" s="317"/>
      <c r="HN119" s="317"/>
      <c r="HO119" s="317"/>
      <c r="HP119" s="317"/>
      <c r="HQ119" s="317"/>
      <c r="HR119" s="317"/>
      <c r="HS119" s="317"/>
      <c r="HT119" s="317"/>
      <c r="HU119" s="317"/>
      <c r="HV119" s="317"/>
      <c r="HW119" s="317"/>
      <c r="HX119" s="317"/>
      <c r="HY119" s="317"/>
      <c r="HZ119" s="317"/>
      <c r="IA119" s="317"/>
      <c r="IB119" s="317"/>
      <c r="IC119" s="317"/>
      <c r="ID119" s="317"/>
      <c r="IE119" s="317"/>
      <c r="IF119" s="317"/>
      <c r="IG119" s="317"/>
      <c r="IH119" s="317"/>
      <c r="II119" s="317"/>
      <c r="IJ119" s="317"/>
      <c r="IK119" s="317"/>
      <c r="IL119" s="317"/>
    </row>
    <row r="120" spans="1:246" s="316" customFormat="1" ht="89.25">
      <c r="A120" s="319"/>
      <c r="B120" s="325" t="s">
        <v>286</v>
      </c>
      <c r="C120" s="326" t="s">
        <v>30</v>
      </c>
      <c r="D120" s="313"/>
      <c r="E120" s="363"/>
      <c r="F120" s="363"/>
      <c r="J120" s="350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7"/>
      <c r="CN120" s="317"/>
      <c r="CO120" s="317"/>
      <c r="CP120" s="317"/>
      <c r="CQ120" s="317"/>
      <c r="CR120" s="317"/>
      <c r="CS120" s="317"/>
      <c r="CT120" s="317"/>
      <c r="CU120" s="317"/>
      <c r="CV120" s="317"/>
      <c r="CW120" s="317"/>
      <c r="CX120" s="317"/>
      <c r="CY120" s="317"/>
      <c r="CZ120" s="317"/>
      <c r="DA120" s="317"/>
      <c r="DB120" s="317"/>
      <c r="DC120" s="317"/>
      <c r="DD120" s="317"/>
      <c r="DE120" s="317"/>
      <c r="DF120" s="317"/>
      <c r="DG120" s="317"/>
      <c r="DH120" s="317"/>
      <c r="DI120" s="317"/>
      <c r="DJ120" s="317"/>
      <c r="DK120" s="317"/>
      <c r="DL120" s="317"/>
      <c r="DM120" s="317"/>
      <c r="DN120" s="317"/>
      <c r="DO120" s="317"/>
      <c r="DP120" s="317"/>
      <c r="DQ120" s="317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17"/>
      <c r="EC120" s="317"/>
      <c r="ED120" s="317"/>
      <c r="EE120" s="317"/>
      <c r="EF120" s="317"/>
      <c r="EG120" s="317"/>
      <c r="EH120" s="317"/>
      <c r="EI120" s="317"/>
      <c r="EJ120" s="317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7"/>
      <c r="EW120" s="317"/>
      <c r="EX120" s="317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317"/>
      <c r="FL120" s="317"/>
      <c r="FM120" s="317"/>
      <c r="FN120" s="317"/>
      <c r="FO120" s="317"/>
      <c r="FP120" s="317"/>
      <c r="FQ120" s="317"/>
      <c r="FR120" s="317"/>
      <c r="FS120" s="317"/>
      <c r="FT120" s="317"/>
      <c r="FU120" s="317"/>
      <c r="FV120" s="317"/>
      <c r="FW120" s="317"/>
      <c r="FX120" s="317"/>
      <c r="FY120" s="317"/>
      <c r="FZ120" s="317"/>
      <c r="GA120" s="317"/>
      <c r="GB120" s="317"/>
      <c r="GC120" s="317"/>
      <c r="GD120" s="317"/>
      <c r="GE120" s="317"/>
      <c r="GF120" s="317"/>
      <c r="GG120" s="317"/>
      <c r="GH120" s="317"/>
      <c r="GI120" s="317"/>
      <c r="GJ120" s="317"/>
      <c r="GK120" s="317"/>
      <c r="GL120" s="317"/>
      <c r="GM120" s="317"/>
      <c r="GN120" s="317"/>
      <c r="GO120" s="317"/>
      <c r="GP120" s="317"/>
      <c r="GQ120" s="317"/>
      <c r="GR120" s="317"/>
      <c r="GS120" s="317"/>
      <c r="GT120" s="317"/>
      <c r="GU120" s="317"/>
      <c r="GV120" s="317"/>
      <c r="GW120" s="317"/>
      <c r="GX120" s="317"/>
      <c r="GY120" s="317"/>
      <c r="GZ120" s="317"/>
      <c r="HA120" s="317"/>
      <c r="HB120" s="317"/>
      <c r="HC120" s="317"/>
      <c r="HD120" s="317"/>
      <c r="HE120" s="317"/>
      <c r="HF120" s="317"/>
      <c r="HG120" s="317"/>
      <c r="HH120" s="317"/>
      <c r="HI120" s="317"/>
      <c r="HJ120" s="317"/>
      <c r="HK120" s="317"/>
      <c r="HL120" s="317"/>
      <c r="HM120" s="317"/>
      <c r="HN120" s="317"/>
      <c r="HO120" s="317"/>
      <c r="HP120" s="317"/>
      <c r="HQ120" s="317"/>
      <c r="HR120" s="317"/>
      <c r="HS120" s="317"/>
      <c r="HT120" s="317"/>
      <c r="HU120" s="317"/>
      <c r="HV120" s="317"/>
      <c r="HW120" s="317"/>
      <c r="HX120" s="317"/>
      <c r="HY120" s="317"/>
      <c r="HZ120" s="317"/>
      <c r="IA120" s="317"/>
      <c r="IB120" s="317"/>
      <c r="IC120" s="317"/>
      <c r="ID120" s="317"/>
      <c r="IE120" s="317"/>
      <c r="IF120" s="317"/>
      <c r="IG120" s="317"/>
      <c r="IH120" s="317"/>
      <c r="II120" s="317"/>
      <c r="IJ120" s="317"/>
      <c r="IK120" s="317"/>
      <c r="IL120" s="317"/>
    </row>
    <row r="121" spans="1:246" s="317" customFormat="1">
      <c r="A121" s="319"/>
      <c r="B121" s="325"/>
      <c r="C121" s="326"/>
      <c r="D121" s="313"/>
      <c r="E121" s="363"/>
      <c r="F121" s="363"/>
      <c r="G121" s="316"/>
      <c r="H121" s="316"/>
      <c r="I121" s="316"/>
      <c r="J121" s="316"/>
      <c r="K121" s="316"/>
    </row>
    <row r="122" spans="1:246" s="335" customFormat="1" ht="38.25">
      <c r="A122" s="319"/>
      <c r="B122" s="325" t="s">
        <v>201</v>
      </c>
      <c r="C122" s="326"/>
      <c r="D122" s="313"/>
      <c r="E122" s="363"/>
      <c r="F122" s="363"/>
      <c r="M122" s="336"/>
      <c r="N122" s="337" t="str">
        <f>IF(M122="","",M122/239.64)</f>
        <v/>
      </c>
    </row>
    <row r="123" spans="1:246" s="316" customFormat="1">
      <c r="A123" s="319"/>
      <c r="B123" s="325" t="s">
        <v>202</v>
      </c>
      <c r="C123" s="326" t="s">
        <v>30</v>
      </c>
      <c r="D123" s="313">
        <f>+D7</f>
        <v>9</v>
      </c>
      <c r="E123" s="379">
        <v>0</v>
      </c>
      <c r="F123" s="363">
        <f>+D123*E123</f>
        <v>0</v>
      </c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  <c r="FH123" s="317"/>
      <c r="FI123" s="317"/>
      <c r="FJ123" s="317"/>
      <c r="FK123" s="317"/>
      <c r="FL123" s="317"/>
      <c r="FM123" s="317"/>
      <c r="FN123" s="317"/>
      <c r="FO123" s="317"/>
      <c r="FP123" s="317"/>
      <c r="FQ123" s="317"/>
      <c r="FR123" s="317"/>
      <c r="FS123" s="317"/>
      <c r="FT123" s="317"/>
      <c r="FU123" s="317"/>
      <c r="FV123" s="317"/>
      <c r="FW123" s="317"/>
      <c r="FX123" s="317"/>
      <c r="FY123" s="317"/>
      <c r="FZ123" s="317"/>
      <c r="GA123" s="317"/>
      <c r="GB123" s="317"/>
      <c r="GC123" s="317"/>
      <c r="GD123" s="317"/>
      <c r="GE123" s="317"/>
      <c r="GF123" s="317"/>
      <c r="GG123" s="317"/>
      <c r="GH123" s="317"/>
      <c r="GI123" s="317"/>
      <c r="GJ123" s="317"/>
      <c r="GK123" s="317"/>
      <c r="GL123" s="317"/>
      <c r="GM123" s="317"/>
      <c r="GN123" s="317"/>
      <c r="GO123" s="317"/>
      <c r="GP123" s="317"/>
      <c r="GQ123" s="317"/>
      <c r="GR123" s="317"/>
      <c r="GS123" s="317"/>
      <c r="GT123" s="317"/>
      <c r="GU123" s="317"/>
      <c r="GV123" s="317"/>
      <c r="GW123" s="317"/>
      <c r="GX123" s="317"/>
      <c r="GY123" s="317"/>
      <c r="GZ123" s="317"/>
      <c r="HA123" s="317"/>
      <c r="HB123" s="317"/>
      <c r="HC123" s="317"/>
      <c r="HD123" s="317"/>
      <c r="HE123" s="317"/>
      <c r="HF123" s="317"/>
      <c r="HG123" s="317"/>
      <c r="HH123" s="317"/>
      <c r="HI123" s="317"/>
      <c r="HJ123" s="317"/>
      <c r="HK123" s="317"/>
      <c r="HL123" s="317"/>
      <c r="HM123" s="317"/>
      <c r="HN123" s="317"/>
      <c r="HO123" s="317"/>
      <c r="HP123" s="317"/>
      <c r="HQ123" s="317"/>
      <c r="HR123" s="317"/>
      <c r="HS123" s="317"/>
      <c r="HT123" s="317"/>
      <c r="HU123" s="317"/>
      <c r="HV123" s="317"/>
      <c r="HW123" s="317"/>
      <c r="HX123" s="317"/>
      <c r="HY123" s="317"/>
      <c r="HZ123" s="317"/>
      <c r="IA123" s="317"/>
      <c r="IB123" s="317"/>
      <c r="IC123" s="317"/>
      <c r="ID123" s="317"/>
      <c r="IE123" s="317"/>
      <c r="IF123" s="317"/>
      <c r="IG123" s="317"/>
      <c r="IH123" s="317"/>
      <c r="II123" s="317"/>
      <c r="IJ123" s="317"/>
      <c r="IK123" s="317"/>
      <c r="IL123" s="317"/>
    </row>
    <row r="124" spans="1:246" s="316" customFormat="1">
      <c r="A124" s="319"/>
      <c r="B124" s="325"/>
      <c r="C124" s="326"/>
      <c r="D124" s="313"/>
      <c r="E124" s="363"/>
      <c r="F124" s="369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/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/>
      <c r="CP124" s="317"/>
      <c r="CQ124" s="317"/>
      <c r="CR124" s="317"/>
      <c r="CS124" s="317"/>
      <c r="CT124" s="317"/>
      <c r="CU124" s="317"/>
      <c r="CV124" s="317"/>
      <c r="CW124" s="317"/>
      <c r="CX124" s="317"/>
      <c r="CY124" s="317"/>
      <c r="CZ124" s="317"/>
      <c r="DA124" s="317"/>
      <c r="DB124" s="317"/>
      <c r="DC124" s="317"/>
      <c r="DD124" s="317"/>
      <c r="DE124" s="317"/>
      <c r="DF124" s="317"/>
      <c r="DG124" s="317"/>
      <c r="DH124" s="317"/>
      <c r="DI124" s="317"/>
      <c r="DJ124" s="317"/>
      <c r="DK124" s="317"/>
      <c r="DL124" s="317"/>
      <c r="DM124" s="317"/>
      <c r="DN124" s="317"/>
      <c r="DO124" s="317"/>
      <c r="DP124" s="317"/>
      <c r="DQ124" s="317"/>
      <c r="DR124" s="317"/>
      <c r="DS124" s="317"/>
      <c r="DT124" s="317"/>
      <c r="DU124" s="317"/>
      <c r="DV124" s="317"/>
      <c r="DW124" s="317"/>
      <c r="DX124" s="317"/>
      <c r="DY124" s="317"/>
      <c r="DZ124" s="317"/>
      <c r="EA124" s="317"/>
      <c r="EB124" s="317"/>
      <c r="EC124" s="317"/>
      <c r="ED124" s="317"/>
      <c r="EE124" s="317"/>
      <c r="EF124" s="317"/>
      <c r="EG124" s="317"/>
      <c r="EH124" s="317"/>
      <c r="EI124" s="317"/>
      <c r="EJ124" s="317"/>
      <c r="EK124" s="317"/>
      <c r="EL124" s="317"/>
      <c r="EM124" s="317"/>
      <c r="EN124" s="317"/>
      <c r="EO124" s="317"/>
      <c r="EP124" s="317"/>
      <c r="EQ124" s="317"/>
      <c r="ER124" s="317"/>
      <c r="ES124" s="317"/>
      <c r="ET124" s="317"/>
      <c r="EU124" s="317"/>
      <c r="EV124" s="317"/>
      <c r="EW124" s="317"/>
      <c r="EX124" s="317"/>
      <c r="EY124" s="317"/>
      <c r="EZ124" s="317"/>
      <c r="FA124" s="317"/>
      <c r="FB124" s="317"/>
      <c r="FC124" s="317"/>
      <c r="FD124" s="317"/>
      <c r="FE124" s="317"/>
      <c r="FF124" s="317"/>
      <c r="FG124" s="317"/>
      <c r="FH124" s="317"/>
      <c r="FI124" s="317"/>
      <c r="FJ124" s="317"/>
      <c r="FK124" s="317"/>
      <c r="FL124" s="317"/>
      <c r="FM124" s="317"/>
      <c r="FN124" s="317"/>
      <c r="FO124" s="317"/>
      <c r="FP124" s="317"/>
      <c r="FQ124" s="317"/>
      <c r="FR124" s="317"/>
      <c r="FS124" s="317"/>
      <c r="FT124" s="317"/>
      <c r="FU124" s="317"/>
      <c r="FV124" s="317"/>
      <c r="FW124" s="317"/>
      <c r="FX124" s="317"/>
      <c r="FY124" s="317"/>
      <c r="FZ124" s="317"/>
      <c r="GA124" s="317"/>
      <c r="GB124" s="317"/>
      <c r="GC124" s="317"/>
      <c r="GD124" s="317"/>
      <c r="GE124" s="317"/>
      <c r="GF124" s="317"/>
      <c r="GG124" s="317"/>
      <c r="GH124" s="317"/>
      <c r="GI124" s="317"/>
      <c r="GJ124" s="317"/>
      <c r="GK124" s="317"/>
      <c r="GL124" s="317"/>
      <c r="GM124" s="317"/>
      <c r="GN124" s="317"/>
      <c r="GO124" s="317"/>
      <c r="GP124" s="317"/>
      <c r="GQ124" s="317"/>
      <c r="GR124" s="317"/>
      <c r="GS124" s="317"/>
      <c r="GT124" s="317"/>
      <c r="GU124" s="317"/>
      <c r="GV124" s="317"/>
      <c r="GW124" s="317"/>
      <c r="GX124" s="317"/>
      <c r="GY124" s="317"/>
      <c r="GZ124" s="317"/>
      <c r="HA124" s="317"/>
      <c r="HB124" s="317"/>
      <c r="HC124" s="317"/>
      <c r="HD124" s="317"/>
      <c r="HE124" s="317"/>
      <c r="HF124" s="317"/>
      <c r="HG124" s="317"/>
      <c r="HH124" s="317"/>
      <c r="HI124" s="317"/>
      <c r="HJ124" s="317"/>
      <c r="HK124" s="317"/>
      <c r="HL124" s="317"/>
      <c r="HM124" s="317"/>
      <c r="HN124" s="317"/>
      <c r="HO124" s="317"/>
      <c r="HP124" s="317"/>
      <c r="HQ124" s="317"/>
      <c r="HR124" s="317"/>
      <c r="HS124" s="317"/>
      <c r="HT124" s="317"/>
      <c r="HU124" s="317"/>
      <c r="HV124" s="317"/>
      <c r="HW124" s="317"/>
      <c r="HX124" s="317"/>
      <c r="HY124" s="317"/>
      <c r="HZ124" s="317"/>
      <c r="IA124" s="317"/>
      <c r="IB124" s="317"/>
      <c r="IC124" s="317"/>
      <c r="ID124" s="317"/>
      <c r="IE124" s="317"/>
      <c r="IF124" s="317"/>
      <c r="IG124" s="317"/>
      <c r="IH124" s="317"/>
      <c r="II124" s="317"/>
      <c r="IJ124" s="317"/>
      <c r="IK124" s="317"/>
      <c r="IL124" s="317"/>
    </row>
    <row r="125" spans="1:246" s="316" customFormat="1" ht="25.5">
      <c r="A125" s="319" t="s">
        <v>192</v>
      </c>
      <c r="B125" s="333" t="s">
        <v>203</v>
      </c>
      <c r="C125" s="326" t="s">
        <v>30</v>
      </c>
      <c r="D125" s="313">
        <f>+D7</f>
        <v>9</v>
      </c>
      <c r="E125" s="379">
        <v>0</v>
      </c>
      <c r="F125" s="363">
        <f>+D125*E125</f>
        <v>0</v>
      </c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/>
      <c r="AV125" s="317"/>
      <c r="AW125" s="317"/>
      <c r="AX125" s="317"/>
      <c r="AY125" s="317"/>
      <c r="AZ125" s="317"/>
      <c r="BA125" s="317"/>
      <c r="BB125" s="317"/>
      <c r="BC125" s="317"/>
      <c r="BD125" s="317"/>
      <c r="BE125" s="317"/>
      <c r="BF125" s="317"/>
      <c r="BG125" s="317"/>
      <c r="BH125" s="317"/>
      <c r="BI125" s="317"/>
      <c r="BJ125" s="317"/>
      <c r="BK125" s="317"/>
      <c r="BL125" s="317"/>
      <c r="BM125" s="317"/>
      <c r="BN125" s="317"/>
      <c r="BO125" s="317"/>
      <c r="BP125" s="317"/>
      <c r="BQ125" s="317"/>
      <c r="BR125" s="317"/>
      <c r="BS125" s="317"/>
      <c r="BT125" s="317"/>
      <c r="BU125" s="317"/>
      <c r="BV125" s="317"/>
      <c r="BW125" s="317"/>
      <c r="BX125" s="317"/>
      <c r="BY125" s="317"/>
      <c r="BZ125" s="317"/>
      <c r="CA125" s="317"/>
      <c r="CB125" s="317"/>
      <c r="CC125" s="317"/>
      <c r="CD125" s="317"/>
      <c r="CE125" s="317"/>
      <c r="CF125" s="317"/>
      <c r="CG125" s="317"/>
      <c r="CH125" s="317"/>
      <c r="CI125" s="317"/>
      <c r="CJ125" s="317"/>
      <c r="CK125" s="317"/>
      <c r="CL125" s="317"/>
      <c r="CM125" s="317"/>
      <c r="CN125" s="317"/>
      <c r="CO125" s="317"/>
      <c r="CP125" s="317"/>
      <c r="CQ125" s="317"/>
      <c r="CR125" s="317"/>
      <c r="CS125" s="317"/>
      <c r="CT125" s="317"/>
      <c r="CU125" s="317"/>
      <c r="CV125" s="317"/>
      <c r="CW125" s="317"/>
      <c r="CX125" s="317"/>
      <c r="CY125" s="317"/>
      <c r="CZ125" s="317"/>
      <c r="DA125" s="317"/>
      <c r="DB125" s="317"/>
      <c r="DC125" s="317"/>
      <c r="DD125" s="317"/>
      <c r="DE125" s="317"/>
      <c r="DF125" s="317"/>
      <c r="DG125" s="317"/>
      <c r="DH125" s="317"/>
      <c r="DI125" s="317"/>
      <c r="DJ125" s="317"/>
      <c r="DK125" s="317"/>
      <c r="DL125" s="317"/>
      <c r="DM125" s="317"/>
      <c r="DN125" s="317"/>
      <c r="DO125" s="317"/>
      <c r="DP125" s="317"/>
      <c r="DQ125" s="317"/>
      <c r="DR125" s="317"/>
      <c r="DS125" s="317"/>
      <c r="DT125" s="317"/>
      <c r="DU125" s="317"/>
      <c r="DV125" s="317"/>
      <c r="DW125" s="317"/>
      <c r="DX125" s="317"/>
      <c r="DY125" s="317"/>
      <c r="DZ125" s="317"/>
      <c r="EA125" s="317"/>
      <c r="EB125" s="317"/>
      <c r="EC125" s="317"/>
      <c r="ED125" s="317"/>
      <c r="EE125" s="317"/>
      <c r="EF125" s="317"/>
      <c r="EG125" s="317"/>
      <c r="EH125" s="317"/>
      <c r="EI125" s="317"/>
      <c r="EJ125" s="317"/>
      <c r="EK125" s="317"/>
      <c r="EL125" s="317"/>
      <c r="EM125" s="317"/>
      <c r="EN125" s="317"/>
      <c r="EO125" s="317"/>
      <c r="EP125" s="317"/>
      <c r="EQ125" s="317"/>
      <c r="ER125" s="317"/>
      <c r="ES125" s="317"/>
      <c r="ET125" s="317"/>
      <c r="EU125" s="317"/>
      <c r="EV125" s="317"/>
      <c r="EW125" s="317"/>
      <c r="EX125" s="317"/>
      <c r="EY125" s="317"/>
      <c r="EZ125" s="317"/>
      <c r="FA125" s="317"/>
      <c r="FB125" s="317"/>
      <c r="FC125" s="317"/>
      <c r="FD125" s="317"/>
      <c r="FE125" s="317"/>
      <c r="FF125" s="317"/>
      <c r="FG125" s="317"/>
      <c r="FH125" s="317"/>
      <c r="FI125" s="317"/>
      <c r="FJ125" s="317"/>
      <c r="FK125" s="317"/>
      <c r="FL125" s="317"/>
      <c r="FM125" s="317"/>
      <c r="FN125" s="317"/>
      <c r="FO125" s="317"/>
      <c r="FP125" s="317"/>
      <c r="FQ125" s="317"/>
      <c r="FR125" s="317"/>
      <c r="FS125" s="317"/>
      <c r="FT125" s="317"/>
      <c r="FU125" s="317"/>
      <c r="FV125" s="317"/>
      <c r="FW125" s="317"/>
      <c r="FX125" s="317"/>
      <c r="FY125" s="317"/>
      <c r="FZ125" s="317"/>
      <c r="GA125" s="317"/>
      <c r="GB125" s="317"/>
      <c r="GC125" s="317"/>
      <c r="GD125" s="317"/>
      <c r="GE125" s="317"/>
      <c r="GF125" s="317"/>
      <c r="GG125" s="317"/>
      <c r="GH125" s="317"/>
      <c r="GI125" s="317"/>
      <c r="GJ125" s="317"/>
      <c r="GK125" s="317"/>
      <c r="GL125" s="317"/>
      <c r="GM125" s="317"/>
      <c r="GN125" s="317"/>
      <c r="GO125" s="317"/>
      <c r="GP125" s="317"/>
      <c r="GQ125" s="317"/>
      <c r="GR125" s="317"/>
      <c r="GS125" s="317"/>
      <c r="GT125" s="317"/>
      <c r="GU125" s="317"/>
      <c r="GV125" s="317"/>
      <c r="GW125" s="317"/>
      <c r="GX125" s="317"/>
      <c r="GY125" s="317"/>
      <c r="GZ125" s="317"/>
      <c r="HA125" s="317"/>
      <c r="HB125" s="317"/>
      <c r="HC125" s="317"/>
      <c r="HD125" s="317"/>
      <c r="HE125" s="317"/>
      <c r="HF125" s="317"/>
      <c r="HG125" s="317"/>
      <c r="HH125" s="317"/>
      <c r="HI125" s="317"/>
      <c r="HJ125" s="317"/>
      <c r="HK125" s="317"/>
      <c r="HL125" s="317"/>
      <c r="HM125" s="317"/>
      <c r="HN125" s="317"/>
      <c r="HO125" s="317"/>
      <c r="HP125" s="317"/>
      <c r="HQ125" s="317"/>
      <c r="HR125" s="317"/>
      <c r="HS125" s="317"/>
      <c r="HT125" s="317"/>
      <c r="HU125" s="317"/>
      <c r="HV125" s="317"/>
      <c r="HW125" s="317"/>
      <c r="HX125" s="317"/>
      <c r="HY125" s="317"/>
      <c r="HZ125" s="317"/>
      <c r="IA125" s="317"/>
      <c r="IB125" s="317"/>
      <c r="IC125" s="317"/>
      <c r="ID125" s="317"/>
      <c r="IE125" s="317"/>
      <c r="IF125" s="317"/>
      <c r="IG125" s="317"/>
      <c r="IH125" s="317"/>
      <c r="II125" s="317"/>
      <c r="IJ125" s="317"/>
      <c r="IK125" s="317"/>
      <c r="IL125" s="317"/>
    </row>
    <row r="126" spans="1:246" s="316" customFormat="1">
      <c r="A126" s="319"/>
      <c r="B126" s="333"/>
      <c r="C126" s="326"/>
      <c r="D126" s="313"/>
      <c r="E126" s="363"/>
      <c r="F126" s="369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7"/>
      <c r="CN126" s="317"/>
      <c r="CO126" s="317"/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7"/>
      <c r="DG126" s="317"/>
      <c r="DH126" s="317"/>
      <c r="DI126" s="317"/>
      <c r="DJ126" s="317"/>
      <c r="DK126" s="317"/>
      <c r="DL126" s="317"/>
      <c r="DM126" s="317"/>
      <c r="DN126" s="317"/>
      <c r="DO126" s="317"/>
      <c r="DP126" s="317"/>
      <c r="DQ126" s="317"/>
      <c r="DR126" s="317"/>
      <c r="DS126" s="317"/>
      <c r="DT126" s="317"/>
      <c r="DU126" s="317"/>
      <c r="DV126" s="317"/>
      <c r="DW126" s="317"/>
      <c r="DX126" s="317"/>
      <c r="DY126" s="317"/>
      <c r="DZ126" s="317"/>
      <c r="EA126" s="317"/>
      <c r="EB126" s="317"/>
      <c r="EC126" s="317"/>
      <c r="ED126" s="317"/>
      <c r="EE126" s="317"/>
      <c r="EF126" s="317"/>
      <c r="EG126" s="317"/>
      <c r="EH126" s="317"/>
      <c r="EI126" s="317"/>
      <c r="EJ126" s="317"/>
      <c r="EK126" s="317"/>
      <c r="EL126" s="317"/>
      <c r="EM126" s="317"/>
      <c r="EN126" s="317"/>
      <c r="EO126" s="317"/>
      <c r="EP126" s="317"/>
      <c r="EQ126" s="317"/>
      <c r="ER126" s="317"/>
      <c r="ES126" s="317"/>
      <c r="ET126" s="317"/>
      <c r="EU126" s="317"/>
      <c r="EV126" s="317"/>
      <c r="EW126" s="317"/>
      <c r="EX126" s="317"/>
      <c r="EY126" s="317"/>
      <c r="EZ126" s="317"/>
      <c r="FA126" s="317"/>
      <c r="FB126" s="317"/>
      <c r="FC126" s="317"/>
      <c r="FD126" s="317"/>
      <c r="FE126" s="317"/>
      <c r="FF126" s="317"/>
      <c r="FG126" s="317"/>
      <c r="FH126" s="317"/>
      <c r="FI126" s="317"/>
      <c r="FJ126" s="317"/>
      <c r="FK126" s="317"/>
      <c r="FL126" s="317"/>
      <c r="FM126" s="317"/>
      <c r="FN126" s="317"/>
      <c r="FO126" s="317"/>
      <c r="FP126" s="317"/>
      <c r="FQ126" s="317"/>
      <c r="FR126" s="317"/>
      <c r="FS126" s="317"/>
      <c r="FT126" s="317"/>
      <c r="FU126" s="317"/>
      <c r="FV126" s="317"/>
      <c r="FW126" s="317"/>
      <c r="FX126" s="317"/>
      <c r="FY126" s="317"/>
      <c r="FZ126" s="317"/>
      <c r="GA126" s="317"/>
      <c r="GB126" s="317"/>
      <c r="GC126" s="317"/>
      <c r="GD126" s="317"/>
      <c r="GE126" s="317"/>
      <c r="GF126" s="317"/>
      <c r="GG126" s="317"/>
      <c r="GH126" s="317"/>
      <c r="GI126" s="317"/>
      <c r="GJ126" s="317"/>
      <c r="GK126" s="317"/>
      <c r="GL126" s="317"/>
      <c r="GM126" s="317"/>
      <c r="GN126" s="317"/>
      <c r="GO126" s="317"/>
      <c r="GP126" s="317"/>
      <c r="GQ126" s="317"/>
      <c r="GR126" s="317"/>
      <c r="GS126" s="317"/>
      <c r="GT126" s="317"/>
      <c r="GU126" s="317"/>
      <c r="GV126" s="317"/>
      <c r="GW126" s="317"/>
      <c r="GX126" s="317"/>
      <c r="GY126" s="317"/>
      <c r="GZ126" s="317"/>
      <c r="HA126" s="317"/>
      <c r="HB126" s="317"/>
      <c r="HC126" s="317"/>
      <c r="HD126" s="317"/>
      <c r="HE126" s="317"/>
      <c r="HF126" s="317"/>
      <c r="HG126" s="317"/>
      <c r="HH126" s="317"/>
      <c r="HI126" s="317"/>
      <c r="HJ126" s="317"/>
      <c r="HK126" s="317"/>
      <c r="HL126" s="317"/>
      <c r="HM126" s="317"/>
      <c r="HN126" s="317"/>
      <c r="HO126" s="317"/>
      <c r="HP126" s="317"/>
      <c r="HQ126" s="317"/>
      <c r="HR126" s="317"/>
      <c r="HS126" s="317"/>
      <c r="HT126" s="317"/>
      <c r="HU126" s="317"/>
      <c r="HV126" s="317"/>
      <c r="HW126" s="317"/>
      <c r="HX126" s="317"/>
      <c r="HY126" s="317"/>
      <c r="HZ126" s="317"/>
      <c r="IA126" s="317"/>
      <c r="IB126" s="317"/>
      <c r="IC126" s="317"/>
      <c r="ID126" s="317"/>
      <c r="IE126" s="317"/>
      <c r="IF126" s="317"/>
      <c r="IG126" s="317"/>
      <c r="IH126" s="317"/>
      <c r="II126" s="317"/>
      <c r="IJ126" s="317"/>
      <c r="IK126" s="317"/>
      <c r="IL126" s="317"/>
    </row>
    <row r="127" spans="1:246" s="316" customFormat="1" ht="25.5">
      <c r="A127" s="319" t="s">
        <v>194</v>
      </c>
      <c r="B127" s="333" t="s">
        <v>140</v>
      </c>
      <c r="C127" s="326" t="s">
        <v>30</v>
      </c>
      <c r="D127" s="313">
        <f>+D58+D13</f>
        <v>200</v>
      </c>
      <c r="E127" s="379">
        <v>0</v>
      </c>
      <c r="F127" s="363">
        <f>+D127*E127</f>
        <v>0</v>
      </c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7"/>
      <c r="CL127" s="317"/>
      <c r="CM127" s="317"/>
      <c r="CN127" s="317"/>
      <c r="CO127" s="317"/>
      <c r="CP127" s="317"/>
      <c r="CQ127" s="317"/>
      <c r="CR127" s="317"/>
      <c r="CS127" s="317"/>
      <c r="CT127" s="317"/>
      <c r="CU127" s="317"/>
      <c r="CV127" s="317"/>
      <c r="CW127" s="317"/>
      <c r="CX127" s="317"/>
      <c r="CY127" s="317"/>
      <c r="CZ127" s="317"/>
      <c r="DA127" s="317"/>
      <c r="DB127" s="317"/>
      <c r="DC127" s="317"/>
      <c r="DD127" s="317"/>
      <c r="DE127" s="317"/>
      <c r="DF127" s="317"/>
      <c r="DG127" s="317"/>
      <c r="DH127" s="317"/>
      <c r="DI127" s="317"/>
      <c r="DJ127" s="317"/>
      <c r="DK127" s="317"/>
      <c r="DL127" s="317"/>
      <c r="DM127" s="317"/>
      <c r="DN127" s="317"/>
      <c r="DO127" s="317"/>
      <c r="DP127" s="317"/>
      <c r="DQ127" s="317"/>
      <c r="DR127" s="317"/>
      <c r="DS127" s="317"/>
      <c r="DT127" s="317"/>
      <c r="DU127" s="317"/>
      <c r="DV127" s="317"/>
      <c r="DW127" s="317"/>
      <c r="DX127" s="317"/>
      <c r="DY127" s="317"/>
      <c r="DZ127" s="317"/>
      <c r="EA127" s="317"/>
      <c r="EB127" s="317"/>
      <c r="EC127" s="317"/>
      <c r="ED127" s="317"/>
      <c r="EE127" s="317"/>
      <c r="EF127" s="317"/>
      <c r="EG127" s="317"/>
      <c r="EH127" s="317"/>
      <c r="EI127" s="317"/>
      <c r="EJ127" s="317"/>
      <c r="EK127" s="317"/>
      <c r="EL127" s="317"/>
      <c r="EM127" s="317"/>
      <c r="EN127" s="317"/>
      <c r="EO127" s="317"/>
      <c r="EP127" s="317"/>
      <c r="EQ127" s="317"/>
      <c r="ER127" s="317"/>
      <c r="ES127" s="317"/>
      <c r="ET127" s="317"/>
      <c r="EU127" s="317"/>
      <c r="EV127" s="317"/>
      <c r="EW127" s="317"/>
      <c r="EX127" s="317"/>
      <c r="EY127" s="317"/>
      <c r="EZ127" s="317"/>
      <c r="FA127" s="317"/>
      <c r="FB127" s="317"/>
      <c r="FC127" s="317"/>
      <c r="FD127" s="317"/>
      <c r="FE127" s="317"/>
      <c r="FF127" s="317"/>
      <c r="FG127" s="317"/>
      <c r="FH127" s="317"/>
      <c r="FI127" s="317"/>
      <c r="FJ127" s="317"/>
      <c r="FK127" s="317"/>
      <c r="FL127" s="317"/>
      <c r="FM127" s="317"/>
      <c r="FN127" s="317"/>
      <c r="FO127" s="317"/>
      <c r="FP127" s="317"/>
      <c r="FQ127" s="317"/>
      <c r="FR127" s="317"/>
      <c r="FS127" s="317"/>
      <c r="FT127" s="317"/>
      <c r="FU127" s="317"/>
      <c r="FV127" s="317"/>
      <c r="FW127" s="317"/>
      <c r="FX127" s="317"/>
      <c r="FY127" s="317"/>
      <c r="FZ127" s="317"/>
      <c r="GA127" s="317"/>
      <c r="GB127" s="317"/>
      <c r="GC127" s="317"/>
      <c r="GD127" s="317"/>
      <c r="GE127" s="317"/>
      <c r="GF127" s="317"/>
      <c r="GG127" s="317"/>
      <c r="GH127" s="317"/>
      <c r="GI127" s="317"/>
      <c r="GJ127" s="317"/>
      <c r="GK127" s="317"/>
      <c r="GL127" s="317"/>
      <c r="GM127" s="317"/>
      <c r="GN127" s="317"/>
      <c r="GO127" s="317"/>
      <c r="GP127" s="317"/>
      <c r="GQ127" s="317"/>
      <c r="GR127" s="317"/>
      <c r="GS127" s="317"/>
      <c r="GT127" s="317"/>
      <c r="GU127" s="317"/>
      <c r="GV127" s="317"/>
      <c r="GW127" s="317"/>
      <c r="GX127" s="317"/>
      <c r="GY127" s="317"/>
      <c r="GZ127" s="317"/>
      <c r="HA127" s="317"/>
      <c r="HB127" s="317"/>
      <c r="HC127" s="317"/>
      <c r="HD127" s="317"/>
      <c r="HE127" s="317"/>
      <c r="HF127" s="317"/>
      <c r="HG127" s="317"/>
      <c r="HH127" s="317"/>
      <c r="HI127" s="317"/>
      <c r="HJ127" s="317"/>
      <c r="HK127" s="317"/>
      <c r="HL127" s="317"/>
      <c r="HM127" s="317"/>
      <c r="HN127" s="317"/>
      <c r="HO127" s="317"/>
      <c r="HP127" s="317"/>
      <c r="HQ127" s="317"/>
      <c r="HR127" s="317"/>
      <c r="HS127" s="317"/>
      <c r="HT127" s="317"/>
      <c r="HU127" s="317"/>
      <c r="HV127" s="317"/>
      <c r="HW127" s="317"/>
      <c r="HX127" s="317"/>
      <c r="HY127" s="317"/>
      <c r="HZ127" s="317"/>
      <c r="IA127" s="317"/>
      <c r="IB127" s="317"/>
      <c r="IC127" s="317"/>
      <c r="ID127" s="317"/>
      <c r="IE127" s="317"/>
      <c r="IF127" s="317"/>
      <c r="IG127" s="317"/>
      <c r="IH127" s="317"/>
      <c r="II127" s="317"/>
      <c r="IJ127" s="317"/>
      <c r="IK127" s="317"/>
      <c r="IL127" s="317"/>
    </row>
    <row r="128" spans="1:246" s="317" customFormat="1">
      <c r="A128" s="319"/>
      <c r="B128" s="333"/>
      <c r="C128" s="326"/>
      <c r="D128" s="313"/>
      <c r="E128" s="363"/>
      <c r="F128" s="363"/>
      <c r="G128" s="316"/>
      <c r="H128" s="316"/>
      <c r="I128" s="316"/>
      <c r="J128" s="316"/>
      <c r="K128" s="316"/>
    </row>
    <row r="129" spans="1:246" s="317" customFormat="1" ht="89.25">
      <c r="A129" s="319" t="s">
        <v>195</v>
      </c>
      <c r="B129" s="333" t="s">
        <v>293</v>
      </c>
      <c r="C129" s="326" t="s">
        <v>30</v>
      </c>
      <c r="D129" s="313">
        <f>+D94+D96</f>
        <v>9</v>
      </c>
      <c r="E129" s="379">
        <v>0</v>
      </c>
      <c r="F129" s="363">
        <f>+D129*E129</f>
        <v>0</v>
      </c>
      <c r="G129" s="316"/>
      <c r="H129" s="316"/>
      <c r="I129" s="316"/>
      <c r="J129" s="316"/>
      <c r="K129" s="316"/>
    </row>
    <row r="130" spans="1:246" s="317" customFormat="1">
      <c r="A130" s="319"/>
      <c r="B130" s="333"/>
      <c r="C130" s="326"/>
      <c r="D130" s="313"/>
      <c r="E130" s="363"/>
      <c r="F130" s="363"/>
      <c r="G130" s="316"/>
      <c r="H130" s="316"/>
      <c r="I130" s="316"/>
      <c r="J130" s="316"/>
      <c r="K130" s="316"/>
    </row>
    <row r="131" spans="1:246" s="317" customFormat="1">
      <c r="A131" s="319" t="s">
        <v>204</v>
      </c>
      <c r="B131" s="351" t="s">
        <v>294</v>
      </c>
      <c r="C131" s="352" t="s">
        <v>33</v>
      </c>
      <c r="D131" s="330">
        <v>115</v>
      </c>
      <c r="E131" s="379">
        <v>0</v>
      </c>
      <c r="F131" s="363">
        <f t="shared" ref="F131" si="3">+D131*E131</f>
        <v>0</v>
      </c>
      <c r="G131" s="316"/>
      <c r="H131" s="316"/>
      <c r="I131" s="316"/>
      <c r="J131" s="316"/>
      <c r="K131" s="316"/>
    </row>
    <row r="132" spans="1:246" s="317" customFormat="1">
      <c r="A132" s="319"/>
      <c r="B132" s="333"/>
      <c r="C132" s="326"/>
      <c r="D132" s="313"/>
      <c r="E132" s="363"/>
      <c r="F132" s="363"/>
      <c r="G132" s="316"/>
      <c r="H132" s="316"/>
      <c r="I132" s="316"/>
      <c r="J132" s="316"/>
      <c r="K132" s="316"/>
    </row>
    <row r="133" spans="1:246" s="317" customFormat="1">
      <c r="A133" s="319" t="s">
        <v>295</v>
      </c>
      <c r="B133" s="351" t="s">
        <v>296</v>
      </c>
      <c r="C133" s="352" t="s">
        <v>278</v>
      </c>
      <c r="D133" s="330">
        <f>+D7*2</f>
        <v>18</v>
      </c>
      <c r="E133" s="379">
        <v>0</v>
      </c>
      <c r="F133" s="363">
        <f>+D133*E133</f>
        <v>0</v>
      </c>
      <c r="G133" s="353"/>
      <c r="H133" s="353"/>
      <c r="I133" s="354"/>
      <c r="J133" s="355"/>
      <c r="K133" s="316"/>
    </row>
    <row r="134" spans="1:246" s="317" customFormat="1">
      <c r="A134" s="319"/>
      <c r="B134" s="351"/>
      <c r="C134" s="352"/>
      <c r="D134" s="330"/>
      <c r="E134" s="363"/>
      <c r="F134" s="363"/>
      <c r="G134" s="353"/>
      <c r="H134" s="353"/>
      <c r="I134" s="354"/>
      <c r="J134" s="355"/>
      <c r="K134" s="316"/>
    </row>
    <row r="135" spans="1:246" s="317" customFormat="1" ht="38.25">
      <c r="A135" s="319" t="s">
        <v>297</v>
      </c>
      <c r="B135" s="329" t="s">
        <v>187</v>
      </c>
      <c r="C135" s="334"/>
      <c r="D135" s="313"/>
      <c r="E135" s="376"/>
      <c r="F135" s="363">
        <f>SUM(F104:F134)*0.1</f>
        <v>0</v>
      </c>
      <c r="G135" s="316"/>
      <c r="H135" s="316"/>
      <c r="I135" s="316"/>
      <c r="J135" s="316"/>
      <c r="K135" s="316"/>
    </row>
    <row r="136" spans="1:246" s="317" customFormat="1">
      <c r="A136" s="338"/>
      <c r="B136" s="356"/>
      <c r="C136" s="357"/>
      <c r="D136" s="358"/>
      <c r="E136" s="378"/>
      <c r="F136" s="375"/>
      <c r="G136" s="316"/>
      <c r="H136" s="316"/>
      <c r="I136" s="316"/>
      <c r="J136" s="316"/>
      <c r="K136" s="316"/>
    </row>
    <row r="137" spans="1:246" s="317" customFormat="1">
      <c r="A137" s="319"/>
      <c r="B137" s="344" t="s">
        <v>8</v>
      </c>
      <c r="C137" s="321"/>
      <c r="D137" s="322"/>
      <c r="E137" s="369"/>
      <c r="F137" s="369">
        <f>SUM(F104:F135)</f>
        <v>0</v>
      </c>
      <c r="G137" s="316"/>
      <c r="H137" s="316"/>
      <c r="I137" s="316"/>
      <c r="J137" s="316"/>
      <c r="K137" s="316"/>
    </row>
    <row r="138" spans="1:246" s="317" customFormat="1">
      <c r="A138" s="319"/>
      <c r="B138" s="360"/>
      <c r="C138" s="312"/>
      <c r="D138" s="313"/>
      <c r="E138" s="363"/>
      <c r="F138" s="363"/>
      <c r="G138" s="316"/>
      <c r="H138" s="316"/>
      <c r="I138" s="316"/>
      <c r="J138" s="316"/>
      <c r="K138" s="316"/>
    </row>
    <row r="139" spans="1:246" s="317" customFormat="1">
      <c r="A139" s="319"/>
      <c r="B139" s="360"/>
      <c r="C139" s="312"/>
      <c r="D139" s="313"/>
      <c r="E139" s="363"/>
      <c r="F139" s="363"/>
      <c r="G139" s="316"/>
      <c r="H139" s="316"/>
      <c r="I139" s="316"/>
      <c r="J139" s="316"/>
      <c r="K139" s="316"/>
    </row>
    <row r="140" spans="1:246" s="317" customFormat="1">
      <c r="A140" s="310" t="s">
        <v>298</v>
      </c>
      <c r="B140" s="311" t="s">
        <v>205</v>
      </c>
      <c r="C140" s="326"/>
      <c r="D140" s="313"/>
      <c r="E140" s="363"/>
      <c r="F140" s="363"/>
      <c r="G140" s="316"/>
      <c r="H140" s="316"/>
      <c r="I140" s="316"/>
      <c r="J140" s="316"/>
      <c r="K140" s="316"/>
    </row>
    <row r="141" spans="1:246" s="335" customFormat="1">
      <c r="A141" s="319"/>
      <c r="B141" s="333"/>
      <c r="C141" s="326"/>
      <c r="D141" s="313"/>
      <c r="E141" s="377"/>
      <c r="F141" s="376"/>
      <c r="M141" s="336"/>
      <c r="N141" s="337" t="str">
        <f>IF(M141="","",M141/239.64)</f>
        <v/>
      </c>
    </row>
    <row r="142" spans="1:246" s="317" customFormat="1" ht="51">
      <c r="A142" s="319" t="s">
        <v>182</v>
      </c>
      <c r="B142" s="333" t="s">
        <v>206</v>
      </c>
      <c r="C142" s="326" t="s">
        <v>30</v>
      </c>
      <c r="D142" s="313">
        <f>+D7</f>
        <v>9</v>
      </c>
      <c r="E142" s="379">
        <v>0</v>
      </c>
      <c r="F142" s="363">
        <f>+D142*E142</f>
        <v>0</v>
      </c>
      <c r="G142" s="316"/>
      <c r="H142" s="316"/>
      <c r="I142" s="316"/>
      <c r="J142" s="316"/>
      <c r="K142" s="316"/>
    </row>
    <row r="143" spans="1:246" s="317" customFormat="1">
      <c r="A143" s="319"/>
      <c r="B143" s="333"/>
      <c r="C143" s="326"/>
      <c r="D143" s="313"/>
      <c r="E143" s="363"/>
      <c r="F143" s="369"/>
      <c r="G143" s="316"/>
      <c r="H143" s="316"/>
      <c r="I143" s="316"/>
      <c r="J143" s="316"/>
      <c r="K143" s="316"/>
    </row>
    <row r="144" spans="1:246" s="316" customFormat="1" ht="63.75">
      <c r="A144" s="319" t="s">
        <v>186</v>
      </c>
      <c r="B144" s="333" t="s">
        <v>207</v>
      </c>
      <c r="C144" s="326" t="s">
        <v>30</v>
      </c>
      <c r="D144" s="313">
        <f>+D7</f>
        <v>9</v>
      </c>
      <c r="E144" s="379">
        <v>0</v>
      </c>
      <c r="F144" s="363">
        <f>+D144*E144</f>
        <v>0</v>
      </c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7"/>
      <c r="BF144" s="317"/>
      <c r="BG144" s="317"/>
      <c r="BH144" s="317"/>
      <c r="BI144" s="317"/>
      <c r="BJ144" s="317"/>
      <c r="BK144" s="317"/>
      <c r="BL144" s="317"/>
      <c r="BM144" s="317"/>
      <c r="BN144" s="317"/>
      <c r="BO144" s="317"/>
      <c r="BP144" s="317"/>
      <c r="BQ144" s="317"/>
      <c r="BR144" s="317"/>
      <c r="BS144" s="317"/>
      <c r="BT144" s="317"/>
      <c r="BU144" s="317"/>
      <c r="BV144" s="317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7"/>
      <c r="CL144" s="317"/>
      <c r="CM144" s="317"/>
      <c r="CN144" s="317"/>
      <c r="CO144" s="317"/>
      <c r="CP144" s="317"/>
      <c r="CQ144" s="317"/>
      <c r="CR144" s="317"/>
      <c r="CS144" s="317"/>
      <c r="CT144" s="317"/>
      <c r="CU144" s="317"/>
      <c r="CV144" s="317"/>
      <c r="CW144" s="317"/>
      <c r="CX144" s="317"/>
      <c r="CY144" s="317"/>
      <c r="CZ144" s="317"/>
      <c r="DA144" s="317"/>
      <c r="DB144" s="317"/>
      <c r="DC144" s="317"/>
      <c r="DD144" s="317"/>
      <c r="DE144" s="317"/>
      <c r="DF144" s="317"/>
      <c r="DG144" s="317"/>
      <c r="DH144" s="317"/>
      <c r="DI144" s="317"/>
      <c r="DJ144" s="317"/>
      <c r="DK144" s="317"/>
      <c r="DL144" s="317"/>
      <c r="DM144" s="317"/>
      <c r="DN144" s="317"/>
      <c r="DO144" s="317"/>
      <c r="DP144" s="317"/>
      <c r="DQ144" s="317"/>
      <c r="DR144" s="317"/>
      <c r="DS144" s="317"/>
      <c r="DT144" s="317"/>
      <c r="DU144" s="317"/>
      <c r="DV144" s="317"/>
      <c r="DW144" s="317"/>
      <c r="DX144" s="317"/>
      <c r="DY144" s="317"/>
      <c r="DZ144" s="317"/>
      <c r="EA144" s="317"/>
      <c r="EB144" s="317"/>
      <c r="EC144" s="317"/>
      <c r="ED144" s="317"/>
      <c r="EE144" s="317"/>
      <c r="EF144" s="317"/>
      <c r="EG144" s="317"/>
      <c r="EH144" s="317"/>
      <c r="EI144" s="317"/>
      <c r="EJ144" s="317"/>
      <c r="EK144" s="317"/>
      <c r="EL144" s="317"/>
      <c r="EM144" s="317"/>
      <c r="EN144" s="317"/>
      <c r="EO144" s="317"/>
      <c r="EP144" s="317"/>
      <c r="EQ144" s="317"/>
      <c r="ER144" s="317"/>
      <c r="ES144" s="317"/>
      <c r="ET144" s="317"/>
      <c r="EU144" s="317"/>
      <c r="EV144" s="317"/>
      <c r="EW144" s="317"/>
      <c r="EX144" s="317"/>
      <c r="EY144" s="317"/>
      <c r="EZ144" s="317"/>
      <c r="FA144" s="317"/>
      <c r="FB144" s="317"/>
      <c r="FC144" s="317"/>
      <c r="FD144" s="317"/>
      <c r="FE144" s="317"/>
      <c r="FF144" s="317"/>
      <c r="FG144" s="317"/>
      <c r="FH144" s="317"/>
      <c r="FI144" s="317"/>
      <c r="FJ144" s="317"/>
      <c r="FK144" s="317"/>
      <c r="FL144" s="317"/>
      <c r="FM144" s="317"/>
      <c r="FN144" s="317"/>
      <c r="FO144" s="317"/>
      <c r="FP144" s="317"/>
      <c r="FQ144" s="317"/>
      <c r="FR144" s="317"/>
      <c r="FS144" s="317"/>
      <c r="FT144" s="317"/>
      <c r="FU144" s="317"/>
      <c r="FV144" s="317"/>
      <c r="FW144" s="317"/>
      <c r="FX144" s="317"/>
      <c r="FY144" s="317"/>
      <c r="FZ144" s="317"/>
      <c r="GA144" s="317"/>
      <c r="GB144" s="317"/>
      <c r="GC144" s="317"/>
      <c r="GD144" s="317"/>
      <c r="GE144" s="317"/>
      <c r="GF144" s="317"/>
      <c r="GG144" s="317"/>
      <c r="GH144" s="317"/>
      <c r="GI144" s="317"/>
      <c r="GJ144" s="317"/>
      <c r="GK144" s="317"/>
      <c r="GL144" s="317"/>
      <c r="GM144" s="317"/>
      <c r="GN144" s="317"/>
      <c r="GO144" s="317"/>
      <c r="GP144" s="317"/>
      <c r="GQ144" s="317"/>
      <c r="GR144" s="317"/>
      <c r="GS144" s="317"/>
      <c r="GT144" s="317"/>
      <c r="GU144" s="317"/>
      <c r="GV144" s="317"/>
      <c r="GW144" s="317"/>
      <c r="GX144" s="317"/>
      <c r="GY144" s="317"/>
      <c r="GZ144" s="317"/>
      <c r="HA144" s="317"/>
      <c r="HB144" s="317"/>
      <c r="HC144" s="317"/>
      <c r="HD144" s="317"/>
      <c r="HE144" s="317"/>
      <c r="HF144" s="317"/>
      <c r="HG144" s="317"/>
      <c r="HH144" s="317"/>
      <c r="HI144" s="317"/>
      <c r="HJ144" s="317"/>
      <c r="HK144" s="317"/>
      <c r="HL144" s="317"/>
      <c r="HM144" s="317"/>
      <c r="HN144" s="317"/>
      <c r="HO144" s="317"/>
      <c r="HP144" s="317"/>
      <c r="HQ144" s="317"/>
      <c r="HR144" s="317"/>
      <c r="HS144" s="317"/>
      <c r="HT144" s="317"/>
      <c r="HU144" s="317"/>
      <c r="HV144" s="317"/>
      <c r="HW144" s="317"/>
      <c r="HX144" s="317"/>
      <c r="HY144" s="317"/>
      <c r="HZ144" s="317"/>
      <c r="IA144" s="317"/>
      <c r="IB144" s="317"/>
      <c r="IC144" s="317"/>
      <c r="ID144" s="317"/>
      <c r="IE144" s="317"/>
      <c r="IF144" s="317"/>
      <c r="IG144" s="317"/>
      <c r="IH144" s="317"/>
      <c r="II144" s="317"/>
      <c r="IJ144" s="317"/>
      <c r="IK144" s="317"/>
      <c r="IL144" s="317"/>
    </row>
    <row r="145" spans="1:246" s="316" customFormat="1">
      <c r="A145" s="319"/>
      <c r="B145" s="333"/>
      <c r="C145" s="326"/>
      <c r="D145" s="313"/>
      <c r="E145" s="363"/>
      <c r="F145" s="363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317"/>
      <c r="BV145" s="317"/>
      <c r="BW145" s="317"/>
      <c r="BX145" s="317"/>
      <c r="BY145" s="317"/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317"/>
      <c r="DE145" s="317"/>
      <c r="DF145" s="317"/>
      <c r="DG145" s="317"/>
      <c r="DH145" s="317"/>
      <c r="DI145" s="317"/>
      <c r="DJ145" s="317"/>
      <c r="DK145" s="317"/>
      <c r="DL145" s="317"/>
      <c r="DM145" s="317"/>
      <c r="DN145" s="317"/>
      <c r="DO145" s="317"/>
      <c r="DP145" s="317"/>
      <c r="DQ145" s="317"/>
      <c r="DR145" s="317"/>
      <c r="DS145" s="317"/>
      <c r="DT145" s="317"/>
      <c r="DU145" s="317"/>
      <c r="DV145" s="317"/>
      <c r="DW145" s="317"/>
      <c r="DX145" s="317"/>
      <c r="DY145" s="317"/>
      <c r="DZ145" s="317"/>
      <c r="EA145" s="317"/>
      <c r="EB145" s="317"/>
      <c r="EC145" s="317"/>
      <c r="ED145" s="317"/>
      <c r="EE145" s="317"/>
      <c r="EF145" s="317"/>
      <c r="EG145" s="317"/>
      <c r="EH145" s="317"/>
      <c r="EI145" s="317"/>
      <c r="EJ145" s="317"/>
      <c r="EK145" s="317"/>
      <c r="EL145" s="317"/>
      <c r="EM145" s="317"/>
      <c r="EN145" s="317"/>
      <c r="EO145" s="317"/>
      <c r="EP145" s="317"/>
      <c r="EQ145" s="317"/>
      <c r="ER145" s="317"/>
      <c r="ES145" s="317"/>
      <c r="ET145" s="317"/>
      <c r="EU145" s="317"/>
      <c r="EV145" s="317"/>
      <c r="EW145" s="317"/>
      <c r="EX145" s="317"/>
      <c r="EY145" s="317"/>
      <c r="EZ145" s="317"/>
      <c r="FA145" s="317"/>
      <c r="FB145" s="317"/>
      <c r="FC145" s="317"/>
      <c r="FD145" s="317"/>
      <c r="FE145" s="317"/>
      <c r="FF145" s="317"/>
      <c r="FG145" s="317"/>
      <c r="FH145" s="317"/>
      <c r="FI145" s="317"/>
      <c r="FJ145" s="317"/>
      <c r="FK145" s="317"/>
      <c r="FL145" s="317"/>
      <c r="FM145" s="317"/>
      <c r="FN145" s="317"/>
      <c r="FO145" s="317"/>
      <c r="FP145" s="317"/>
      <c r="FQ145" s="317"/>
      <c r="FR145" s="317"/>
      <c r="FS145" s="317"/>
      <c r="FT145" s="317"/>
      <c r="FU145" s="317"/>
      <c r="FV145" s="317"/>
      <c r="FW145" s="317"/>
      <c r="FX145" s="317"/>
      <c r="FY145" s="317"/>
      <c r="FZ145" s="317"/>
      <c r="GA145" s="317"/>
      <c r="GB145" s="317"/>
      <c r="GC145" s="317"/>
      <c r="GD145" s="317"/>
      <c r="GE145" s="317"/>
      <c r="GF145" s="317"/>
      <c r="GG145" s="317"/>
      <c r="GH145" s="317"/>
      <c r="GI145" s="317"/>
      <c r="GJ145" s="317"/>
      <c r="GK145" s="317"/>
      <c r="GL145" s="317"/>
      <c r="GM145" s="317"/>
      <c r="GN145" s="317"/>
      <c r="GO145" s="317"/>
      <c r="GP145" s="317"/>
      <c r="GQ145" s="317"/>
      <c r="GR145" s="317"/>
      <c r="GS145" s="317"/>
      <c r="GT145" s="317"/>
      <c r="GU145" s="317"/>
      <c r="GV145" s="317"/>
      <c r="GW145" s="317"/>
      <c r="GX145" s="317"/>
      <c r="GY145" s="317"/>
      <c r="GZ145" s="317"/>
      <c r="HA145" s="317"/>
      <c r="HB145" s="317"/>
      <c r="HC145" s="317"/>
      <c r="HD145" s="317"/>
      <c r="HE145" s="317"/>
      <c r="HF145" s="317"/>
      <c r="HG145" s="317"/>
      <c r="HH145" s="317"/>
      <c r="HI145" s="317"/>
      <c r="HJ145" s="317"/>
      <c r="HK145" s="317"/>
      <c r="HL145" s="317"/>
      <c r="HM145" s="317"/>
      <c r="HN145" s="317"/>
      <c r="HO145" s="317"/>
      <c r="HP145" s="317"/>
      <c r="HQ145" s="317"/>
      <c r="HR145" s="317"/>
      <c r="HS145" s="317"/>
      <c r="HT145" s="317"/>
      <c r="HU145" s="317"/>
      <c r="HV145" s="317"/>
      <c r="HW145" s="317"/>
      <c r="HX145" s="317"/>
      <c r="HY145" s="317"/>
      <c r="HZ145" s="317"/>
      <c r="IA145" s="317"/>
      <c r="IB145" s="317"/>
      <c r="IC145" s="317"/>
      <c r="ID145" s="317"/>
      <c r="IE145" s="317"/>
      <c r="IF145" s="317"/>
      <c r="IG145" s="317"/>
      <c r="IH145" s="317"/>
      <c r="II145" s="317"/>
      <c r="IJ145" s="317"/>
      <c r="IK145" s="317"/>
      <c r="IL145" s="317"/>
    </row>
    <row r="146" spans="1:246" s="316" customFormat="1">
      <c r="A146" s="319" t="s">
        <v>188</v>
      </c>
      <c r="B146" s="361" t="s">
        <v>141</v>
      </c>
      <c r="C146" s="312" t="s">
        <v>33</v>
      </c>
      <c r="D146" s="313">
        <f>+(D58+D13)*2</f>
        <v>400</v>
      </c>
      <c r="E146" s="379">
        <v>0</v>
      </c>
      <c r="F146" s="363">
        <f>+D146*E146</f>
        <v>0</v>
      </c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7"/>
      <c r="DB146" s="317"/>
      <c r="DC146" s="317"/>
      <c r="DD146" s="317"/>
      <c r="DE146" s="317"/>
      <c r="DF146" s="317"/>
      <c r="DG146" s="317"/>
      <c r="DH146" s="317"/>
      <c r="DI146" s="317"/>
      <c r="DJ146" s="317"/>
      <c r="DK146" s="317"/>
      <c r="DL146" s="317"/>
      <c r="DM146" s="317"/>
      <c r="DN146" s="317"/>
      <c r="DO146" s="317"/>
      <c r="DP146" s="317"/>
      <c r="DQ146" s="317"/>
      <c r="DR146" s="317"/>
      <c r="DS146" s="317"/>
      <c r="DT146" s="317"/>
      <c r="DU146" s="317"/>
      <c r="DV146" s="317"/>
      <c r="DW146" s="317"/>
      <c r="DX146" s="317"/>
      <c r="DY146" s="317"/>
      <c r="DZ146" s="317"/>
      <c r="EA146" s="317"/>
      <c r="EB146" s="317"/>
      <c r="EC146" s="317"/>
      <c r="ED146" s="317"/>
      <c r="EE146" s="317"/>
      <c r="EF146" s="317"/>
      <c r="EG146" s="317"/>
      <c r="EH146" s="317"/>
      <c r="EI146" s="317"/>
      <c r="EJ146" s="317"/>
      <c r="EK146" s="317"/>
      <c r="EL146" s="317"/>
      <c r="EM146" s="317"/>
      <c r="EN146" s="317"/>
      <c r="EO146" s="317"/>
      <c r="EP146" s="317"/>
      <c r="EQ146" s="317"/>
      <c r="ER146" s="317"/>
      <c r="ES146" s="317"/>
      <c r="ET146" s="317"/>
      <c r="EU146" s="317"/>
      <c r="EV146" s="317"/>
      <c r="EW146" s="317"/>
      <c r="EX146" s="317"/>
      <c r="EY146" s="317"/>
      <c r="EZ146" s="317"/>
      <c r="FA146" s="317"/>
      <c r="FB146" s="317"/>
      <c r="FC146" s="317"/>
      <c r="FD146" s="317"/>
      <c r="FE146" s="317"/>
      <c r="FF146" s="317"/>
      <c r="FG146" s="317"/>
      <c r="FH146" s="317"/>
      <c r="FI146" s="317"/>
      <c r="FJ146" s="317"/>
      <c r="FK146" s="317"/>
      <c r="FL146" s="317"/>
      <c r="FM146" s="317"/>
      <c r="FN146" s="317"/>
      <c r="FO146" s="317"/>
      <c r="FP146" s="317"/>
      <c r="FQ146" s="317"/>
      <c r="FR146" s="317"/>
      <c r="FS146" s="317"/>
      <c r="FT146" s="317"/>
      <c r="FU146" s="317"/>
      <c r="FV146" s="317"/>
      <c r="FW146" s="317"/>
      <c r="FX146" s="317"/>
      <c r="FY146" s="317"/>
      <c r="FZ146" s="317"/>
      <c r="GA146" s="317"/>
      <c r="GB146" s="317"/>
      <c r="GC146" s="317"/>
      <c r="GD146" s="317"/>
      <c r="GE146" s="317"/>
      <c r="GF146" s="317"/>
      <c r="GG146" s="317"/>
      <c r="GH146" s="317"/>
      <c r="GI146" s="317"/>
      <c r="GJ146" s="317"/>
      <c r="GK146" s="317"/>
      <c r="GL146" s="317"/>
      <c r="GM146" s="317"/>
      <c r="GN146" s="317"/>
      <c r="GO146" s="317"/>
      <c r="GP146" s="317"/>
      <c r="GQ146" s="317"/>
      <c r="GR146" s="317"/>
      <c r="GS146" s="317"/>
      <c r="GT146" s="317"/>
      <c r="GU146" s="317"/>
      <c r="GV146" s="317"/>
      <c r="GW146" s="317"/>
      <c r="GX146" s="317"/>
      <c r="GY146" s="317"/>
      <c r="GZ146" s="317"/>
      <c r="HA146" s="317"/>
      <c r="HB146" s="317"/>
      <c r="HC146" s="317"/>
      <c r="HD146" s="317"/>
      <c r="HE146" s="317"/>
      <c r="HF146" s="317"/>
      <c r="HG146" s="317"/>
      <c r="HH146" s="317"/>
      <c r="HI146" s="317"/>
      <c r="HJ146" s="317"/>
      <c r="HK146" s="317"/>
      <c r="HL146" s="317"/>
      <c r="HM146" s="317"/>
      <c r="HN146" s="317"/>
      <c r="HO146" s="317"/>
      <c r="HP146" s="317"/>
      <c r="HQ146" s="317"/>
      <c r="HR146" s="317"/>
      <c r="HS146" s="317"/>
      <c r="HT146" s="317"/>
      <c r="HU146" s="317"/>
      <c r="HV146" s="317"/>
      <c r="HW146" s="317"/>
      <c r="HX146" s="317"/>
      <c r="HY146" s="317"/>
      <c r="HZ146" s="317"/>
      <c r="IA146" s="317"/>
      <c r="IB146" s="317"/>
      <c r="IC146" s="317"/>
      <c r="ID146" s="317"/>
      <c r="IE146" s="317"/>
      <c r="IF146" s="317"/>
      <c r="IG146" s="317"/>
      <c r="IH146" s="317"/>
      <c r="II146" s="317"/>
      <c r="IJ146" s="317"/>
      <c r="IK146" s="317"/>
      <c r="IL146" s="317"/>
    </row>
    <row r="147" spans="1:246" s="316" customFormat="1">
      <c r="A147" s="319"/>
      <c r="B147" s="361"/>
      <c r="C147" s="312"/>
      <c r="D147" s="313"/>
      <c r="E147" s="363"/>
      <c r="F147" s="363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 s="317"/>
      <c r="BP147" s="317"/>
      <c r="BQ147" s="317"/>
      <c r="BR147" s="317"/>
      <c r="BS147" s="317"/>
      <c r="BT147" s="317"/>
      <c r="BU147" s="317"/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7"/>
      <c r="CS147" s="317"/>
      <c r="CT147" s="317"/>
      <c r="CU147" s="317"/>
      <c r="CV147" s="317"/>
      <c r="CW147" s="317"/>
      <c r="CX147" s="317"/>
      <c r="CY147" s="317"/>
      <c r="CZ147" s="317"/>
      <c r="DA147" s="317"/>
      <c r="DB147" s="317"/>
      <c r="DC147" s="317"/>
      <c r="DD147" s="317"/>
      <c r="DE147" s="317"/>
      <c r="DF147" s="317"/>
      <c r="DG147" s="317"/>
      <c r="DH147" s="317"/>
      <c r="DI147" s="317"/>
      <c r="DJ147" s="317"/>
      <c r="DK147" s="317"/>
      <c r="DL147" s="317"/>
      <c r="DM147" s="317"/>
      <c r="DN147" s="317"/>
      <c r="DO147" s="317"/>
      <c r="DP147" s="317"/>
      <c r="DQ147" s="317"/>
      <c r="DR147" s="317"/>
      <c r="DS147" s="317"/>
      <c r="DT147" s="317"/>
      <c r="DU147" s="317"/>
      <c r="DV147" s="317"/>
      <c r="DW147" s="317"/>
      <c r="DX147" s="317"/>
      <c r="DY147" s="317"/>
      <c r="DZ147" s="317"/>
      <c r="EA147" s="317"/>
      <c r="EB147" s="317"/>
      <c r="EC147" s="317"/>
      <c r="ED147" s="317"/>
      <c r="EE147" s="317"/>
      <c r="EF147" s="317"/>
      <c r="EG147" s="317"/>
      <c r="EH147" s="317"/>
      <c r="EI147" s="317"/>
      <c r="EJ147" s="317"/>
      <c r="EK147" s="317"/>
      <c r="EL147" s="317"/>
      <c r="EM147" s="317"/>
      <c r="EN147" s="317"/>
      <c r="EO147" s="317"/>
      <c r="EP147" s="317"/>
      <c r="EQ147" s="317"/>
      <c r="ER147" s="317"/>
      <c r="ES147" s="317"/>
      <c r="ET147" s="317"/>
      <c r="EU147" s="317"/>
      <c r="EV147" s="317"/>
      <c r="EW147" s="317"/>
      <c r="EX147" s="317"/>
      <c r="EY147" s="317"/>
      <c r="EZ147" s="317"/>
      <c r="FA147" s="317"/>
      <c r="FB147" s="317"/>
      <c r="FC147" s="317"/>
      <c r="FD147" s="317"/>
      <c r="FE147" s="317"/>
      <c r="FF147" s="317"/>
      <c r="FG147" s="317"/>
      <c r="FH147" s="317"/>
      <c r="FI147" s="317"/>
      <c r="FJ147" s="317"/>
      <c r="FK147" s="317"/>
      <c r="FL147" s="317"/>
      <c r="FM147" s="317"/>
      <c r="FN147" s="317"/>
      <c r="FO147" s="317"/>
      <c r="FP147" s="317"/>
      <c r="FQ147" s="317"/>
      <c r="FR147" s="317"/>
      <c r="FS147" s="317"/>
      <c r="FT147" s="317"/>
      <c r="FU147" s="317"/>
      <c r="FV147" s="317"/>
      <c r="FW147" s="317"/>
      <c r="FX147" s="317"/>
      <c r="FY147" s="317"/>
      <c r="FZ147" s="317"/>
      <c r="GA147" s="317"/>
      <c r="GB147" s="317"/>
      <c r="GC147" s="317"/>
      <c r="GD147" s="317"/>
      <c r="GE147" s="317"/>
      <c r="GF147" s="317"/>
      <c r="GG147" s="317"/>
      <c r="GH147" s="317"/>
      <c r="GI147" s="317"/>
      <c r="GJ147" s="317"/>
      <c r="GK147" s="317"/>
      <c r="GL147" s="317"/>
      <c r="GM147" s="317"/>
      <c r="GN147" s="317"/>
      <c r="GO147" s="317"/>
      <c r="GP147" s="317"/>
      <c r="GQ147" s="317"/>
      <c r="GR147" s="317"/>
      <c r="GS147" s="317"/>
      <c r="GT147" s="317"/>
      <c r="GU147" s="317"/>
      <c r="GV147" s="317"/>
      <c r="GW147" s="317"/>
      <c r="GX147" s="317"/>
      <c r="GY147" s="317"/>
      <c r="GZ147" s="317"/>
      <c r="HA147" s="317"/>
      <c r="HB147" s="317"/>
      <c r="HC147" s="317"/>
      <c r="HD147" s="317"/>
      <c r="HE147" s="317"/>
      <c r="HF147" s="317"/>
      <c r="HG147" s="317"/>
      <c r="HH147" s="317"/>
      <c r="HI147" s="317"/>
      <c r="HJ147" s="317"/>
      <c r="HK147" s="317"/>
      <c r="HL147" s="317"/>
      <c r="HM147" s="317"/>
      <c r="HN147" s="317"/>
      <c r="HO147" s="317"/>
      <c r="HP147" s="317"/>
      <c r="HQ147" s="317"/>
      <c r="HR147" s="317"/>
      <c r="HS147" s="317"/>
      <c r="HT147" s="317"/>
      <c r="HU147" s="317"/>
      <c r="HV147" s="317"/>
      <c r="HW147" s="317"/>
      <c r="HX147" s="317"/>
      <c r="HY147" s="317"/>
      <c r="HZ147" s="317"/>
      <c r="IA147" s="317"/>
      <c r="IB147" s="317"/>
      <c r="IC147" s="317"/>
      <c r="ID147" s="317"/>
      <c r="IE147" s="317"/>
      <c r="IF147" s="317"/>
      <c r="IG147" s="317"/>
      <c r="IH147" s="317"/>
      <c r="II147" s="317"/>
      <c r="IJ147" s="317"/>
      <c r="IK147" s="317"/>
      <c r="IL147" s="317"/>
    </row>
    <row r="148" spans="1:246" s="316" customFormat="1" ht="38.25">
      <c r="A148" s="338" t="s">
        <v>190</v>
      </c>
      <c r="B148" s="339" t="s">
        <v>280</v>
      </c>
      <c r="C148" s="340"/>
      <c r="D148" s="341"/>
      <c r="E148" s="378"/>
      <c r="F148" s="375">
        <f>SUM(F142:F147)*0.1</f>
        <v>0</v>
      </c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7"/>
      <c r="DF148" s="317"/>
      <c r="DG148" s="317"/>
      <c r="DH148" s="317"/>
      <c r="DI148" s="317"/>
      <c r="DJ148" s="317"/>
      <c r="DK148" s="317"/>
      <c r="DL148" s="317"/>
      <c r="DM148" s="317"/>
      <c r="DN148" s="317"/>
      <c r="DO148" s="317"/>
      <c r="DP148" s="317"/>
      <c r="DQ148" s="317"/>
      <c r="DR148" s="317"/>
      <c r="DS148" s="317"/>
      <c r="DT148" s="317"/>
      <c r="DU148" s="317"/>
      <c r="DV148" s="317"/>
      <c r="DW148" s="317"/>
      <c r="DX148" s="317"/>
      <c r="DY148" s="317"/>
      <c r="DZ148" s="317"/>
      <c r="EA148" s="317"/>
      <c r="EB148" s="317"/>
      <c r="EC148" s="317"/>
      <c r="ED148" s="317"/>
      <c r="EE148" s="317"/>
      <c r="EF148" s="317"/>
      <c r="EG148" s="317"/>
      <c r="EH148" s="317"/>
      <c r="EI148" s="317"/>
      <c r="EJ148" s="317"/>
      <c r="EK148" s="317"/>
      <c r="EL148" s="317"/>
      <c r="EM148" s="317"/>
      <c r="EN148" s="317"/>
      <c r="EO148" s="317"/>
      <c r="EP148" s="317"/>
      <c r="EQ148" s="317"/>
      <c r="ER148" s="317"/>
      <c r="ES148" s="317"/>
      <c r="ET148" s="317"/>
      <c r="EU148" s="317"/>
      <c r="EV148" s="317"/>
      <c r="EW148" s="317"/>
      <c r="EX148" s="317"/>
      <c r="EY148" s="317"/>
      <c r="EZ148" s="317"/>
      <c r="FA148" s="317"/>
      <c r="FB148" s="317"/>
      <c r="FC148" s="317"/>
      <c r="FD148" s="317"/>
      <c r="FE148" s="317"/>
      <c r="FF148" s="317"/>
      <c r="FG148" s="317"/>
      <c r="FH148" s="317"/>
      <c r="FI148" s="317"/>
      <c r="FJ148" s="317"/>
      <c r="FK148" s="317"/>
      <c r="FL148" s="317"/>
      <c r="FM148" s="317"/>
      <c r="FN148" s="317"/>
      <c r="FO148" s="317"/>
      <c r="FP148" s="317"/>
      <c r="FQ148" s="317"/>
      <c r="FR148" s="317"/>
      <c r="FS148" s="317"/>
      <c r="FT148" s="317"/>
      <c r="FU148" s="317"/>
      <c r="FV148" s="317"/>
      <c r="FW148" s="317"/>
      <c r="FX148" s="317"/>
      <c r="FY148" s="317"/>
      <c r="FZ148" s="317"/>
      <c r="GA148" s="317"/>
      <c r="GB148" s="317"/>
      <c r="GC148" s="317"/>
      <c r="GD148" s="317"/>
      <c r="GE148" s="317"/>
      <c r="GF148" s="317"/>
      <c r="GG148" s="317"/>
      <c r="GH148" s="317"/>
      <c r="GI148" s="317"/>
      <c r="GJ148" s="317"/>
      <c r="GK148" s="317"/>
      <c r="GL148" s="317"/>
      <c r="GM148" s="317"/>
      <c r="GN148" s="317"/>
      <c r="GO148" s="317"/>
      <c r="GP148" s="317"/>
      <c r="GQ148" s="317"/>
      <c r="GR148" s="317"/>
      <c r="GS148" s="317"/>
      <c r="GT148" s="317"/>
      <c r="GU148" s="317"/>
      <c r="GV148" s="317"/>
      <c r="GW148" s="317"/>
      <c r="GX148" s="317"/>
      <c r="GY148" s="317"/>
      <c r="GZ148" s="317"/>
      <c r="HA148" s="317"/>
      <c r="HB148" s="317"/>
      <c r="HC148" s="317"/>
      <c r="HD148" s="317"/>
      <c r="HE148" s="317"/>
      <c r="HF148" s="317"/>
      <c r="HG148" s="317"/>
      <c r="HH148" s="317"/>
      <c r="HI148" s="317"/>
      <c r="HJ148" s="317"/>
      <c r="HK148" s="317"/>
      <c r="HL148" s="317"/>
      <c r="HM148" s="317"/>
      <c r="HN148" s="317"/>
      <c r="HO148" s="317"/>
      <c r="HP148" s="317"/>
      <c r="HQ148" s="317"/>
      <c r="HR148" s="317"/>
      <c r="HS148" s="317"/>
      <c r="HT148" s="317"/>
      <c r="HU148" s="317"/>
      <c r="HV148" s="317"/>
      <c r="HW148" s="317"/>
      <c r="HX148" s="317"/>
      <c r="HY148" s="317"/>
      <c r="HZ148" s="317"/>
      <c r="IA148" s="317"/>
      <c r="IB148" s="317"/>
      <c r="IC148" s="317"/>
      <c r="ID148" s="317"/>
      <c r="IE148" s="317"/>
      <c r="IF148" s="317"/>
      <c r="IG148" s="317"/>
      <c r="IH148" s="317"/>
      <c r="II148" s="317"/>
      <c r="IJ148" s="317"/>
      <c r="IK148" s="317"/>
      <c r="IL148" s="317"/>
    </row>
    <row r="149" spans="1:246" s="316" customFormat="1">
      <c r="A149" s="319"/>
      <c r="B149" s="344" t="s">
        <v>8</v>
      </c>
      <c r="C149" s="321"/>
      <c r="D149" s="322"/>
      <c r="E149" s="369"/>
      <c r="F149" s="369">
        <f>SUM(F140:F148)</f>
        <v>0</v>
      </c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7"/>
      <c r="DG149" s="317"/>
      <c r="DH149" s="317"/>
      <c r="DI149" s="317"/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7"/>
      <c r="DU149" s="317"/>
      <c r="DV149" s="317"/>
      <c r="DW149" s="317"/>
      <c r="DX149" s="317"/>
      <c r="DY149" s="317"/>
      <c r="DZ149" s="317"/>
      <c r="EA149" s="317"/>
      <c r="EB149" s="317"/>
      <c r="EC149" s="317"/>
      <c r="ED149" s="317"/>
      <c r="EE149" s="317"/>
      <c r="EF149" s="317"/>
      <c r="EG149" s="317"/>
      <c r="EH149" s="317"/>
      <c r="EI149" s="317"/>
      <c r="EJ149" s="317"/>
      <c r="EK149" s="317"/>
      <c r="EL149" s="317"/>
      <c r="EM149" s="317"/>
      <c r="EN149" s="317"/>
      <c r="EO149" s="317"/>
      <c r="EP149" s="317"/>
      <c r="EQ149" s="317"/>
      <c r="ER149" s="317"/>
      <c r="ES149" s="317"/>
      <c r="ET149" s="317"/>
      <c r="EU149" s="317"/>
      <c r="EV149" s="317"/>
      <c r="EW149" s="317"/>
      <c r="EX149" s="317"/>
      <c r="EY149" s="317"/>
      <c r="EZ149" s="317"/>
      <c r="FA149" s="317"/>
      <c r="FB149" s="317"/>
      <c r="FC149" s="317"/>
      <c r="FD149" s="317"/>
      <c r="FE149" s="317"/>
      <c r="FF149" s="317"/>
      <c r="FG149" s="317"/>
      <c r="FH149" s="317"/>
      <c r="FI149" s="317"/>
      <c r="FJ149" s="317"/>
      <c r="FK149" s="317"/>
      <c r="FL149" s="317"/>
      <c r="FM149" s="317"/>
      <c r="FN149" s="317"/>
      <c r="FO149" s="317"/>
      <c r="FP149" s="317"/>
      <c r="FQ149" s="317"/>
      <c r="FR149" s="317"/>
      <c r="FS149" s="317"/>
      <c r="FT149" s="317"/>
      <c r="FU149" s="317"/>
      <c r="FV149" s="317"/>
      <c r="FW149" s="317"/>
      <c r="FX149" s="317"/>
      <c r="FY149" s="317"/>
      <c r="FZ149" s="317"/>
      <c r="GA149" s="317"/>
      <c r="GB149" s="317"/>
      <c r="GC149" s="317"/>
      <c r="GD149" s="317"/>
      <c r="GE149" s="317"/>
      <c r="GF149" s="317"/>
      <c r="GG149" s="317"/>
      <c r="GH149" s="317"/>
      <c r="GI149" s="317"/>
      <c r="GJ149" s="317"/>
      <c r="GK149" s="317"/>
      <c r="GL149" s="317"/>
      <c r="GM149" s="317"/>
      <c r="GN149" s="317"/>
      <c r="GO149" s="317"/>
      <c r="GP149" s="317"/>
      <c r="GQ149" s="317"/>
      <c r="GR149" s="317"/>
      <c r="GS149" s="317"/>
      <c r="GT149" s="317"/>
      <c r="GU149" s="317"/>
      <c r="GV149" s="317"/>
      <c r="GW149" s="317"/>
      <c r="GX149" s="317"/>
      <c r="GY149" s="317"/>
      <c r="GZ149" s="317"/>
      <c r="HA149" s="317"/>
      <c r="HB149" s="317"/>
      <c r="HC149" s="317"/>
      <c r="HD149" s="317"/>
      <c r="HE149" s="317"/>
      <c r="HF149" s="317"/>
      <c r="HG149" s="317"/>
      <c r="HH149" s="317"/>
      <c r="HI149" s="317"/>
      <c r="HJ149" s="317"/>
      <c r="HK149" s="317"/>
      <c r="HL149" s="317"/>
      <c r="HM149" s="317"/>
      <c r="HN149" s="317"/>
      <c r="HO149" s="317"/>
      <c r="HP149" s="317"/>
      <c r="HQ149" s="317"/>
      <c r="HR149" s="317"/>
      <c r="HS149" s="317"/>
      <c r="HT149" s="317"/>
      <c r="HU149" s="317"/>
      <c r="HV149" s="317"/>
      <c r="HW149" s="317"/>
      <c r="HX149" s="317"/>
      <c r="HY149" s="317"/>
      <c r="HZ149" s="317"/>
      <c r="IA149" s="317"/>
      <c r="IB149" s="317"/>
      <c r="IC149" s="317"/>
      <c r="ID149" s="317"/>
      <c r="IE149" s="317"/>
      <c r="IF149" s="317"/>
      <c r="IG149" s="317"/>
      <c r="IH149" s="317"/>
      <c r="II149" s="317"/>
      <c r="IJ149" s="317"/>
      <c r="IK149" s="317"/>
      <c r="IL149" s="317"/>
    </row>
    <row r="150" spans="1:246" s="316" customFormat="1">
      <c r="A150" s="319"/>
      <c r="B150" s="333"/>
      <c r="C150" s="326"/>
      <c r="D150" s="313"/>
      <c r="E150" s="363"/>
      <c r="F150" s="369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7"/>
      <c r="DG150" s="317"/>
      <c r="DH150" s="317"/>
      <c r="DI150" s="317"/>
      <c r="DJ150" s="317"/>
      <c r="DK150" s="317"/>
      <c r="DL150" s="317"/>
      <c r="DM150" s="317"/>
      <c r="DN150" s="317"/>
      <c r="DO150" s="317"/>
      <c r="DP150" s="317"/>
      <c r="DQ150" s="317"/>
      <c r="DR150" s="317"/>
      <c r="DS150" s="317"/>
      <c r="DT150" s="317"/>
      <c r="DU150" s="317"/>
      <c r="DV150" s="317"/>
      <c r="DW150" s="317"/>
      <c r="DX150" s="317"/>
      <c r="DY150" s="317"/>
      <c r="DZ150" s="317"/>
      <c r="EA150" s="317"/>
      <c r="EB150" s="317"/>
      <c r="EC150" s="317"/>
      <c r="ED150" s="317"/>
      <c r="EE150" s="317"/>
      <c r="EF150" s="317"/>
      <c r="EG150" s="317"/>
      <c r="EH150" s="317"/>
      <c r="EI150" s="317"/>
      <c r="EJ150" s="317"/>
      <c r="EK150" s="317"/>
      <c r="EL150" s="317"/>
      <c r="EM150" s="317"/>
      <c r="EN150" s="317"/>
      <c r="EO150" s="317"/>
      <c r="EP150" s="317"/>
      <c r="EQ150" s="317"/>
      <c r="ER150" s="317"/>
      <c r="ES150" s="317"/>
      <c r="ET150" s="317"/>
      <c r="EU150" s="317"/>
      <c r="EV150" s="317"/>
      <c r="EW150" s="317"/>
      <c r="EX150" s="317"/>
      <c r="EY150" s="317"/>
      <c r="EZ150" s="317"/>
      <c r="FA150" s="317"/>
      <c r="FB150" s="317"/>
      <c r="FC150" s="317"/>
      <c r="FD150" s="317"/>
      <c r="FE150" s="317"/>
      <c r="FF150" s="317"/>
      <c r="FG150" s="317"/>
      <c r="FH150" s="317"/>
      <c r="FI150" s="317"/>
      <c r="FJ150" s="317"/>
      <c r="FK150" s="317"/>
      <c r="FL150" s="317"/>
      <c r="FM150" s="317"/>
      <c r="FN150" s="317"/>
      <c r="FO150" s="317"/>
      <c r="FP150" s="317"/>
      <c r="FQ150" s="317"/>
      <c r="FR150" s="317"/>
      <c r="FS150" s="317"/>
      <c r="FT150" s="317"/>
      <c r="FU150" s="317"/>
      <c r="FV150" s="317"/>
      <c r="FW150" s="317"/>
      <c r="FX150" s="317"/>
      <c r="FY150" s="317"/>
      <c r="FZ150" s="317"/>
      <c r="GA150" s="317"/>
      <c r="GB150" s="317"/>
      <c r="GC150" s="317"/>
      <c r="GD150" s="317"/>
      <c r="GE150" s="317"/>
      <c r="GF150" s="317"/>
      <c r="GG150" s="317"/>
      <c r="GH150" s="317"/>
      <c r="GI150" s="317"/>
      <c r="GJ150" s="317"/>
      <c r="GK150" s="317"/>
      <c r="GL150" s="317"/>
      <c r="GM150" s="317"/>
      <c r="GN150" s="317"/>
      <c r="GO150" s="317"/>
      <c r="GP150" s="317"/>
      <c r="GQ150" s="317"/>
      <c r="GR150" s="317"/>
      <c r="GS150" s="317"/>
      <c r="GT150" s="317"/>
      <c r="GU150" s="317"/>
      <c r="GV150" s="317"/>
      <c r="GW150" s="317"/>
      <c r="GX150" s="317"/>
      <c r="GY150" s="317"/>
      <c r="GZ150" s="317"/>
      <c r="HA150" s="317"/>
      <c r="HB150" s="317"/>
      <c r="HC150" s="317"/>
      <c r="HD150" s="317"/>
      <c r="HE150" s="317"/>
      <c r="HF150" s="317"/>
      <c r="HG150" s="317"/>
      <c r="HH150" s="317"/>
      <c r="HI150" s="317"/>
      <c r="HJ150" s="317"/>
      <c r="HK150" s="317"/>
      <c r="HL150" s="317"/>
      <c r="HM150" s="317"/>
      <c r="HN150" s="317"/>
      <c r="HO150" s="317"/>
      <c r="HP150" s="317"/>
      <c r="HQ150" s="317"/>
      <c r="HR150" s="317"/>
      <c r="HS150" s="317"/>
      <c r="HT150" s="317"/>
      <c r="HU150" s="317"/>
      <c r="HV150" s="317"/>
      <c r="HW150" s="317"/>
      <c r="HX150" s="317"/>
      <c r="HY150" s="317"/>
      <c r="HZ150" s="317"/>
      <c r="IA150" s="317"/>
      <c r="IB150" s="317"/>
      <c r="IC150" s="317"/>
      <c r="ID150" s="317"/>
      <c r="IE150" s="317"/>
      <c r="IF150" s="317"/>
      <c r="IG150" s="317"/>
      <c r="IH150" s="317"/>
      <c r="II150" s="317"/>
      <c r="IJ150" s="317"/>
      <c r="IK150" s="317"/>
      <c r="IL150" s="317"/>
    </row>
    <row r="151" spans="1:246" s="316" customFormat="1">
      <c r="A151" s="319"/>
      <c r="B151" s="361"/>
      <c r="C151" s="362"/>
      <c r="D151" s="313"/>
      <c r="E151" s="363"/>
      <c r="F151" s="363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/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7"/>
      <c r="DG151" s="317"/>
      <c r="DH151" s="317"/>
      <c r="DI151" s="317"/>
      <c r="DJ151" s="317"/>
      <c r="DK151" s="317"/>
      <c r="DL151" s="317"/>
      <c r="DM151" s="317"/>
      <c r="DN151" s="317"/>
      <c r="DO151" s="317"/>
      <c r="DP151" s="317"/>
      <c r="DQ151" s="317"/>
      <c r="DR151" s="317"/>
      <c r="DS151" s="317"/>
      <c r="DT151" s="317"/>
      <c r="DU151" s="317"/>
      <c r="DV151" s="317"/>
      <c r="DW151" s="317"/>
      <c r="DX151" s="317"/>
      <c r="DY151" s="317"/>
      <c r="DZ151" s="317"/>
      <c r="EA151" s="317"/>
      <c r="EB151" s="317"/>
      <c r="EC151" s="317"/>
      <c r="ED151" s="317"/>
      <c r="EE151" s="317"/>
      <c r="EF151" s="317"/>
      <c r="EG151" s="317"/>
      <c r="EH151" s="317"/>
      <c r="EI151" s="317"/>
      <c r="EJ151" s="317"/>
      <c r="EK151" s="317"/>
      <c r="EL151" s="317"/>
      <c r="EM151" s="317"/>
      <c r="EN151" s="317"/>
      <c r="EO151" s="317"/>
      <c r="EP151" s="317"/>
      <c r="EQ151" s="317"/>
      <c r="ER151" s="317"/>
      <c r="ES151" s="317"/>
      <c r="ET151" s="317"/>
      <c r="EU151" s="317"/>
      <c r="EV151" s="317"/>
      <c r="EW151" s="317"/>
      <c r="EX151" s="317"/>
      <c r="EY151" s="317"/>
      <c r="EZ151" s="317"/>
      <c r="FA151" s="317"/>
      <c r="FB151" s="317"/>
      <c r="FC151" s="317"/>
      <c r="FD151" s="317"/>
      <c r="FE151" s="317"/>
      <c r="FF151" s="317"/>
      <c r="FG151" s="317"/>
      <c r="FH151" s="317"/>
      <c r="FI151" s="317"/>
      <c r="FJ151" s="317"/>
      <c r="FK151" s="317"/>
      <c r="FL151" s="317"/>
      <c r="FM151" s="317"/>
      <c r="FN151" s="317"/>
      <c r="FO151" s="317"/>
      <c r="FP151" s="317"/>
      <c r="FQ151" s="317"/>
      <c r="FR151" s="317"/>
      <c r="FS151" s="317"/>
      <c r="FT151" s="317"/>
      <c r="FU151" s="317"/>
      <c r="FV151" s="317"/>
      <c r="FW151" s="317"/>
      <c r="FX151" s="317"/>
      <c r="FY151" s="317"/>
      <c r="FZ151" s="317"/>
      <c r="GA151" s="317"/>
      <c r="GB151" s="317"/>
      <c r="GC151" s="317"/>
      <c r="GD151" s="317"/>
      <c r="GE151" s="317"/>
      <c r="GF151" s="317"/>
      <c r="GG151" s="317"/>
      <c r="GH151" s="317"/>
      <c r="GI151" s="317"/>
      <c r="GJ151" s="317"/>
      <c r="GK151" s="317"/>
      <c r="GL151" s="317"/>
      <c r="GM151" s="317"/>
      <c r="GN151" s="317"/>
      <c r="GO151" s="317"/>
      <c r="GP151" s="317"/>
      <c r="GQ151" s="317"/>
      <c r="GR151" s="317"/>
      <c r="GS151" s="317"/>
      <c r="GT151" s="317"/>
      <c r="GU151" s="317"/>
      <c r="GV151" s="317"/>
      <c r="GW151" s="317"/>
      <c r="GX151" s="317"/>
      <c r="GY151" s="317"/>
      <c r="GZ151" s="317"/>
      <c r="HA151" s="317"/>
      <c r="HB151" s="317"/>
      <c r="HC151" s="317"/>
      <c r="HD151" s="317"/>
      <c r="HE151" s="317"/>
      <c r="HF151" s="317"/>
      <c r="HG151" s="317"/>
      <c r="HH151" s="317"/>
      <c r="HI151" s="317"/>
      <c r="HJ151" s="317"/>
      <c r="HK151" s="317"/>
      <c r="HL151" s="317"/>
      <c r="HM151" s="317"/>
      <c r="HN151" s="317"/>
      <c r="HO151" s="317"/>
      <c r="HP151" s="317"/>
      <c r="HQ151" s="317"/>
      <c r="HR151" s="317"/>
      <c r="HS151" s="317"/>
      <c r="HT151" s="317"/>
      <c r="HU151" s="317"/>
      <c r="HV151" s="317"/>
      <c r="HW151" s="317"/>
      <c r="HX151" s="317"/>
      <c r="HY151" s="317"/>
      <c r="HZ151" s="317"/>
      <c r="IA151" s="317"/>
      <c r="IB151" s="317"/>
      <c r="IC151" s="317"/>
      <c r="ID151" s="317"/>
      <c r="IE151" s="317"/>
      <c r="IF151" s="317"/>
      <c r="IG151" s="317"/>
      <c r="IH151" s="317"/>
      <c r="II151" s="317"/>
      <c r="IJ151" s="317"/>
      <c r="IK151" s="317"/>
      <c r="IL151" s="317"/>
    </row>
    <row r="152" spans="1:246" s="316" customFormat="1">
      <c r="A152" s="310" t="s">
        <v>299</v>
      </c>
      <c r="B152" s="318" t="s">
        <v>147</v>
      </c>
      <c r="C152" s="312"/>
      <c r="D152" s="313"/>
      <c r="E152" s="363"/>
      <c r="F152" s="363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/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7"/>
      <c r="DG152" s="317"/>
      <c r="DH152" s="317"/>
      <c r="DI152" s="317"/>
      <c r="DJ152" s="317"/>
      <c r="DK152" s="317"/>
      <c r="DL152" s="317"/>
      <c r="DM152" s="317"/>
      <c r="DN152" s="317"/>
      <c r="DO152" s="317"/>
      <c r="DP152" s="317"/>
      <c r="DQ152" s="317"/>
      <c r="DR152" s="317"/>
      <c r="DS152" s="317"/>
      <c r="DT152" s="317"/>
      <c r="DU152" s="317"/>
      <c r="DV152" s="317"/>
      <c r="DW152" s="317"/>
      <c r="DX152" s="317"/>
      <c r="DY152" s="317"/>
      <c r="DZ152" s="317"/>
      <c r="EA152" s="317"/>
      <c r="EB152" s="317"/>
      <c r="EC152" s="317"/>
      <c r="ED152" s="317"/>
      <c r="EE152" s="317"/>
      <c r="EF152" s="317"/>
      <c r="EG152" s="317"/>
      <c r="EH152" s="317"/>
      <c r="EI152" s="317"/>
      <c r="EJ152" s="317"/>
      <c r="EK152" s="317"/>
      <c r="EL152" s="317"/>
      <c r="EM152" s="317"/>
      <c r="EN152" s="317"/>
      <c r="EO152" s="317"/>
      <c r="EP152" s="317"/>
      <c r="EQ152" s="317"/>
      <c r="ER152" s="317"/>
      <c r="ES152" s="317"/>
      <c r="ET152" s="317"/>
      <c r="EU152" s="317"/>
      <c r="EV152" s="317"/>
      <c r="EW152" s="317"/>
      <c r="EX152" s="317"/>
      <c r="EY152" s="317"/>
      <c r="EZ152" s="317"/>
      <c r="FA152" s="317"/>
      <c r="FB152" s="317"/>
      <c r="FC152" s="317"/>
      <c r="FD152" s="317"/>
      <c r="FE152" s="317"/>
      <c r="FF152" s="317"/>
      <c r="FG152" s="317"/>
      <c r="FH152" s="317"/>
      <c r="FI152" s="317"/>
      <c r="FJ152" s="317"/>
      <c r="FK152" s="317"/>
      <c r="FL152" s="317"/>
      <c r="FM152" s="317"/>
      <c r="FN152" s="317"/>
      <c r="FO152" s="317"/>
      <c r="FP152" s="317"/>
      <c r="FQ152" s="317"/>
      <c r="FR152" s="317"/>
      <c r="FS152" s="317"/>
      <c r="FT152" s="317"/>
      <c r="FU152" s="317"/>
      <c r="FV152" s="317"/>
      <c r="FW152" s="317"/>
      <c r="FX152" s="317"/>
      <c r="FY152" s="317"/>
      <c r="FZ152" s="317"/>
      <c r="GA152" s="317"/>
      <c r="GB152" s="317"/>
      <c r="GC152" s="317"/>
      <c r="GD152" s="317"/>
      <c r="GE152" s="317"/>
      <c r="GF152" s="317"/>
      <c r="GG152" s="317"/>
      <c r="GH152" s="317"/>
      <c r="GI152" s="317"/>
      <c r="GJ152" s="317"/>
      <c r="GK152" s="317"/>
      <c r="GL152" s="317"/>
      <c r="GM152" s="317"/>
      <c r="GN152" s="317"/>
      <c r="GO152" s="317"/>
      <c r="GP152" s="317"/>
      <c r="GQ152" s="317"/>
      <c r="GR152" s="317"/>
      <c r="GS152" s="317"/>
      <c r="GT152" s="317"/>
      <c r="GU152" s="317"/>
      <c r="GV152" s="317"/>
      <c r="GW152" s="317"/>
      <c r="GX152" s="317"/>
      <c r="GY152" s="317"/>
      <c r="GZ152" s="317"/>
      <c r="HA152" s="317"/>
      <c r="HB152" s="317"/>
      <c r="HC152" s="317"/>
      <c r="HD152" s="317"/>
      <c r="HE152" s="317"/>
      <c r="HF152" s="317"/>
      <c r="HG152" s="317"/>
      <c r="HH152" s="317"/>
      <c r="HI152" s="317"/>
      <c r="HJ152" s="317"/>
      <c r="HK152" s="317"/>
      <c r="HL152" s="317"/>
      <c r="HM152" s="317"/>
      <c r="HN152" s="317"/>
      <c r="HO152" s="317"/>
      <c r="HP152" s="317"/>
      <c r="HQ152" s="317"/>
      <c r="HR152" s="317"/>
      <c r="HS152" s="317"/>
      <c r="HT152" s="317"/>
      <c r="HU152" s="317"/>
      <c r="HV152" s="317"/>
      <c r="HW152" s="317"/>
      <c r="HX152" s="317"/>
      <c r="HY152" s="317"/>
      <c r="HZ152" s="317"/>
      <c r="IA152" s="317"/>
      <c r="IB152" s="317"/>
      <c r="IC152" s="317"/>
      <c r="ID152" s="317"/>
      <c r="IE152" s="317"/>
      <c r="IF152" s="317"/>
      <c r="IG152" s="317"/>
      <c r="IH152" s="317"/>
      <c r="II152" s="317"/>
      <c r="IJ152" s="317"/>
      <c r="IK152" s="317"/>
      <c r="IL152" s="317"/>
    </row>
    <row r="153" spans="1:246" s="316" customFormat="1">
      <c r="A153" s="319"/>
      <c r="B153" s="333"/>
      <c r="C153" s="312"/>
      <c r="D153" s="313"/>
      <c r="E153" s="363"/>
      <c r="F153" s="363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7"/>
      <c r="BK153" s="317"/>
      <c r="BL153" s="317"/>
      <c r="BM153" s="317"/>
      <c r="BN153" s="317"/>
      <c r="BO153" s="317"/>
      <c r="BP153" s="317"/>
      <c r="BQ153" s="317"/>
      <c r="BR153" s="317"/>
      <c r="BS153" s="317"/>
      <c r="BT153" s="317"/>
      <c r="BU153" s="317"/>
      <c r="BV153" s="317"/>
      <c r="BW153" s="317"/>
      <c r="BX153" s="317"/>
      <c r="BY153" s="317"/>
      <c r="BZ153" s="317"/>
      <c r="CA153" s="317"/>
      <c r="CB153" s="317"/>
      <c r="CC153" s="317"/>
      <c r="CD153" s="317"/>
      <c r="CE153" s="317"/>
      <c r="CF153" s="317"/>
      <c r="CG153" s="317"/>
      <c r="CH153" s="317"/>
      <c r="CI153" s="317"/>
      <c r="CJ153" s="317"/>
      <c r="CK153" s="317"/>
      <c r="CL153" s="317"/>
      <c r="CM153" s="317"/>
      <c r="CN153" s="317"/>
      <c r="CO153" s="317"/>
      <c r="CP153" s="317"/>
      <c r="CQ153" s="317"/>
      <c r="CR153" s="317"/>
      <c r="CS153" s="317"/>
      <c r="CT153" s="317"/>
      <c r="CU153" s="317"/>
      <c r="CV153" s="317"/>
      <c r="CW153" s="317"/>
      <c r="CX153" s="317"/>
      <c r="CY153" s="317"/>
      <c r="CZ153" s="317"/>
      <c r="DA153" s="317"/>
      <c r="DB153" s="317"/>
      <c r="DC153" s="317"/>
      <c r="DD153" s="317"/>
      <c r="DE153" s="317"/>
      <c r="DF153" s="317"/>
      <c r="DG153" s="317"/>
      <c r="DH153" s="317"/>
      <c r="DI153" s="317"/>
      <c r="DJ153" s="317"/>
      <c r="DK153" s="317"/>
      <c r="DL153" s="317"/>
      <c r="DM153" s="317"/>
      <c r="DN153" s="317"/>
      <c r="DO153" s="317"/>
      <c r="DP153" s="317"/>
      <c r="DQ153" s="317"/>
      <c r="DR153" s="317"/>
      <c r="DS153" s="317"/>
      <c r="DT153" s="317"/>
      <c r="DU153" s="317"/>
      <c r="DV153" s="317"/>
      <c r="DW153" s="317"/>
      <c r="DX153" s="317"/>
      <c r="DY153" s="317"/>
      <c r="DZ153" s="317"/>
      <c r="EA153" s="317"/>
      <c r="EB153" s="317"/>
      <c r="EC153" s="317"/>
      <c r="ED153" s="317"/>
      <c r="EE153" s="317"/>
      <c r="EF153" s="317"/>
      <c r="EG153" s="317"/>
      <c r="EH153" s="317"/>
      <c r="EI153" s="317"/>
      <c r="EJ153" s="317"/>
      <c r="EK153" s="317"/>
      <c r="EL153" s="317"/>
      <c r="EM153" s="317"/>
      <c r="EN153" s="317"/>
      <c r="EO153" s="317"/>
      <c r="EP153" s="317"/>
      <c r="EQ153" s="317"/>
      <c r="ER153" s="317"/>
      <c r="ES153" s="317"/>
      <c r="ET153" s="317"/>
      <c r="EU153" s="317"/>
      <c r="EV153" s="317"/>
      <c r="EW153" s="317"/>
      <c r="EX153" s="317"/>
      <c r="EY153" s="317"/>
      <c r="EZ153" s="317"/>
      <c r="FA153" s="317"/>
      <c r="FB153" s="317"/>
      <c r="FC153" s="317"/>
      <c r="FD153" s="317"/>
      <c r="FE153" s="317"/>
      <c r="FF153" s="317"/>
      <c r="FG153" s="317"/>
      <c r="FH153" s="317"/>
      <c r="FI153" s="317"/>
      <c r="FJ153" s="317"/>
      <c r="FK153" s="317"/>
      <c r="FL153" s="317"/>
      <c r="FM153" s="317"/>
      <c r="FN153" s="317"/>
      <c r="FO153" s="317"/>
      <c r="FP153" s="317"/>
      <c r="FQ153" s="317"/>
      <c r="FR153" s="317"/>
      <c r="FS153" s="317"/>
      <c r="FT153" s="317"/>
      <c r="FU153" s="317"/>
      <c r="FV153" s="317"/>
      <c r="FW153" s="317"/>
      <c r="FX153" s="317"/>
      <c r="FY153" s="317"/>
      <c r="FZ153" s="317"/>
      <c r="GA153" s="317"/>
      <c r="GB153" s="317"/>
      <c r="GC153" s="317"/>
      <c r="GD153" s="317"/>
      <c r="GE153" s="317"/>
      <c r="GF153" s="317"/>
      <c r="GG153" s="317"/>
      <c r="GH153" s="317"/>
      <c r="GI153" s="317"/>
      <c r="GJ153" s="317"/>
      <c r="GK153" s="317"/>
      <c r="GL153" s="317"/>
      <c r="GM153" s="317"/>
      <c r="GN153" s="317"/>
      <c r="GO153" s="317"/>
      <c r="GP153" s="317"/>
      <c r="GQ153" s="317"/>
      <c r="GR153" s="317"/>
      <c r="GS153" s="317"/>
      <c r="GT153" s="317"/>
      <c r="GU153" s="317"/>
      <c r="GV153" s="317"/>
      <c r="GW153" s="317"/>
      <c r="GX153" s="317"/>
      <c r="GY153" s="317"/>
      <c r="GZ153" s="317"/>
      <c r="HA153" s="317"/>
      <c r="HB153" s="317"/>
      <c r="HC153" s="317"/>
      <c r="HD153" s="317"/>
      <c r="HE153" s="317"/>
      <c r="HF153" s="317"/>
      <c r="HG153" s="317"/>
      <c r="HH153" s="317"/>
      <c r="HI153" s="317"/>
      <c r="HJ153" s="317"/>
      <c r="HK153" s="317"/>
      <c r="HL153" s="317"/>
      <c r="HM153" s="317"/>
      <c r="HN153" s="317"/>
      <c r="HO153" s="317"/>
      <c r="HP153" s="317"/>
      <c r="HQ153" s="317"/>
      <c r="HR153" s="317"/>
      <c r="HS153" s="317"/>
      <c r="HT153" s="317"/>
      <c r="HU153" s="317"/>
      <c r="HV153" s="317"/>
      <c r="HW153" s="317"/>
      <c r="HX153" s="317"/>
      <c r="HY153" s="317"/>
      <c r="HZ153" s="317"/>
      <c r="IA153" s="317"/>
      <c r="IB153" s="317"/>
      <c r="IC153" s="317"/>
      <c r="ID153" s="317"/>
      <c r="IE153" s="317"/>
      <c r="IF153" s="317"/>
      <c r="IG153" s="317"/>
      <c r="IH153" s="317"/>
      <c r="II153" s="317"/>
      <c r="IJ153" s="317"/>
      <c r="IK153" s="317"/>
      <c r="IL153" s="317"/>
    </row>
    <row r="154" spans="1:246" s="316" customFormat="1" ht="38.25">
      <c r="A154" s="319" t="s">
        <v>182</v>
      </c>
      <c r="B154" s="333" t="s">
        <v>208</v>
      </c>
      <c r="C154" s="312" t="s">
        <v>33</v>
      </c>
      <c r="D154" s="313">
        <f>+D107</f>
        <v>315</v>
      </c>
      <c r="E154" s="379">
        <v>0</v>
      </c>
      <c r="F154" s="363">
        <f>+D154*E154</f>
        <v>0</v>
      </c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 s="317"/>
      <c r="BP154" s="317"/>
      <c r="BQ154" s="317"/>
      <c r="BR154" s="317"/>
      <c r="BS154" s="317"/>
      <c r="BT154" s="317"/>
      <c r="BU154" s="317"/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7"/>
      <c r="CS154" s="317"/>
      <c r="CT154" s="317"/>
      <c r="CU154" s="317"/>
      <c r="CV154" s="317"/>
      <c r="CW154" s="317"/>
      <c r="CX154" s="317"/>
      <c r="CY154" s="317"/>
      <c r="CZ154" s="317"/>
      <c r="DA154" s="317"/>
      <c r="DB154" s="317"/>
      <c r="DC154" s="317"/>
      <c r="DD154" s="317"/>
      <c r="DE154" s="317"/>
      <c r="DF154" s="317"/>
      <c r="DG154" s="317"/>
      <c r="DH154" s="317"/>
      <c r="DI154" s="317"/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7"/>
      <c r="DU154" s="317"/>
      <c r="DV154" s="317"/>
      <c r="DW154" s="317"/>
      <c r="DX154" s="317"/>
      <c r="DY154" s="317"/>
      <c r="DZ154" s="317"/>
      <c r="EA154" s="317"/>
      <c r="EB154" s="317"/>
      <c r="EC154" s="317"/>
      <c r="ED154" s="317"/>
      <c r="EE154" s="317"/>
      <c r="EF154" s="317"/>
      <c r="EG154" s="317"/>
      <c r="EH154" s="317"/>
      <c r="EI154" s="317"/>
      <c r="EJ154" s="317"/>
      <c r="EK154" s="317"/>
      <c r="EL154" s="317"/>
      <c r="EM154" s="317"/>
      <c r="EN154" s="317"/>
      <c r="EO154" s="317"/>
      <c r="EP154" s="317"/>
      <c r="EQ154" s="317"/>
      <c r="ER154" s="317"/>
      <c r="ES154" s="317"/>
      <c r="ET154" s="317"/>
      <c r="EU154" s="317"/>
      <c r="EV154" s="317"/>
      <c r="EW154" s="317"/>
      <c r="EX154" s="317"/>
      <c r="EY154" s="317"/>
      <c r="EZ154" s="317"/>
      <c r="FA154" s="317"/>
      <c r="FB154" s="317"/>
      <c r="FC154" s="317"/>
      <c r="FD154" s="317"/>
      <c r="FE154" s="317"/>
      <c r="FF154" s="317"/>
      <c r="FG154" s="317"/>
      <c r="FH154" s="317"/>
      <c r="FI154" s="317"/>
      <c r="FJ154" s="317"/>
      <c r="FK154" s="317"/>
      <c r="FL154" s="317"/>
      <c r="FM154" s="317"/>
      <c r="FN154" s="317"/>
      <c r="FO154" s="317"/>
      <c r="FP154" s="317"/>
      <c r="FQ154" s="317"/>
      <c r="FR154" s="317"/>
      <c r="FS154" s="317"/>
      <c r="FT154" s="317"/>
      <c r="FU154" s="317"/>
      <c r="FV154" s="317"/>
      <c r="FW154" s="317"/>
      <c r="FX154" s="317"/>
      <c r="FY154" s="317"/>
      <c r="FZ154" s="317"/>
      <c r="GA154" s="317"/>
      <c r="GB154" s="317"/>
      <c r="GC154" s="317"/>
      <c r="GD154" s="317"/>
      <c r="GE154" s="317"/>
      <c r="GF154" s="317"/>
      <c r="GG154" s="317"/>
      <c r="GH154" s="317"/>
      <c r="GI154" s="317"/>
      <c r="GJ154" s="317"/>
      <c r="GK154" s="317"/>
      <c r="GL154" s="317"/>
      <c r="GM154" s="317"/>
      <c r="GN154" s="317"/>
      <c r="GO154" s="317"/>
      <c r="GP154" s="317"/>
      <c r="GQ154" s="317"/>
      <c r="GR154" s="317"/>
      <c r="GS154" s="317"/>
      <c r="GT154" s="317"/>
      <c r="GU154" s="317"/>
      <c r="GV154" s="317"/>
      <c r="GW154" s="317"/>
      <c r="GX154" s="317"/>
      <c r="GY154" s="317"/>
      <c r="GZ154" s="317"/>
      <c r="HA154" s="317"/>
      <c r="HB154" s="317"/>
      <c r="HC154" s="317"/>
      <c r="HD154" s="317"/>
      <c r="HE154" s="317"/>
      <c r="HF154" s="317"/>
      <c r="HG154" s="317"/>
      <c r="HH154" s="317"/>
      <c r="HI154" s="317"/>
      <c r="HJ154" s="317"/>
      <c r="HK154" s="317"/>
      <c r="HL154" s="317"/>
      <c r="HM154" s="317"/>
      <c r="HN154" s="317"/>
      <c r="HO154" s="317"/>
      <c r="HP154" s="317"/>
      <c r="HQ154" s="317"/>
      <c r="HR154" s="317"/>
      <c r="HS154" s="317"/>
      <c r="HT154" s="317"/>
      <c r="HU154" s="317"/>
      <c r="HV154" s="317"/>
      <c r="HW154" s="317"/>
      <c r="HX154" s="317"/>
      <c r="HY154" s="317"/>
      <c r="HZ154" s="317"/>
      <c r="IA154" s="317"/>
      <c r="IB154" s="317"/>
      <c r="IC154" s="317"/>
      <c r="ID154" s="317"/>
      <c r="IE154" s="317"/>
      <c r="IF154" s="317"/>
      <c r="IG154" s="317"/>
      <c r="IH154" s="317"/>
      <c r="II154" s="317"/>
      <c r="IJ154" s="317"/>
      <c r="IK154" s="317"/>
      <c r="IL154" s="317"/>
    </row>
    <row r="155" spans="1:246" s="316" customFormat="1">
      <c r="A155" s="319"/>
      <c r="B155" s="333"/>
      <c r="C155" s="312"/>
      <c r="D155" s="313"/>
      <c r="E155" s="363"/>
      <c r="F155" s="363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7"/>
      <c r="CH155" s="317"/>
      <c r="CI155" s="317"/>
      <c r="CJ155" s="317"/>
      <c r="CK155" s="317"/>
      <c r="CL155" s="317"/>
      <c r="CM155" s="317"/>
      <c r="CN155" s="317"/>
      <c r="CO155" s="317"/>
      <c r="CP155" s="317"/>
      <c r="CQ155" s="317"/>
      <c r="CR155" s="317"/>
      <c r="CS155" s="317"/>
      <c r="CT155" s="317"/>
      <c r="CU155" s="317"/>
      <c r="CV155" s="317"/>
      <c r="CW155" s="317"/>
      <c r="CX155" s="317"/>
      <c r="CY155" s="317"/>
      <c r="CZ155" s="317"/>
      <c r="DA155" s="317"/>
      <c r="DB155" s="317"/>
      <c r="DC155" s="317"/>
      <c r="DD155" s="317"/>
      <c r="DE155" s="317"/>
      <c r="DF155" s="317"/>
      <c r="DG155" s="317"/>
      <c r="DH155" s="317"/>
      <c r="DI155" s="317"/>
      <c r="DJ155" s="317"/>
      <c r="DK155" s="317"/>
      <c r="DL155" s="317"/>
      <c r="DM155" s="317"/>
      <c r="DN155" s="317"/>
      <c r="DO155" s="317"/>
      <c r="DP155" s="317"/>
      <c r="DQ155" s="317"/>
      <c r="DR155" s="317"/>
      <c r="DS155" s="317"/>
      <c r="DT155" s="317"/>
      <c r="DU155" s="317"/>
      <c r="DV155" s="317"/>
      <c r="DW155" s="317"/>
      <c r="DX155" s="317"/>
      <c r="DY155" s="317"/>
      <c r="DZ155" s="317"/>
      <c r="EA155" s="317"/>
      <c r="EB155" s="317"/>
      <c r="EC155" s="317"/>
      <c r="ED155" s="317"/>
      <c r="EE155" s="317"/>
      <c r="EF155" s="317"/>
      <c r="EG155" s="317"/>
      <c r="EH155" s="317"/>
      <c r="EI155" s="317"/>
      <c r="EJ155" s="317"/>
      <c r="EK155" s="317"/>
      <c r="EL155" s="317"/>
      <c r="EM155" s="317"/>
      <c r="EN155" s="317"/>
      <c r="EO155" s="317"/>
      <c r="EP155" s="317"/>
      <c r="EQ155" s="317"/>
      <c r="ER155" s="317"/>
      <c r="ES155" s="317"/>
      <c r="ET155" s="317"/>
      <c r="EU155" s="317"/>
      <c r="EV155" s="317"/>
      <c r="EW155" s="317"/>
      <c r="EX155" s="317"/>
      <c r="EY155" s="317"/>
      <c r="EZ155" s="317"/>
      <c r="FA155" s="317"/>
      <c r="FB155" s="317"/>
      <c r="FC155" s="317"/>
      <c r="FD155" s="317"/>
      <c r="FE155" s="317"/>
      <c r="FF155" s="317"/>
      <c r="FG155" s="317"/>
      <c r="FH155" s="317"/>
      <c r="FI155" s="317"/>
      <c r="FJ155" s="317"/>
      <c r="FK155" s="317"/>
      <c r="FL155" s="317"/>
      <c r="FM155" s="317"/>
      <c r="FN155" s="317"/>
      <c r="FO155" s="317"/>
      <c r="FP155" s="317"/>
      <c r="FQ155" s="317"/>
      <c r="FR155" s="317"/>
      <c r="FS155" s="317"/>
      <c r="FT155" s="317"/>
      <c r="FU155" s="317"/>
      <c r="FV155" s="317"/>
      <c r="FW155" s="317"/>
      <c r="FX155" s="317"/>
      <c r="FY155" s="317"/>
      <c r="FZ155" s="317"/>
      <c r="GA155" s="317"/>
      <c r="GB155" s="317"/>
      <c r="GC155" s="317"/>
      <c r="GD155" s="317"/>
      <c r="GE155" s="317"/>
      <c r="GF155" s="317"/>
      <c r="GG155" s="317"/>
      <c r="GH155" s="317"/>
      <c r="GI155" s="317"/>
      <c r="GJ155" s="317"/>
      <c r="GK155" s="317"/>
      <c r="GL155" s="317"/>
      <c r="GM155" s="317"/>
      <c r="GN155" s="317"/>
      <c r="GO155" s="317"/>
      <c r="GP155" s="317"/>
      <c r="GQ155" s="317"/>
      <c r="GR155" s="317"/>
      <c r="GS155" s="317"/>
      <c r="GT155" s="317"/>
      <c r="GU155" s="317"/>
      <c r="GV155" s="317"/>
      <c r="GW155" s="317"/>
      <c r="GX155" s="317"/>
      <c r="GY155" s="317"/>
      <c r="GZ155" s="317"/>
      <c r="HA155" s="317"/>
      <c r="HB155" s="317"/>
      <c r="HC155" s="317"/>
      <c r="HD155" s="317"/>
      <c r="HE155" s="317"/>
      <c r="HF155" s="317"/>
      <c r="HG155" s="317"/>
      <c r="HH155" s="317"/>
      <c r="HI155" s="317"/>
      <c r="HJ155" s="317"/>
      <c r="HK155" s="317"/>
      <c r="HL155" s="317"/>
      <c r="HM155" s="317"/>
      <c r="HN155" s="317"/>
      <c r="HO155" s="317"/>
      <c r="HP155" s="317"/>
      <c r="HQ155" s="317"/>
      <c r="HR155" s="317"/>
      <c r="HS155" s="317"/>
      <c r="HT155" s="317"/>
      <c r="HU155" s="317"/>
      <c r="HV155" s="317"/>
      <c r="HW155" s="317"/>
      <c r="HX155" s="317"/>
      <c r="HY155" s="317"/>
      <c r="HZ155" s="317"/>
      <c r="IA155" s="317"/>
      <c r="IB155" s="317"/>
      <c r="IC155" s="317"/>
      <c r="ID155" s="317"/>
      <c r="IE155" s="317"/>
      <c r="IF155" s="317"/>
      <c r="IG155" s="317"/>
      <c r="IH155" s="317"/>
      <c r="II155" s="317"/>
      <c r="IJ155" s="317"/>
      <c r="IK155" s="317"/>
      <c r="IL155" s="317"/>
    </row>
    <row r="156" spans="1:246" s="316" customFormat="1" ht="51">
      <c r="A156" s="319" t="s">
        <v>186</v>
      </c>
      <c r="B156" s="333" t="s">
        <v>209</v>
      </c>
      <c r="C156" s="312" t="s">
        <v>88</v>
      </c>
      <c r="D156" s="313">
        <v>1</v>
      </c>
      <c r="E156" s="379">
        <v>0</v>
      </c>
      <c r="F156" s="363">
        <f>+D156*E156</f>
        <v>0</v>
      </c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7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 s="317"/>
      <c r="BP156" s="317"/>
      <c r="BQ156" s="317"/>
      <c r="BR156" s="317"/>
      <c r="BS156" s="317"/>
      <c r="BT156" s="317"/>
      <c r="BU156" s="317"/>
      <c r="BV156" s="317"/>
      <c r="BW156" s="317"/>
      <c r="BX156" s="317"/>
      <c r="BY156" s="317"/>
      <c r="BZ156" s="317"/>
      <c r="CA156" s="317"/>
      <c r="CB156" s="317"/>
      <c r="CC156" s="317"/>
      <c r="CD156" s="317"/>
      <c r="CE156" s="317"/>
      <c r="CF156" s="317"/>
      <c r="CG156" s="317"/>
      <c r="CH156" s="317"/>
      <c r="CI156" s="317"/>
      <c r="CJ156" s="317"/>
      <c r="CK156" s="317"/>
      <c r="CL156" s="317"/>
      <c r="CM156" s="317"/>
      <c r="CN156" s="317"/>
      <c r="CO156" s="317"/>
      <c r="CP156" s="317"/>
      <c r="CQ156" s="317"/>
      <c r="CR156" s="317"/>
      <c r="CS156" s="317"/>
      <c r="CT156" s="317"/>
      <c r="CU156" s="317"/>
      <c r="CV156" s="317"/>
      <c r="CW156" s="317"/>
      <c r="CX156" s="317"/>
      <c r="CY156" s="317"/>
      <c r="CZ156" s="317"/>
      <c r="DA156" s="317"/>
      <c r="DB156" s="317"/>
      <c r="DC156" s="317"/>
      <c r="DD156" s="317"/>
      <c r="DE156" s="317"/>
      <c r="DF156" s="317"/>
      <c r="DG156" s="317"/>
      <c r="DH156" s="317"/>
      <c r="DI156" s="317"/>
      <c r="DJ156" s="317"/>
      <c r="DK156" s="317"/>
      <c r="DL156" s="317"/>
      <c r="DM156" s="317"/>
      <c r="DN156" s="317"/>
      <c r="DO156" s="317"/>
      <c r="DP156" s="317"/>
      <c r="DQ156" s="317"/>
      <c r="DR156" s="317"/>
      <c r="DS156" s="317"/>
      <c r="DT156" s="317"/>
      <c r="DU156" s="317"/>
      <c r="DV156" s="317"/>
      <c r="DW156" s="317"/>
      <c r="DX156" s="317"/>
      <c r="DY156" s="317"/>
      <c r="DZ156" s="317"/>
      <c r="EA156" s="317"/>
      <c r="EB156" s="317"/>
      <c r="EC156" s="317"/>
      <c r="ED156" s="317"/>
      <c r="EE156" s="317"/>
      <c r="EF156" s="317"/>
      <c r="EG156" s="317"/>
      <c r="EH156" s="317"/>
      <c r="EI156" s="317"/>
      <c r="EJ156" s="317"/>
      <c r="EK156" s="317"/>
      <c r="EL156" s="317"/>
      <c r="EM156" s="317"/>
      <c r="EN156" s="317"/>
      <c r="EO156" s="317"/>
      <c r="EP156" s="317"/>
      <c r="EQ156" s="317"/>
      <c r="ER156" s="317"/>
      <c r="ES156" s="317"/>
      <c r="ET156" s="317"/>
      <c r="EU156" s="317"/>
      <c r="EV156" s="317"/>
      <c r="EW156" s="317"/>
      <c r="EX156" s="317"/>
      <c r="EY156" s="317"/>
      <c r="EZ156" s="317"/>
      <c r="FA156" s="317"/>
      <c r="FB156" s="317"/>
      <c r="FC156" s="317"/>
      <c r="FD156" s="317"/>
      <c r="FE156" s="317"/>
      <c r="FF156" s="317"/>
      <c r="FG156" s="317"/>
      <c r="FH156" s="317"/>
      <c r="FI156" s="317"/>
      <c r="FJ156" s="317"/>
      <c r="FK156" s="317"/>
      <c r="FL156" s="317"/>
      <c r="FM156" s="317"/>
      <c r="FN156" s="317"/>
      <c r="FO156" s="317"/>
      <c r="FP156" s="317"/>
      <c r="FQ156" s="317"/>
      <c r="FR156" s="317"/>
      <c r="FS156" s="317"/>
      <c r="FT156" s="317"/>
      <c r="FU156" s="317"/>
      <c r="FV156" s="317"/>
      <c r="FW156" s="317"/>
      <c r="FX156" s="317"/>
      <c r="FY156" s="317"/>
      <c r="FZ156" s="317"/>
      <c r="GA156" s="317"/>
      <c r="GB156" s="317"/>
      <c r="GC156" s="317"/>
      <c r="GD156" s="317"/>
      <c r="GE156" s="317"/>
      <c r="GF156" s="317"/>
      <c r="GG156" s="317"/>
      <c r="GH156" s="317"/>
      <c r="GI156" s="317"/>
      <c r="GJ156" s="317"/>
      <c r="GK156" s="317"/>
      <c r="GL156" s="317"/>
      <c r="GM156" s="317"/>
      <c r="GN156" s="317"/>
      <c r="GO156" s="317"/>
      <c r="GP156" s="317"/>
      <c r="GQ156" s="317"/>
      <c r="GR156" s="317"/>
      <c r="GS156" s="317"/>
      <c r="GT156" s="317"/>
      <c r="GU156" s="317"/>
      <c r="GV156" s="317"/>
      <c r="GW156" s="317"/>
      <c r="GX156" s="317"/>
      <c r="GY156" s="317"/>
      <c r="GZ156" s="317"/>
      <c r="HA156" s="317"/>
      <c r="HB156" s="317"/>
      <c r="HC156" s="317"/>
      <c r="HD156" s="317"/>
      <c r="HE156" s="317"/>
      <c r="HF156" s="317"/>
      <c r="HG156" s="317"/>
      <c r="HH156" s="317"/>
      <c r="HI156" s="317"/>
      <c r="HJ156" s="317"/>
      <c r="HK156" s="317"/>
      <c r="HL156" s="317"/>
      <c r="HM156" s="317"/>
      <c r="HN156" s="317"/>
      <c r="HO156" s="317"/>
      <c r="HP156" s="317"/>
      <c r="HQ156" s="317"/>
      <c r="HR156" s="317"/>
      <c r="HS156" s="317"/>
      <c r="HT156" s="317"/>
      <c r="HU156" s="317"/>
      <c r="HV156" s="317"/>
      <c r="HW156" s="317"/>
      <c r="HX156" s="317"/>
      <c r="HY156" s="317"/>
      <c r="HZ156" s="317"/>
      <c r="IA156" s="317"/>
      <c r="IB156" s="317"/>
      <c r="IC156" s="317"/>
      <c r="ID156" s="317"/>
      <c r="IE156" s="317"/>
      <c r="IF156" s="317"/>
      <c r="IG156" s="317"/>
      <c r="IH156" s="317"/>
      <c r="II156" s="317"/>
      <c r="IJ156" s="317"/>
      <c r="IK156" s="317"/>
      <c r="IL156" s="317"/>
    </row>
    <row r="157" spans="1:246" s="316" customFormat="1">
      <c r="A157" s="319"/>
      <c r="B157" s="361"/>
      <c r="C157" s="312"/>
      <c r="D157" s="313"/>
      <c r="E157" s="363"/>
      <c r="F157" s="369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  <c r="CL157" s="317"/>
      <c r="CM157" s="317"/>
      <c r="CN157" s="317"/>
      <c r="CO157" s="317"/>
      <c r="CP157" s="317"/>
      <c r="CQ157" s="317"/>
      <c r="CR157" s="317"/>
      <c r="CS157" s="317"/>
      <c r="CT157" s="317"/>
      <c r="CU157" s="317"/>
      <c r="CV157" s="317"/>
      <c r="CW157" s="317"/>
      <c r="CX157" s="317"/>
      <c r="CY157" s="317"/>
      <c r="CZ157" s="317"/>
      <c r="DA157" s="317"/>
      <c r="DB157" s="317"/>
      <c r="DC157" s="317"/>
      <c r="DD157" s="317"/>
      <c r="DE157" s="317"/>
      <c r="DF157" s="317"/>
      <c r="DG157" s="317"/>
      <c r="DH157" s="317"/>
      <c r="DI157" s="317"/>
      <c r="DJ157" s="317"/>
      <c r="DK157" s="317"/>
      <c r="DL157" s="317"/>
      <c r="DM157" s="317"/>
      <c r="DN157" s="317"/>
      <c r="DO157" s="317"/>
      <c r="DP157" s="317"/>
      <c r="DQ157" s="317"/>
      <c r="DR157" s="317"/>
      <c r="DS157" s="317"/>
      <c r="DT157" s="317"/>
      <c r="DU157" s="317"/>
      <c r="DV157" s="317"/>
      <c r="DW157" s="317"/>
      <c r="DX157" s="317"/>
      <c r="DY157" s="317"/>
      <c r="DZ157" s="317"/>
      <c r="EA157" s="317"/>
      <c r="EB157" s="317"/>
      <c r="EC157" s="317"/>
      <c r="ED157" s="317"/>
      <c r="EE157" s="317"/>
      <c r="EF157" s="317"/>
      <c r="EG157" s="317"/>
      <c r="EH157" s="317"/>
      <c r="EI157" s="317"/>
      <c r="EJ157" s="317"/>
      <c r="EK157" s="317"/>
      <c r="EL157" s="317"/>
      <c r="EM157" s="317"/>
      <c r="EN157" s="317"/>
      <c r="EO157" s="317"/>
      <c r="EP157" s="317"/>
      <c r="EQ157" s="317"/>
      <c r="ER157" s="317"/>
      <c r="ES157" s="317"/>
      <c r="ET157" s="317"/>
      <c r="EU157" s="317"/>
      <c r="EV157" s="317"/>
      <c r="EW157" s="317"/>
      <c r="EX157" s="317"/>
      <c r="EY157" s="317"/>
      <c r="EZ157" s="317"/>
      <c r="FA157" s="317"/>
      <c r="FB157" s="317"/>
      <c r="FC157" s="317"/>
      <c r="FD157" s="317"/>
      <c r="FE157" s="317"/>
      <c r="FF157" s="317"/>
      <c r="FG157" s="317"/>
      <c r="FH157" s="317"/>
      <c r="FI157" s="317"/>
      <c r="FJ157" s="317"/>
      <c r="FK157" s="317"/>
      <c r="FL157" s="317"/>
      <c r="FM157" s="317"/>
      <c r="FN157" s="317"/>
      <c r="FO157" s="317"/>
      <c r="FP157" s="317"/>
      <c r="FQ157" s="317"/>
      <c r="FR157" s="317"/>
      <c r="FS157" s="317"/>
      <c r="FT157" s="317"/>
      <c r="FU157" s="317"/>
      <c r="FV157" s="317"/>
      <c r="FW157" s="317"/>
      <c r="FX157" s="317"/>
      <c r="FY157" s="317"/>
      <c r="FZ157" s="317"/>
      <c r="GA157" s="317"/>
      <c r="GB157" s="317"/>
      <c r="GC157" s="317"/>
      <c r="GD157" s="317"/>
      <c r="GE157" s="317"/>
      <c r="GF157" s="317"/>
      <c r="GG157" s="317"/>
      <c r="GH157" s="317"/>
      <c r="GI157" s="317"/>
      <c r="GJ157" s="317"/>
      <c r="GK157" s="317"/>
      <c r="GL157" s="317"/>
      <c r="GM157" s="317"/>
      <c r="GN157" s="317"/>
      <c r="GO157" s="317"/>
      <c r="GP157" s="317"/>
      <c r="GQ157" s="317"/>
      <c r="GR157" s="317"/>
      <c r="GS157" s="317"/>
      <c r="GT157" s="317"/>
      <c r="GU157" s="317"/>
      <c r="GV157" s="317"/>
      <c r="GW157" s="317"/>
      <c r="GX157" s="317"/>
      <c r="GY157" s="317"/>
      <c r="GZ157" s="317"/>
      <c r="HA157" s="317"/>
      <c r="HB157" s="317"/>
      <c r="HC157" s="317"/>
      <c r="HD157" s="317"/>
      <c r="HE157" s="317"/>
      <c r="HF157" s="317"/>
      <c r="HG157" s="317"/>
      <c r="HH157" s="317"/>
      <c r="HI157" s="317"/>
      <c r="HJ157" s="317"/>
      <c r="HK157" s="317"/>
      <c r="HL157" s="317"/>
      <c r="HM157" s="317"/>
      <c r="HN157" s="317"/>
      <c r="HO157" s="317"/>
      <c r="HP157" s="317"/>
      <c r="HQ157" s="317"/>
      <c r="HR157" s="317"/>
      <c r="HS157" s="317"/>
      <c r="HT157" s="317"/>
      <c r="HU157" s="317"/>
      <c r="HV157" s="317"/>
      <c r="HW157" s="317"/>
      <c r="HX157" s="317"/>
      <c r="HY157" s="317"/>
      <c r="HZ157" s="317"/>
      <c r="IA157" s="317"/>
      <c r="IB157" s="317"/>
      <c r="IC157" s="317"/>
      <c r="ID157" s="317"/>
      <c r="IE157" s="317"/>
      <c r="IF157" s="317"/>
      <c r="IG157" s="317"/>
      <c r="IH157" s="317"/>
      <c r="II157" s="317"/>
      <c r="IJ157" s="317"/>
      <c r="IK157" s="317"/>
      <c r="IL157" s="317"/>
    </row>
    <row r="158" spans="1:246" s="316" customFormat="1" ht="38.25">
      <c r="A158" s="338" t="s">
        <v>188</v>
      </c>
      <c r="B158" s="339" t="s">
        <v>300</v>
      </c>
      <c r="C158" s="340"/>
      <c r="D158" s="341"/>
      <c r="E158" s="378"/>
      <c r="F158" s="375">
        <f>SUM(F154:F157)*0.1</f>
        <v>0</v>
      </c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7"/>
      <c r="BE158" s="317"/>
      <c r="BF158" s="317"/>
      <c r="BG158" s="317"/>
      <c r="BH158" s="317"/>
      <c r="BI158" s="317"/>
      <c r="BJ158" s="317"/>
      <c r="BK158" s="317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7"/>
      <c r="CH158" s="317"/>
      <c r="CI158" s="317"/>
      <c r="CJ158" s="317"/>
      <c r="CK158" s="317"/>
      <c r="CL158" s="317"/>
      <c r="CM158" s="317"/>
      <c r="CN158" s="317"/>
      <c r="CO158" s="317"/>
      <c r="CP158" s="317"/>
      <c r="CQ158" s="317"/>
      <c r="CR158" s="317"/>
      <c r="CS158" s="317"/>
      <c r="CT158" s="317"/>
      <c r="CU158" s="317"/>
      <c r="CV158" s="317"/>
      <c r="CW158" s="317"/>
      <c r="CX158" s="317"/>
      <c r="CY158" s="317"/>
      <c r="CZ158" s="317"/>
      <c r="DA158" s="317"/>
      <c r="DB158" s="317"/>
      <c r="DC158" s="317"/>
      <c r="DD158" s="317"/>
      <c r="DE158" s="317"/>
      <c r="DF158" s="317"/>
      <c r="DG158" s="317"/>
      <c r="DH158" s="317"/>
      <c r="DI158" s="317"/>
      <c r="DJ158" s="317"/>
      <c r="DK158" s="317"/>
      <c r="DL158" s="317"/>
      <c r="DM158" s="317"/>
      <c r="DN158" s="317"/>
      <c r="DO158" s="317"/>
      <c r="DP158" s="317"/>
      <c r="DQ158" s="317"/>
      <c r="DR158" s="317"/>
      <c r="DS158" s="317"/>
      <c r="DT158" s="317"/>
      <c r="DU158" s="317"/>
      <c r="DV158" s="317"/>
      <c r="DW158" s="317"/>
      <c r="DX158" s="317"/>
      <c r="DY158" s="317"/>
      <c r="DZ158" s="317"/>
      <c r="EA158" s="317"/>
      <c r="EB158" s="317"/>
      <c r="EC158" s="317"/>
      <c r="ED158" s="317"/>
      <c r="EE158" s="317"/>
      <c r="EF158" s="317"/>
      <c r="EG158" s="317"/>
      <c r="EH158" s="317"/>
      <c r="EI158" s="317"/>
      <c r="EJ158" s="317"/>
      <c r="EK158" s="317"/>
      <c r="EL158" s="317"/>
      <c r="EM158" s="317"/>
      <c r="EN158" s="317"/>
      <c r="EO158" s="317"/>
      <c r="EP158" s="317"/>
      <c r="EQ158" s="317"/>
      <c r="ER158" s="317"/>
      <c r="ES158" s="317"/>
      <c r="ET158" s="317"/>
      <c r="EU158" s="317"/>
      <c r="EV158" s="317"/>
      <c r="EW158" s="317"/>
      <c r="EX158" s="317"/>
      <c r="EY158" s="317"/>
      <c r="EZ158" s="317"/>
      <c r="FA158" s="317"/>
      <c r="FB158" s="317"/>
      <c r="FC158" s="317"/>
      <c r="FD158" s="317"/>
      <c r="FE158" s="317"/>
      <c r="FF158" s="317"/>
      <c r="FG158" s="317"/>
      <c r="FH158" s="317"/>
      <c r="FI158" s="317"/>
      <c r="FJ158" s="317"/>
      <c r="FK158" s="317"/>
      <c r="FL158" s="317"/>
      <c r="FM158" s="317"/>
      <c r="FN158" s="317"/>
      <c r="FO158" s="317"/>
      <c r="FP158" s="317"/>
      <c r="FQ158" s="317"/>
      <c r="FR158" s="317"/>
      <c r="FS158" s="317"/>
      <c r="FT158" s="317"/>
      <c r="FU158" s="317"/>
      <c r="FV158" s="317"/>
      <c r="FW158" s="317"/>
      <c r="FX158" s="317"/>
      <c r="FY158" s="317"/>
      <c r="FZ158" s="317"/>
      <c r="GA158" s="317"/>
      <c r="GB158" s="317"/>
      <c r="GC158" s="317"/>
      <c r="GD158" s="317"/>
      <c r="GE158" s="317"/>
      <c r="GF158" s="317"/>
      <c r="GG158" s="317"/>
      <c r="GH158" s="317"/>
      <c r="GI158" s="317"/>
      <c r="GJ158" s="317"/>
      <c r="GK158" s="317"/>
      <c r="GL158" s="317"/>
      <c r="GM158" s="317"/>
      <c r="GN158" s="317"/>
      <c r="GO158" s="317"/>
      <c r="GP158" s="317"/>
      <c r="GQ158" s="317"/>
      <c r="GR158" s="317"/>
      <c r="GS158" s="317"/>
      <c r="GT158" s="317"/>
      <c r="GU158" s="317"/>
      <c r="GV158" s="317"/>
      <c r="GW158" s="317"/>
      <c r="GX158" s="317"/>
      <c r="GY158" s="317"/>
      <c r="GZ158" s="317"/>
      <c r="HA158" s="317"/>
      <c r="HB158" s="317"/>
      <c r="HC158" s="317"/>
      <c r="HD158" s="317"/>
      <c r="HE158" s="317"/>
      <c r="HF158" s="317"/>
      <c r="HG158" s="317"/>
      <c r="HH158" s="317"/>
      <c r="HI158" s="317"/>
      <c r="HJ158" s="317"/>
      <c r="HK158" s="317"/>
      <c r="HL158" s="317"/>
      <c r="HM158" s="317"/>
      <c r="HN158" s="317"/>
      <c r="HO158" s="317"/>
      <c r="HP158" s="317"/>
      <c r="HQ158" s="317"/>
      <c r="HR158" s="317"/>
      <c r="HS158" s="317"/>
      <c r="HT158" s="317"/>
      <c r="HU158" s="317"/>
      <c r="HV158" s="317"/>
      <c r="HW158" s="317"/>
      <c r="HX158" s="317"/>
      <c r="HY158" s="317"/>
      <c r="HZ158" s="317"/>
      <c r="IA158" s="317"/>
      <c r="IB158" s="317"/>
      <c r="IC158" s="317"/>
      <c r="ID158" s="317"/>
      <c r="IE158" s="317"/>
      <c r="IF158" s="317"/>
      <c r="IG158" s="317"/>
      <c r="IH158" s="317"/>
      <c r="II158" s="317"/>
      <c r="IJ158" s="317"/>
      <c r="IK158" s="317"/>
      <c r="IL158" s="317"/>
    </row>
    <row r="159" spans="1:246" s="316" customFormat="1">
      <c r="A159" s="319"/>
      <c r="B159" s="344" t="s">
        <v>8</v>
      </c>
      <c r="C159" s="321"/>
      <c r="D159" s="322"/>
      <c r="E159" s="369"/>
      <c r="F159" s="369">
        <f>SUM(F153:F158)</f>
        <v>0</v>
      </c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317"/>
      <c r="BG159" s="317"/>
      <c r="BH159" s="317"/>
      <c r="BI159" s="317"/>
      <c r="BJ159" s="317"/>
      <c r="BK159" s="317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7"/>
      <c r="CS159" s="317"/>
      <c r="CT159" s="317"/>
      <c r="CU159" s="317"/>
      <c r="CV159" s="317"/>
      <c r="CW159" s="317"/>
      <c r="CX159" s="317"/>
      <c r="CY159" s="317"/>
      <c r="CZ159" s="317"/>
      <c r="DA159" s="317"/>
      <c r="DB159" s="317"/>
      <c r="DC159" s="317"/>
      <c r="DD159" s="317"/>
      <c r="DE159" s="317"/>
      <c r="DF159" s="317"/>
      <c r="DG159" s="317"/>
      <c r="DH159" s="317"/>
      <c r="DI159" s="317"/>
      <c r="DJ159" s="317"/>
      <c r="DK159" s="317"/>
      <c r="DL159" s="317"/>
      <c r="DM159" s="317"/>
      <c r="DN159" s="317"/>
      <c r="DO159" s="317"/>
      <c r="DP159" s="317"/>
      <c r="DQ159" s="317"/>
      <c r="DR159" s="317"/>
      <c r="DS159" s="317"/>
      <c r="DT159" s="317"/>
      <c r="DU159" s="317"/>
      <c r="DV159" s="317"/>
      <c r="DW159" s="317"/>
      <c r="DX159" s="317"/>
      <c r="DY159" s="317"/>
      <c r="DZ159" s="317"/>
      <c r="EA159" s="317"/>
      <c r="EB159" s="317"/>
      <c r="EC159" s="317"/>
      <c r="ED159" s="317"/>
      <c r="EE159" s="317"/>
      <c r="EF159" s="317"/>
      <c r="EG159" s="317"/>
      <c r="EH159" s="317"/>
      <c r="EI159" s="317"/>
      <c r="EJ159" s="317"/>
      <c r="EK159" s="317"/>
      <c r="EL159" s="317"/>
      <c r="EM159" s="317"/>
      <c r="EN159" s="317"/>
      <c r="EO159" s="317"/>
      <c r="EP159" s="317"/>
      <c r="EQ159" s="317"/>
      <c r="ER159" s="317"/>
      <c r="ES159" s="317"/>
      <c r="ET159" s="317"/>
      <c r="EU159" s="317"/>
      <c r="EV159" s="317"/>
      <c r="EW159" s="317"/>
      <c r="EX159" s="317"/>
      <c r="EY159" s="317"/>
      <c r="EZ159" s="317"/>
      <c r="FA159" s="317"/>
      <c r="FB159" s="317"/>
      <c r="FC159" s="317"/>
      <c r="FD159" s="317"/>
      <c r="FE159" s="317"/>
      <c r="FF159" s="317"/>
      <c r="FG159" s="317"/>
      <c r="FH159" s="317"/>
      <c r="FI159" s="317"/>
      <c r="FJ159" s="317"/>
      <c r="FK159" s="317"/>
      <c r="FL159" s="317"/>
      <c r="FM159" s="317"/>
      <c r="FN159" s="317"/>
      <c r="FO159" s="317"/>
      <c r="FP159" s="317"/>
      <c r="FQ159" s="317"/>
      <c r="FR159" s="317"/>
      <c r="FS159" s="317"/>
      <c r="FT159" s="317"/>
      <c r="FU159" s="317"/>
      <c r="FV159" s="317"/>
      <c r="FW159" s="317"/>
      <c r="FX159" s="317"/>
      <c r="FY159" s="317"/>
      <c r="FZ159" s="317"/>
      <c r="GA159" s="317"/>
      <c r="GB159" s="317"/>
      <c r="GC159" s="317"/>
      <c r="GD159" s="317"/>
      <c r="GE159" s="317"/>
      <c r="GF159" s="317"/>
      <c r="GG159" s="317"/>
      <c r="GH159" s="317"/>
      <c r="GI159" s="317"/>
      <c r="GJ159" s="317"/>
      <c r="GK159" s="317"/>
      <c r="GL159" s="317"/>
      <c r="GM159" s="317"/>
      <c r="GN159" s="317"/>
      <c r="GO159" s="317"/>
      <c r="GP159" s="317"/>
      <c r="GQ159" s="317"/>
      <c r="GR159" s="317"/>
      <c r="GS159" s="317"/>
      <c r="GT159" s="317"/>
      <c r="GU159" s="317"/>
      <c r="GV159" s="317"/>
      <c r="GW159" s="317"/>
      <c r="GX159" s="317"/>
      <c r="GY159" s="317"/>
      <c r="GZ159" s="317"/>
      <c r="HA159" s="317"/>
      <c r="HB159" s="317"/>
      <c r="HC159" s="317"/>
      <c r="HD159" s="317"/>
      <c r="HE159" s="317"/>
      <c r="HF159" s="317"/>
      <c r="HG159" s="317"/>
      <c r="HH159" s="317"/>
      <c r="HI159" s="317"/>
      <c r="HJ159" s="317"/>
      <c r="HK159" s="317"/>
      <c r="HL159" s="317"/>
      <c r="HM159" s="317"/>
      <c r="HN159" s="317"/>
      <c r="HO159" s="317"/>
      <c r="HP159" s="317"/>
      <c r="HQ159" s="317"/>
      <c r="HR159" s="317"/>
      <c r="HS159" s="317"/>
      <c r="HT159" s="317"/>
      <c r="HU159" s="317"/>
      <c r="HV159" s="317"/>
      <c r="HW159" s="317"/>
      <c r="HX159" s="317"/>
      <c r="HY159" s="317"/>
      <c r="HZ159" s="317"/>
      <c r="IA159" s="317"/>
      <c r="IB159" s="317"/>
      <c r="IC159" s="317"/>
      <c r="ID159" s="317"/>
      <c r="IE159" s="317"/>
      <c r="IF159" s="317"/>
      <c r="IG159" s="317"/>
      <c r="IH159" s="317"/>
      <c r="II159" s="317"/>
      <c r="IJ159" s="317"/>
      <c r="IK159" s="317"/>
      <c r="IL159" s="317"/>
    </row>
    <row r="160" spans="1:246" s="317" customFormat="1">
      <c r="A160" s="319"/>
      <c r="B160" s="361"/>
      <c r="C160" s="362"/>
      <c r="D160" s="313"/>
      <c r="E160" s="363"/>
      <c r="F160" s="369"/>
      <c r="G160" s="316"/>
      <c r="H160" s="316"/>
      <c r="I160" s="316"/>
      <c r="J160" s="316"/>
      <c r="K160" s="316"/>
    </row>
    <row r="162" spans="1:247" s="316" customFormat="1">
      <c r="A162" s="319" t="s">
        <v>221</v>
      </c>
      <c r="B162" s="361" t="s">
        <v>222</v>
      </c>
      <c r="C162" s="326"/>
      <c r="D162" s="313"/>
      <c r="E162" s="363"/>
      <c r="F162" s="363">
        <f>+F75</f>
        <v>0</v>
      </c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7"/>
      <c r="EI162" s="317"/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7"/>
      <c r="EW162" s="317"/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7"/>
      <c r="FK162" s="317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7"/>
      <c r="FY162" s="317"/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7"/>
      <c r="GM162" s="317"/>
      <c r="GN162" s="317"/>
      <c r="GO162" s="317"/>
      <c r="GP162" s="317"/>
      <c r="GQ162" s="317"/>
      <c r="GR162" s="317"/>
      <c r="GS162" s="317"/>
      <c r="GT162" s="317"/>
      <c r="GU162" s="317"/>
      <c r="GV162" s="317"/>
      <c r="GW162" s="317"/>
      <c r="GX162" s="317"/>
      <c r="GY162" s="317"/>
      <c r="GZ162" s="317"/>
      <c r="HA162" s="317"/>
      <c r="HB162" s="317"/>
      <c r="HC162" s="317"/>
      <c r="HD162" s="317"/>
      <c r="HE162" s="317"/>
      <c r="HF162" s="317"/>
      <c r="HG162" s="317"/>
      <c r="HH162" s="317"/>
      <c r="HI162" s="317"/>
      <c r="HJ162" s="317"/>
      <c r="HK162" s="317"/>
      <c r="HL162" s="317"/>
      <c r="HM162" s="317"/>
      <c r="HN162" s="317"/>
      <c r="HO162" s="317"/>
      <c r="HP162" s="317"/>
      <c r="HQ162" s="317"/>
      <c r="HR162" s="317"/>
      <c r="HS162" s="317"/>
      <c r="HT162" s="317"/>
      <c r="HU162" s="317"/>
      <c r="HV162" s="317"/>
      <c r="HW162" s="317"/>
      <c r="HX162" s="317"/>
      <c r="HY162" s="317"/>
      <c r="HZ162" s="317"/>
      <c r="IA162" s="317"/>
      <c r="IB162" s="317"/>
      <c r="IC162" s="317"/>
      <c r="ID162" s="317"/>
      <c r="IE162" s="317"/>
      <c r="IF162" s="317"/>
      <c r="IG162" s="317"/>
      <c r="IH162" s="317"/>
      <c r="II162" s="317"/>
      <c r="IJ162" s="317"/>
      <c r="IK162" s="317"/>
      <c r="IL162" s="317"/>
      <c r="IM162" s="317"/>
    </row>
    <row r="163" spans="1:247" s="316" customFormat="1">
      <c r="A163" s="319"/>
      <c r="B163" s="361"/>
      <c r="C163" s="326"/>
      <c r="D163" s="313"/>
      <c r="E163" s="363"/>
      <c r="F163" s="363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7"/>
      <c r="BF163" s="317"/>
      <c r="BG163" s="317"/>
      <c r="BH163" s="317"/>
      <c r="BI163" s="317"/>
      <c r="BJ163" s="317"/>
      <c r="BK163" s="317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7"/>
      <c r="CH163" s="317"/>
      <c r="CI163" s="317"/>
      <c r="CJ163" s="317"/>
      <c r="CK163" s="317"/>
      <c r="CL163" s="317"/>
      <c r="CM163" s="317"/>
      <c r="CN163" s="317"/>
      <c r="CO163" s="317"/>
      <c r="CP163" s="317"/>
      <c r="CQ163" s="317"/>
      <c r="CR163" s="317"/>
      <c r="CS163" s="317"/>
      <c r="CT163" s="317"/>
      <c r="CU163" s="317"/>
      <c r="CV163" s="317"/>
      <c r="CW163" s="317"/>
      <c r="CX163" s="317"/>
      <c r="CY163" s="317"/>
      <c r="CZ163" s="317"/>
      <c r="DA163" s="317"/>
      <c r="DB163" s="317"/>
      <c r="DC163" s="317"/>
      <c r="DD163" s="317"/>
      <c r="DE163" s="317"/>
      <c r="DF163" s="317"/>
      <c r="DG163" s="317"/>
      <c r="DH163" s="317"/>
      <c r="DI163" s="317"/>
      <c r="DJ163" s="317"/>
      <c r="DK163" s="317"/>
      <c r="DL163" s="317"/>
      <c r="DM163" s="317"/>
      <c r="DN163" s="317"/>
      <c r="DO163" s="317"/>
      <c r="DP163" s="317"/>
      <c r="DQ163" s="317"/>
      <c r="DR163" s="317"/>
      <c r="DS163" s="317"/>
      <c r="DT163" s="317"/>
      <c r="DU163" s="317"/>
      <c r="DV163" s="317"/>
      <c r="DW163" s="317"/>
      <c r="DX163" s="317"/>
      <c r="DY163" s="317"/>
      <c r="DZ163" s="317"/>
      <c r="EA163" s="317"/>
      <c r="EB163" s="317"/>
      <c r="EC163" s="317"/>
      <c r="ED163" s="317"/>
      <c r="EE163" s="317"/>
      <c r="EF163" s="317"/>
      <c r="EG163" s="317"/>
      <c r="EH163" s="317"/>
      <c r="EI163" s="317"/>
      <c r="EJ163" s="317"/>
      <c r="EK163" s="317"/>
      <c r="EL163" s="317"/>
      <c r="EM163" s="317"/>
      <c r="EN163" s="317"/>
      <c r="EO163" s="317"/>
      <c r="EP163" s="317"/>
      <c r="EQ163" s="317"/>
      <c r="ER163" s="317"/>
      <c r="ES163" s="317"/>
      <c r="ET163" s="317"/>
      <c r="EU163" s="317"/>
      <c r="EV163" s="317"/>
      <c r="EW163" s="317"/>
      <c r="EX163" s="317"/>
      <c r="EY163" s="317"/>
      <c r="EZ163" s="317"/>
      <c r="FA163" s="317"/>
      <c r="FB163" s="317"/>
      <c r="FC163" s="317"/>
      <c r="FD163" s="317"/>
      <c r="FE163" s="317"/>
      <c r="FF163" s="317"/>
      <c r="FG163" s="317"/>
      <c r="FH163" s="317"/>
      <c r="FI163" s="317"/>
      <c r="FJ163" s="317"/>
      <c r="FK163" s="317"/>
      <c r="FL163" s="317"/>
      <c r="FM163" s="317"/>
      <c r="FN163" s="317"/>
      <c r="FO163" s="317"/>
      <c r="FP163" s="317"/>
      <c r="FQ163" s="317"/>
      <c r="FR163" s="317"/>
      <c r="FS163" s="317"/>
      <c r="FT163" s="317"/>
      <c r="FU163" s="317"/>
      <c r="FV163" s="317"/>
      <c r="FW163" s="317"/>
      <c r="FX163" s="317"/>
      <c r="FY163" s="317"/>
      <c r="FZ163" s="317"/>
      <c r="GA163" s="317"/>
      <c r="GB163" s="317"/>
      <c r="GC163" s="317"/>
      <c r="GD163" s="317"/>
      <c r="GE163" s="317"/>
      <c r="GF163" s="317"/>
      <c r="GG163" s="317"/>
      <c r="GH163" s="317"/>
      <c r="GI163" s="317"/>
      <c r="GJ163" s="317"/>
      <c r="GK163" s="317"/>
      <c r="GL163" s="317"/>
      <c r="GM163" s="317"/>
      <c r="GN163" s="317"/>
      <c r="GO163" s="317"/>
      <c r="GP163" s="317"/>
      <c r="GQ163" s="317"/>
      <c r="GR163" s="317"/>
      <c r="GS163" s="317"/>
      <c r="GT163" s="317"/>
      <c r="GU163" s="317"/>
      <c r="GV163" s="317"/>
      <c r="GW163" s="317"/>
      <c r="GX163" s="317"/>
      <c r="GY163" s="317"/>
      <c r="GZ163" s="317"/>
      <c r="HA163" s="317"/>
      <c r="HB163" s="317"/>
      <c r="HC163" s="317"/>
      <c r="HD163" s="317"/>
      <c r="HE163" s="317"/>
      <c r="HF163" s="317"/>
      <c r="HG163" s="317"/>
      <c r="HH163" s="317"/>
      <c r="HI163" s="317"/>
      <c r="HJ163" s="317"/>
      <c r="HK163" s="317"/>
      <c r="HL163" s="317"/>
      <c r="HM163" s="317"/>
      <c r="HN163" s="317"/>
      <c r="HO163" s="317"/>
      <c r="HP163" s="317"/>
      <c r="HQ163" s="317"/>
      <c r="HR163" s="317"/>
      <c r="HS163" s="317"/>
      <c r="HT163" s="317"/>
      <c r="HU163" s="317"/>
      <c r="HV163" s="317"/>
      <c r="HW163" s="317"/>
      <c r="HX163" s="317"/>
      <c r="HY163" s="317"/>
      <c r="HZ163" s="317"/>
      <c r="IA163" s="317"/>
      <c r="IB163" s="317"/>
      <c r="IC163" s="317"/>
      <c r="ID163" s="317"/>
      <c r="IE163" s="317"/>
      <c r="IF163" s="317"/>
      <c r="IG163" s="317"/>
      <c r="IH163" s="317"/>
      <c r="II163" s="317"/>
      <c r="IJ163" s="317"/>
      <c r="IK163" s="317"/>
      <c r="IL163" s="317"/>
      <c r="IM163" s="317"/>
    </row>
    <row r="164" spans="1:247" s="316" customFormat="1">
      <c r="A164" s="319" t="s">
        <v>281</v>
      </c>
      <c r="B164" s="361" t="s">
        <v>94</v>
      </c>
      <c r="C164" s="312"/>
      <c r="D164" s="313"/>
      <c r="E164" s="363"/>
      <c r="F164" s="363">
        <f>+F99</f>
        <v>0</v>
      </c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7"/>
      <c r="BK164" s="317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  <c r="CQ164" s="317"/>
      <c r="CR164" s="317"/>
      <c r="CS164" s="317"/>
      <c r="CT164" s="317"/>
      <c r="CU164" s="317"/>
      <c r="CV164" s="317"/>
      <c r="CW164" s="317"/>
      <c r="CX164" s="317"/>
      <c r="CY164" s="317"/>
      <c r="CZ164" s="317"/>
      <c r="DA164" s="317"/>
      <c r="DB164" s="317"/>
      <c r="DC164" s="317"/>
      <c r="DD164" s="317"/>
      <c r="DE164" s="317"/>
      <c r="DF164" s="317"/>
      <c r="DG164" s="317"/>
      <c r="DH164" s="317"/>
      <c r="DI164" s="317"/>
      <c r="DJ164" s="317"/>
      <c r="DK164" s="317"/>
      <c r="DL164" s="317"/>
      <c r="DM164" s="317"/>
      <c r="DN164" s="317"/>
      <c r="DO164" s="317"/>
      <c r="DP164" s="317"/>
      <c r="DQ164" s="317"/>
      <c r="DR164" s="317"/>
      <c r="DS164" s="317"/>
      <c r="DT164" s="317"/>
      <c r="DU164" s="317"/>
      <c r="DV164" s="317"/>
      <c r="DW164" s="317"/>
      <c r="DX164" s="317"/>
      <c r="DY164" s="317"/>
      <c r="DZ164" s="317"/>
      <c r="EA164" s="317"/>
      <c r="EB164" s="317"/>
      <c r="EC164" s="317"/>
      <c r="ED164" s="317"/>
      <c r="EE164" s="317"/>
      <c r="EF164" s="317"/>
      <c r="EG164" s="317"/>
      <c r="EH164" s="317"/>
      <c r="EI164" s="317"/>
      <c r="EJ164" s="317"/>
      <c r="EK164" s="317"/>
      <c r="EL164" s="317"/>
      <c r="EM164" s="317"/>
      <c r="EN164" s="317"/>
      <c r="EO164" s="317"/>
      <c r="EP164" s="317"/>
      <c r="EQ164" s="317"/>
      <c r="ER164" s="317"/>
      <c r="ES164" s="317"/>
      <c r="ET164" s="317"/>
      <c r="EU164" s="317"/>
      <c r="EV164" s="317"/>
      <c r="EW164" s="317"/>
      <c r="EX164" s="317"/>
      <c r="EY164" s="317"/>
      <c r="EZ164" s="317"/>
      <c r="FA164" s="317"/>
      <c r="FB164" s="317"/>
      <c r="FC164" s="317"/>
      <c r="FD164" s="317"/>
      <c r="FE164" s="317"/>
      <c r="FF164" s="317"/>
      <c r="FG164" s="317"/>
      <c r="FH164" s="317"/>
      <c r="FI164" s="317"/>
      <c r="FJ164" s="317"/>
      <c r="FK164" s="317"/>
      <c r="FL164" s="317"/>
      <c r="FM164" s="317"/>
      <c r="FN164" s="317"/>
      <c r="FO164" s="317"/>
      <c r="FP164" s="317"/>
      <c r="FQ164" s="317"/>
      <c r="FR164" s="317"/>
      <c r="FS164" s="317"/>
      <c r="FT164" s="317"/>
      <c r="FU164" s="317"/>
      <c r="FV164" s="317"/>
      <c r="FW164" s="317"/>
      <c r="FX164" s="317"/>
      <c r="FY164" s="317"/>
      <c r="FZ164" s="317"/>
      <c r="GA164" s="317"/>
      <c r="GB164" s="317"/>
      <c r="GC164" s="317"/>
      <c r="GD164" s="317"/>
      <c r="GE164" s="317"/>
      <c r="GF164" s="317"/>
      <c r="GG164" s="317"/>
      <c r="GH164" s="317"/>
      <c r="GI164" s="317"/>
      <c r="GJ164" s="317"/>
      <c r="GK164" s="317"/>
      <c r="GL164" s="317"/>
      <c r="GM164" s="317"/>
      <c r="GN164" s="317"/>
      <c r="GO164" s="317"/>
      <c r="GP164" s="317"/>
      <c r="GQ164" s="317"/>
      <c r="GR164" s="317"/>
      <c r="GS164" s="317"/>
      <c r="GT164" s="317"/>
      <c r="GU164" s="317"/>
      <c r="GV164" s="317"/>
      <c r="GW164" s="317"/>
      <c r="GX164" s="317"/>
      <c r="GY164" s="317"/>
      <c r="GZ164" s="317"/>
      <c r="HA164" s="317"/>
      <c r="HB164" s="317"/>
      <c r="HC164" s="317"/>
      <c r="HD164" s="317"/>
      <c r="HE164" s="317"/>
      <c r="HF164" s="317"/>
      <c r="HG164" s="317"/>
      <c r="HH164" s="317"/>
      <c r="HI164" s="317"/>
      <c r="HJ164" s="317"/>
      <c r="HK164" s="317"/>
      <c r="HL164" s="317"/>
      <c r="HM164" s="317"/>
      <c r="HN164" s="317"/>
      <c r="HO164" s="317"/>
      <c r="HP164" s="317"/>
      <c r="HQ164" s="317"/>
      <c r="HR164" s="317"/>
      <c r="HS164" s="317"/>
      <c r="HT164" s="317"/>
      <c r="HU164" s="317"/>
      <c r="HV164" s="317"/>
      <c r="HW164" s="317"/>
      <c r="HX164" s="317"/>
      <c r="HY164" s="317"/>
      <c r="HZ164" s="317"/>
      <c r="IA164" s="317"/>
      <c r="IB164" s="317"/>
      <c r="IC164" s="317"/>
      <c r="ID164" s="317"/>
      <c r="IE164" s="317"/>
      <c r="IF164" s="317"/>
      <c r="IG164" s="317"/>
      <c r="IH164" s="317"/>
      <c r="II164" s="317"/>
      <c r="IJ164" s="317"/>
      <c r="IK164" s="317"/>
      <c r="IL164" s="317"/>
      <c r="IM164" s="317"/>
    </row>
    <row r="165" spans="1:247" s="316" customFormat="1">
      <c r="A165" s="319"/>
      <c r="B165" s="361"/>
      <c r="C165" s="312"/>
      <c r="D165" s="313"/>
      <c r="E165" s="363"/>
      <c r="F165" s="363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  <c r="BD165" s="317"/>
      <c r="BE165" s="317"/>
      <c r="BF165" s="317"/>
      <c r="BG165" s="317"/>
      <c r="BH165" s="317"/>
      <c r="BI165" s="317"/>
      <c r="BJ165" s="317"/>
      <c r="BK165" s="317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317"/>
      <c r="CR165" s="317"/>
      <c r="CS165" s="317"/>
      <c r="CT165" s="317"/>
      <c r="CU165" s="317"/>
      <c r="CV165" s="317"/>
      <c r="CW165" s="317"/>
      <c r="CX165" s="317"/>
      <c r="CY165" s="317"/>
      <c r="CZ165" s="317"/>
      <c r="DA165" s="317"/>
      <c r="DB165" s="317"/>
      <c r="DC165" s="317"/>
      <c r="DD165" s="317"/>
      <c r="DE165" s="317"/>
      <c r="DF165" s="317"/>
      <c r="DG165" s="317"/>
      <c r="DH165" s="317"/>
      <c r="DI165" s="317"/>
      <c r="DJ165" s="317"/>
      <c r="DK165" s="317"/>
      <c r="DL165" s="317"/>
      <c r="DM165" s="317"/>
      <c r="DN165" s="317"/>
      <c r="DO165" s="317"/>
      <c r="DP165" s="317"/>
      <c r="DQ165" s="317"/>
      <c r="DR165" s="317"/>
      <c r="DS165" s="317"/>
      <c r="DT165" s="317"/>
      <c r="DU165" s="317"/>
      <c r="DV165" s="317"/>
      <c r="DW165" s="317"/>
      <c r="DX165" s="317"/>
      <c r="DY165" s="317"/>
      <c r="DZ165" s="317"/>
      <c r="EA165" s="317"/>
      <c r="EB165" s="317"/>
      <c r="EC165" s="317"/>
      <c r="ED165" s="317"/>
      <c r="EE165" s="317"/>
      <c r="EF165" s="317"/>
      <c r="EG165" s="317"/>
      <c r="EH165" s="317"/>
      <c r="EI165" s="317"/>
      <c r="EJ165" s="317"/>
      <c r="EK165" s="317"/>
      <c r="EL165" s="317"/>
      <c r="EM165" s="317"/>
      <c r="EN165" s="317"/>
      <c r="EO165" s="317"/>
      <c r="EP165" s="317"/>
      <c r="EQ165" s="317"/>
      <c r="ER165" s="317"/>
      <c r="ES165" s="317"/>
      <c r="ET165" s="317"/>
      <c r="EU165" s="317"/>
      <c r="EV165" s="317"/>
      <c r="EW165" s="317"/>
      <c r="EX165" s="317"/>
      <c r="EY165" s="317"/>
      <c r="EZ165" s="317"/>
      <c r="FA165" s="317"/>
      <c r="FB165" s="317"/>
      <c r="FC165" s="317"/>
      <c r="FD165" s="317"/>
      <c r="FE165" s="317"/>
      <c r="FF165" s="317"/>
      <c r="FG165" s="317"/>
      <c r="FH165" s="317"/>
      <c r="FI165" s="317"/>
      <c r="FJ165" s="317"/>
      <c r="FK165" s="317"/>
      <c r="FL165" s="317"/>
      <c r="FM165" s="317"/>
      <c r="FN165" s="317"/>
      <c r="FO165" s="317"/>
      <c r="FP165" s="317"/>
      <c r="FQ165" s="317"/>
      <c r="FR165" s="317"/>
      <c r="FS165" s="317"/>
      <c r="FT165" s="317"/>
      <c r="FU165" s="317"/>
      <c r="FV165" s="317"/>
      <c r="FW165" s="317"/>
      <c r="FX165" s="317"/>
      <c r="FY165" s="317"/>
      <c r="FZ165" s="317"/>
      <c r="GA165" s="317"/>
      <c r="GB165" s="317"/>
      <c r="GC165" s="317"/>
      <c r="GD165" s="317"/>
      <c r="GE165" s="317"/>
      <c r="GF165" s="317"/>
      <c r="GG165" s="317"/>
      <c r="GH165" s="317"/>
      <c r="GI165" s="317"/>
      <c r="GJ165" s="317"/>
      <c r="GK165" s="317"/>
      <c r="GL165" s="317"/>
      <c r="GM165" s="317"/>
      <c r="GN165" s="317"/>
      <c r="GO165" s="317"/>
      <c r="GP165" s="317"/>
      <c r="GQ165" s="317"/>
      <c r="GR165" s="317"/>
      <c r="GS165" s="317"/>
      <c r="GT165" s="317"/>
      <c r="GU165" s="317"/>
      <c r="GV165" s="317"/>
      <c r="GW165" s="317"/>
      <c r="GX165" s="317"/>
      <c r="GY165" s="317"/>
      <c r="GZ165" s="317"/>
      <c r="HA165" s="317"/>
      <c r="HB165" s="317"/>
      <c r="HC165" s="317"/>
      <c r="HD165" s="317"/>
      <c r="HE165" s="317"/>
      <c r="HF165" s="317"/>
      <c r="HG165" s="317"/>
      <c r="HH165" s="317"/>
      <c r="HI165" s="317"/>
      <c r="HJ165" s="317"/>
      <c r="HK165" s="317"/>
      <c r="HL165" s="317"/>
      <c r="HM165" s="317"/>
      <c r="HN165" s="317"/>
      <c r="HO165" s="317"/>
      <c r="HP165" s="317"/>
      <c r="HQ165" s="317"/>
      <c r="HR165" s="317"/>
      <c r="HS165" s="317"/>
      <c r="HT165" s="317"/>
      <c r="HU165" s="317"/>
      <c r="HV165" s="317"/>
      <c r="HW165" s="317"/>
      <c r="HX165" s="317"/>
      <c r="HY165" s="317"/>
      <c r="HZ165" s="317"/>
      <c r="IA165" s="317"/>
      <c r="IB165" s="317"/>
      <c r="IC165" s="317"/>
      <c r="ID165" s="317"/>
      <c r="IE165" s="317"/>
      <c r="IF165" s="317"/>
      <c r="IG165" s="317"/>
      <c r="IH165" s="317"/>
      <c r="II165" s="317"/>
      <c r="IJ165" s="317"/>
      <c r="IK165" s="317"/>
      <c r="IL165" s="317"/>
      <c r="IM165" s="317"/>
    </row>
    <row r="166" spans="1:247" s="316" customFormat="1">
      <c r="A166" s="319" t="s">
        <v>289</v>
      </c>
      <c r="B166" s="361" t="s">
        <v>196</v>
      </c>
      <c r="C166" s="312"/>
      <c r="D166" s="313"/>
      <c r="E166" s="363"/>
      <c r="F166" s="363">
        <f>+F137</f>
        <v>0</v>
      </c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  <c r="CU166" s="317"/>
      <c r="CV166" s="317"/>
      <c r="CW166" s="317"/>
      <c r="CX166" s="317"/>
      <c r="CY166" s="317"/>
      <c r="CZ166" s="317"/>
      <c r="DA166" s="317"/>
      <c r="DB166" s="317"/>
      <c r="DC166" s="317"/>
      <c r="DD166" s="317"/>
      <c r="DE166" s="317"/>
      <c r="DF166" s="317"/>
      <c r="DG166" s="317"/>
      <c r="DH166" s="317"/>
      <c r="DI166" s="317"/>
      <c r="DJ166" s="317"/>
      <c r="DK166" s="317"/>
      <c r="DL166" s="317"/>
      <c r="DM166" s="317"/>
      <c r="DN166" s="317"/>
      <c r="DO166" s="317"/>
      <c r="DP166" s="317"/>
      <c r="DQ166" s="317"/>
      <c r="DR166" s="317"/>
      <c r="DS166" s="317"/>
      <c r="DT166" s="317"/>
      <c r="DU166" s="317"/>
      <c r="DV166" s="317"/>
      <c r="DW166" s="317"/>
      <c r="DX166" s="317"/>
      <c r="DY166" s="317"/>
      <c r="DZ166" s="317"/>
      <c r="EA166" s="317"/>
      <c r="EB166" s="317"/>
      <c r="EC166" s="317"/>
      <c r="ED166" s="317"/>
      <c r="EE166" s="317"/>
      <c r="EF166" s="317"/>
      <c r="EG166" s="317"/>
      <c r="EH166" s="317"/>
      <c r="EI166" s="317"/>
      <c r="EJ166" s="317"/>
      <c r="EK166" s="317"/>
      <c r="EL166" s="317"/>
      <c r="EM166" s="317"/>
      <c r="EN166" s="317"/>
      <c r="EO166" s="317"/>
      <c r="EP166" s="317"/>
      <c r="EQ166" s="317"/>
      <c r="ER166" s="317"/>
      <c r="ES166" s="317"/>
      <c r="ET166" s="317"/>
      <c r="EU166" s="317"/>
      <c r="EV166" s="317"/>
      <c r="EW166" s="317"/>
      <c r="EX166" s="317"/>
      <c r="EY166" s="317"/>
      <c r="EZ166" s="317"/>
      <c r="FA166" s="317"/>
      <c r="FB166" s="317"/>
      <c r="FC166" s="317"/>
      <c r="FD166" s="317"/>
      <c r="FE166" s="317"/>
      <c r="FF166" s="317"/>
      <c r="FG166" s="317"/>
      <c r="FH166" s="317"/>
      <c r="FI166" s="317"/>
      <c r="FJ166" s="317"/>
      <c r="FK166" s="317"/>
      <c r="FL166" s="317"/>
      <c r="FM166" s="317"/>
      <c r="FN166" s="317"/>
      <c r="FO166" s="317"/>
      <c r="FP166" s="317"/>
      <c r="FQ166" s="317"/>
      <c r="FR166" s="317"/>
      <c r="FS166" s="317"/>
      <c r="FT166" s="317"/>
      <c r="FU166" s="317"/>
      <c r="FV166" s="317"/>
      <c r="FW166" s="317"/>
      <c r="FX166" s="317"/>
      <c r="FY166" s="317"/>
      <c r="FZ166" s="317"/>
      <c r="GA166" s="317"/>
      <c r="GB166" s="317"/>
      <c r="GC166" s="317"/>
      <c r="GD166" s="317"/>
      <c r="GE166" s="317"/>
      <c r="GF166" s="317"/>
      <c r="GG166" s="317"/>
      <c r="GH166" s="317"/>
      <c r="GI166" s="317"/>
      <c r="GJ166" s="317"/>
      <c r="GK166" s="317"/>
      <c r="GL166" s="317"/>
      <c r="GM166" s="317"/>
      <c r="GN166" s="317"/>
      <c r="GO166" s="317"/>
      <c r="GP166" s="317"/>
      <c r="GQ166" s="317"/>
      <c r="GR166" s="317"/>
      <c r="GS166" s="317"/>
      <c r="GT166" s="317"/>
      <c r="GU166" s="317"/>
      <c r="GV166" s="317"/>
      <c r="GW166" s="317"/>
      <c r="GX166" s="317"/>
      <c r="GY166" s="317"/>
      <c r="GZ166" s="317"/>
      <c r="HA166" s="317"/>
      <c r="HB166" s="317"/>
      <c r="HC166" s="317"/>
      <c r="HD166" s="317"/>
      <c r="HE166" s="317"/>
      <c r="HF166" s="317"/>
      <c r="HG166" s="317"/>
      <c r="HH166" s="317"/>
      <c r="HI166" s="317"/>
      <c r="HJ166" s="317"/>
      <c r="HK166" s="317"/>
      <c r="HL166" s="317"/>
      <c r="HM166" s="317"/>
      <c r="HN166" s="317"/>
      <c r="HO166" s="317"/>
      <c r="HP166" s="317"/>
      <c r="HQ166" s="317"/>
      <c r="HR166" s="317"/>
      <c r="HS166" s="317"/>
      <c r="HT166" s="317"/>
      <c r="HU166" s="317"/>
      <c r="HV166" s="317"/>
      <c r="HW166" s="317"/>
      <c r="HX166" s="317"/>
      <c r="HY166" s="317"/>
      <c r="HZ166" s="317"/>
      <c r="IA166" s="317"/>
      <c r="IB166" s="317"/>
      <c r="IC166" s="317"/>
      <c r="ID166" s="317"/>
      <c r="IE166" s="317"/>
      <c r="IF166" s="317"/>
      <c r="IG166" s="317"/>
      <c r="IH166" s="317"/>
      <c r="II166" s="317"/>
      <c r="IJ166" s="317"/>
      <c r="IK166" s="317"/>
      <c r="IL166" s="317"/>
      <c r="IM166" s="317"/>
    </row>
    <row r="167" spans="1:247" s="316" customFormat="1">
      <c r="A167" s="319"/>
      <c r="B167" s="361"/>
      <c r="C167" s="312"/>
      <c r="D167" s="313"/>
      <c r="E167" s="363"/>
      <c r="F167" s="363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317"/>
      <c r="BF167" s="317"/>
      <c r="BG167" s="317"/>
      <c r="BH167" s="317"/>
      <c r="BI167" s="317"/>
      <c r="BJ167" s="317"/>
      <c r="BK167" s="317"/>
      <c r="BL167" s="317"/>
      <c r="BM167" s="317"/>
      <c r="BN167" s="317"/>
      <c r="BO167" s="317"/>
      <c r="BP167" s="317"/>
      <c r="BQ167" s="317"/>
      <c r="BR167" s="317"/>
      <c r="BS167" s="317"/>
      <c r="BT167" s="317"/>
      <c r="BU167" s="317"/>
      <c r="BV167" s="317"/>
      <c r="BW167" s="317"/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7"/>
      <c r="CH167" s="317"/>
      <c r="CI167" s="317"/>
      <c r="CJ167" s="317"/>
      <c r="CK167" s="317"/>
      <c r="CL167" s="317"/>
      <c r="CM167" s="317"/>
      <c r="CN167" s="317"/>
      <c r="CO167" s="317"/>
      <c r="CP167" s="317"/>
      <c r="CQ167" s="317"/>
      <c r="CR167" s="317"/>
      <c r="CS167" s="317"/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7"/>
      <c r="DG167" s="317"/>
      <c r="DH167" s="317"/>
      <c r="DI167" s="317"/>
      <c r="DJ167" s="317"/>
      <c r="DK167" s="317"/>
      <c r="DL167" s="317"/>
      <c r="DM167" s="317"/>
      <c r="DN167" s="317"/>
      <c r="DO167" s="317"/>
      <c r="DP167" s="317"/>
      <c r="DQ167" s="317"/>
      <c r="DR167" s="317"/>
      <c r="DS167" s="317"/>
      <c r="DT167" s="317"/>
      <c r="DU167" s="317"/>
      <c r="DV167" s="317"/>
      <c r="DW167" s="317"/>
      <c r="DX167" s="317"/>
      <c r="DY167" s="317"/>
      <c r="DZ167" s="317"/>
      <c r="EA167" s="317"/>
      <c r="EB167" s="317"/>
      <c r="EC167" s="317"/>
      <c r="ED167" s="317"/>
      <c r="EE167" s="317"/>
      <c r="EF167" s="317"/>
      <c r="EG167" s="317"/>
      <c r="EH167" s="317"/>
      <c r="EI167" s="317"/>
      <c r="EJ167" s="317"/>
      <c r="EK167" s="317"/>
      <c r="EL167" s="317"/>
      <c r="EM167" s="317"/>
      <c r="EN167" s="317"/>
      <c r="EO167" s="317"/>
      <c r="EP167" s="317"/>
      <c r="EQ167" s="317"/>
      <c r="ER167" s="317"/>
      <c r="ES167" s="317"/>
      <c r="ET167" s="317"/>
      <c r="EU167" s="317"/>
      <c r="EV167" s="317"/>
      <c r="EW167" s="317"/>
      <c r="EX167" s="317"/>
      <c r="EY167" s="317"/>
      <c r="EZ167" s="317"/>
      <c r="FA167" s="317"/>
      <c r="FB167" s="317"/>
      <c r="FC167" s="317"/>
      <c r="FD167" s="317"/>
      <c r="FE167" s="317"/>
      <c r="FF167" s="317"/>
      <c r="FG167" s="317"/>
      <c r="FH167" s="317"/>
      <c r="FI167" s="317"/>
      <c r="FJ167" s="317"/>
      <c r="FK167" s="317"/>
      <c r="FL167" s="317"/>
      <c r="FM167" s="317"/>
      <c r="FN167" s="317"/>
      <c r="FO167" s="317"/>
      <c r="FP167" s="317"/>
      <c r="FQ167" s="317"/>
      <c r="FR167" s="317"/>
      <c r="FS167" s="317"/>
      <c r="FT167" s="317"/>
      <c r="FU167" s="317"/>
      <c r="FV167" s="317"/>
      <c r="FW167" s="317"/>
      <c r="FX167" s="317"/>
      <c r="FY167" s="317"/>
      <c r="FZ167" s="317"/>
      <c r="GA167" s="317"/>
      <c r="GB167" s="317"/>
      <c r="GC167" s="317"/>
      <c r="GD167" s="317"/>
      <c r="GE167" s="317"/>
      <c r="GF167" s="317"/>
      <c r="GG167" s="317"/>
      <c r="GH167" s="317"/>
      <c r="GI167" s="317"/>
      <c r="GJ167" s="317"/>
      <c r="GK167" s="317"/>
      <c r="GL167" s="317"/>
      <c r="GM167" s="317"/>
      <c r="GN167" s="317"/>
      <c r="GO167" s="317"/>
      <c r="GP167" s="317"/>
      <c r="GQ167" s="317"/>
      <c r="GR167" s="317"/>
      <c r="GS167" s="317"/>
      <c r="GT167" s="317"/>
      <c r="GU167" s="317"/>
      <c r="GV167" s="317"/>
      <c r="GW167" s="317"/>
      <c r="GX167" s="317"/>
      <c r="GY167" s="317"/>
      <c r="GZ167" s="317"/>
      <c r="HA167" s="317"/>
      <c r="HB167" s="317"/>
      <c r="HC167" s="317"/>
      <c r="HD167" s="317"/>
      <c r="HE167" s="317"/>
      <c r="HF167" s="317"/>
      <c r="HG167" s="317"/>
      <c r="HH167" s="317"/>
      <c r="HI167" s="317"/>
      <c r="HJ167" s="317"/>
      <c r="HK167" s="317"/>
      <c r="HL167" s="317"/>
      <c r="HM167" s="317"/>
      <c r="HN167" s="317"/>
      <c r="HO167" s="317"/>
      <c r="HP167" s="317"/>
      <c r="HQ167" s="317"/>
      <c r="HR167" s="317"/>
      <c r="HS167" s="317"/>
      <c r="HT167" s="317"/>
      <c r="HU167" s="317"/>
      <c r="HV167" s="317"/>
      <c r="HW167" s="317"/>
      <c r="HX167" s="317"/>
      <c r="HY167" s="317"/>
      <c r="HZ167" s="317"/>
      <c r="IA167" s="317"/>
      <c r="IB167" s="317"/>
      <c r="IC167" s="317"/>
      <c r="ID167" s="317"/>
      <c r="IE167" s="317"/>
      <c r="IF167" s="317"/>
      <c r="IG167" s="317"/>
      <c r="IH167" s="317"/>
      <c r="II167" s="317"/>
      <c r="IJ167" s="317"/>
      <c r="IK167" s="317"/>
      <c r="IL167" s="317"/>
      <c r="IM167" s="317"/>
    </row>
    <row r="168" spans="1:247" s="316" customFormat="1">
      <c r="A168" s="319" t="s">
        <v>298</v>
      </c>
      <c r="B168" s="361" t="s">
        <v>205</v>
      </c>
      <c r="C168" s="312"/>
      <c r="D168" s="313"/>
      <c r="E168" s="363"/>
      <c r="F168" s="363">
        <f>+F149</f>
        <v>0</v>
      </c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7"/>
      <c r="BK168" s="317"/>
      <c r="BL168" s="317"/>
      <c r="BM168" s="317"/>
      <c r="BN168" s="317"/>
      <c r="BO168" s="317"/>
      <c r="BP168" s="317"/>
      <c r="BQ168" s="317"/>
      <c r="BR168" s="317"/>
      <c r="BS168" s="317"/>
      <c r="BT168" s="317"/>
      <c r="BU168" s="317"/>
      <c r="BV168" s="317"/>
      <c r="BW168" s="317"/>
      <c r="BX168" s="317"/>
      <c r="BY168" s="317"/>
      <c r="BZ168" s="317"/>
      <c r="CA168" s="317"/>
      <c r="CB168" s="317"/>
      <c r="CC168" s="317"/>
      <c r="CD168" s="317"/>
      <c r="CE168" s="317"/>
      <c r="CF168" s="317"/>
      <c r="CG168" s="317"/>
      <c r="CH168" s="317"/>
      <c r="CI168" s="317"/>
      <c r="CJ168" s="317"/>
      <c r="CK168" s="317"/>
      <c r="CL168" s="317"/>
      <c r="CM168" s="317"/>
      <c r="CN168" s="317"/>
      <c r="CO168" s="317"/>
      <c r="CP168" s="317"/>
      <c r="CQ168" s="317"/>
      <c r="CR168" s="317"/>
      <c r="CS168" s="317"/>
      <c r="CT168" s="317"/>
      <c r="CU168" s="317"/>
      <c r="CV168" s="317"/>
      <c r="CW168" s="317"/>
      <c r="CX168" s="317"/>
      <c r="CY168" s="317"/>
      <c r="CZ168" s="317"/>
      <c r="DA168" s="317"/>
      <c r="DB168" s="317"/>
      <c r="DC168" s="317"/>
      <c r="DD168" s="317"/>
      <c r="DE168" s="317"/>
      <c r="DF168" s="317"/>
      <c r="DG168" s="317"/>
      <c r="DH168" s="317"/>
      <c r="DI168" s="317"/>
      <c r="DJ168" s="317"/>
      <c r="DK168" s="317"/>
      <c r="DL168" s="317"/>
      <c r="DM168" s="317"/>
      <c r="DN168" s="317"/>
      <c r="DO168" s="317"/>
      <c r="DP168" s="317"/>
      <c r="DQ168" s="317"/>
      <c r="DR168" s="317"/>
      <c r="DS168" s="317"/>
      <c r="DT168" s="317"/>
      <c r="DU168" s="317"/>
      <c r="DV168" s="317"/>
      <c r="DW168" s="317"/>
      <c r="DX168" s="317"/>
      <c r="DY168" s="317"/>
      <c r="DZ168" s="317"/>
      <c r="EA168" s="317"/>
      <c r="EB168" s="317"/>
      <c r="EC168" s="317"/>
      <c r="ED168" s="317"/>
      <c r="EE168" s="317"/>
      <c r="EF168" s="317"/>
      <c r="EG168" s="317"/>
      <c r="EH168" s="317"/>
      <c r="EI168" s="317"/>
      <c r="EJ168" s="317"/>
      <c r="EK168" s="317"/>
      <c r="EL168" s="317"/>
      <c r="EM168" s="317"/>
      <c r="EN168" s="317"/>
      <c r="EO168" s="317"/>
      <c r="EP168" s="317"/>
      <c r="EQ168" s="317"/>
      <c r="ER168" s="317"/>
      <c r="ES168" s="317"/>
      <c r="ET168" s="317"/>
      <c r="EU168" s="317"/>
      <c r="EV168" s="317"/>
      <c r="EW168" s="317"/>
      <c r="EX168" s="317"/>
      <c r="EY168" s="317"/>
      <c r="EZ168" s="317"/>
      <c r="FA168" s="317"/>
      <c r="FB168" s="317"/>
      <c r="FC168" s="317"/>
      <c r="FD168" s="317"/>
      <c r="FE168" s="317"/>
      <c r="FF168" s="317"/>
      <c r="FG168" s="317"/>
      <c r="FH168" s="317"/>
      <c r="FI168" s="317"/>
      <c r="FJ168" s="317"/>
      <c r="FK168" s="317"/>
      <c r="FL168" s="317"/>
      <c r="FM168" s="317"/>
      <c r="FN168" s="317"/>
      <c r="FO168" s="317"/>
      <c r="FP168" s="317"/>
      <c r="FQ168" s="317"/>
      <c r="FR168" s="317"/>
      <c r="FS168" s="317"/>
      <c r="FT168" s="317"/>
      <c r="FU168" s="317"/>
      <c r="FV168" s="317"/>
      <c r="FW168" s="317"/>
      <c r="FX168" s="317"/>
      <c r="FY168" s="317"/>
      <c r="FZ168" s="317"/>
      <c r="GA168" s="317"/>
      <c r="GB168" s="317"/>
      <c r="GC168" s="317"/>
      <c r="GD168" s="317"/>
      <c r="GE168" s="317"/>
      <c r="GF168" s="317"/>
      <c r="GG168" s="317"/>
      <c r="GH168" s="317"/>
      <c r="GI168" s="317"/>
      <c r="GJ168" s="317"/>
      <c r="GK168" s="317"/>
      <c r="GL168" s="317"/>
      <c r="GM168" s="317"/>
      <c r="GN168" s="317"/>
      <c r="GO168" s="317"/>
      <c r="GP168" s="317"/>
      <c r="GQ168" s="317"/>
      <c r="GR168" s="317"/>
      <c r="GS168" s="317"/>
      <c r="GT168" s="317"/>
      <c r="GU168" s="317"/>
      <c r="GV168" s="317"/>
      <c r="GW168" s="317"/>
      <c r="GX168" s="317"/>
      <c r="GY168" s="317"/>
      <c r="GZ168" s="317"/>
      <c r="HA168" s="317"/>
      <c r="HB168" s="317"/>
      <c r="HC168" s="317"/>
      <c r="HD168" s="317"/>
      <c r="HE168" s="317"/>
      <c r="HF168" s="317"/>
      <c r="HG168" s="317"/>
      <c r="HH168" s="317"/>
      <c r="HI168" s="317"/>
      <c r="HJ168" s="317"/>
      <c r="HK168" s="317"/>
      <c r="HL168" s="317"/>
      <c r="HM168" s="317"/>
      <c r="HN168" s="317"/>
      <c r="HO168" s="317"/>
      <c r="HP168" s="317"/>
      <c r="HQ168" s="317"/>
      <c r="HR168" s="317"/>
      <c r="HS168" s="317"/>
      <c r="HT168" s="317"/>
      <c r="HU168" s="317"/>
      <c r="HV168" s="317"/>
      <c r="HW168" s="317"/>
      <c r="HX168" s="317"/>
      <c r="HY168" s="317"/>
      <c r="HZ168" s="317"/>
      <c r="IA168" s="317"/>
      <c r="IB168" s="317"/>
      <c r="IC168" s="317"/>
      <c r="ID168" s="317"/>
      <c r="IE168" s="317"/>
      <c r="IF168" s="317"/>
      <c r="IG168" s="317"/>
      <c r="IH168" s="317"/>
      <c r="II168" s="317"/>
      <c r="IJ168" s="317"/>
      <c r="IK168" s="317"/>
      <c r="IL168" s="317"/>
      <c r="IM168" s="317"/>
    </row>
    <row r="169" spans="1:247" s="316" customFormat="1">
      <c r="A169" s="319"/>
      <c r="B169" s="361"/>
      <c r="C169" s="312"/>
      <c r="D169" s="313"/>
      <c r="E169" s="363"/>
      <c r="F169" s="363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/>
      <c r="AO169" s="317"/>
      <c r="AP169" s="317"/>
      <c r="AQ169" s="317"/>
      <c r="AR169" s="317"/>
      <c r="AS169" s="317"/>
      <c r="AT169" s="317"/>
      <c r="AU169" s="317"/>
      <c r="AV169" s="317"/>
      <c r="AW169" s="317"/>
      <c r="AX169" s="317"/>
      <c r="AY169" s="317"/>
      <c r="AZ169" s="317"/>
      <c r="BA169" s="317"/>
      <c r="BB169" s="317"/>
      <c r="BC169" s="317"/>
      <c r="BD169" s="317"/>
      <c r="BE169" s="317"/>
      <c r="BF169" s="317"/>
      <c r="BG169" s="317"/>
      <c r="BH169" s="317"/>
      <c r="BI169" s="317"/>
      <c r="BJ169" s="317"/>
      <c r="BK169" s="317"/>
      <c r="BL169" s="317"/>
      <c r="BM169" s="317"/>
      <c r="BN169" s="317"/>
      <c r="BO169" s="317"/>
      <c r="BP169" s="317"/>
      <c r="BQ169" s="317"/>
      <c r="BR169" s="317"/>
      <c r="BS169" s="317"/>
      <c r="BT169" s="317"/>
      <c r="BU169" s="317"/>
      <c r="BV169" s="317"/>
      <c r="BW169" s="317"/>
      <c r="BX169" s="317"/>
      <c r="BY169" s="317"/>
      <c r="BZ169" s="317"/>
      <c r="CA169" s="317"/>
      <c r="CB169" s="317"/>
      <c r="CC169" s="317"/>
      <c r="CD169" s="317"/>
      <c r="CE169" s="317"/>
      <c r="CF169" s="317"/>
      <c r="CG169" s="317"/>
      <c r="CH169" s="317"/>
      <c r="CI169" s="317"/>
      <c r="CJ169" s="317"/>
      <c r="CK169" s="317"/>
      <c r="CL169" s="317"/>
      <c r="CM169" s="317"/>
      <c r="CN169" s="317"/>
      <c r="CO169" s="317"/>
      <c r="CP169" s="317"/>
      <c r="CQ169" s="317"/>
      <c r="CR169" s="317"/>
      <c r="CS169" s="317"/>
      <c r="CT169" s="317"/>
      <c r="CU169" s="317"/>
      <c r="CV169" s="317"/>
      <c r="CW169" s="317"/>
      <c r="CX169" s="317"/>
      <c r="CY169" s="317"/>
      <c r="CZ169" s="317"/>
      <c r="DA169" s="317"/>
      <c r="DB169" s="317"/>
      <c r="DC169" s="317"/>
      <c r="DD169" s="317"/>
      <c r="DE169" s="317"/>
      <c r="DF169" s="317"/>
      <c r="DG169" s="317"/>
      <c r="DH169" s="317"/>
      <c r="DI169" s="317"/>
      <c r="DJ169" s="317"/>
      <c r="DK169" s="317"/>
      <c r="DL169" s="317"/>
      <c r="DM169" s="317"/>
      <c r="DN169" s="317"/>
      <c r="DO169" s="317"/>
      <c r="DP169" s="317"/>
      <c r="DQ169" s="317"/>
      <c r="DR169" s="317"/>
      <c r="DS169" s="317"/>
      <c r="DT169" s="317"/>
      <c r="DU169" s="317"/>
      <c r="DV169" s="317"/>
      <c r="DW169" s="317"/>
      <c r="DX169" s="317"/>
      <c r="DY169" s="317"/>
      <c r="DZ169" s="317"/>
      <c r="EA169" s="317"/>
      <c r="EB169" s="317"/>
      <c r="EC169" s="317"/>
      <c r="ED169" s="317"/>
      <c r="EE169" s="317"/>
      <c r="EF169" s="317"/>
      <c r="EG169" s="317"/>
      <c r="EH169" s="317"/>
      <c r="EI169" s="317"/>
      <c r="EJ169" s="317"/>
      <c r="EK169" s="317"/>
      <c r="EL169" s="317"/>
      <c r="EM169" s="317"/>
      <c r="EN169" s="317"/>
      <c r="EO169" s="317"/>
      <c r="EP169" s="317"/>
      <c r="EQ169" s="317"/>
      <c r="ER169" s="317"/>
      <c r="ES169" s="317"/>
      <c r="ET169" s="317"/>
      <c r="EU169" s="317"/>
      <c r="EV169" s="317"/>
      <c r="EW169" s="317"/>
      <c r="EX169" s="317"/>
      <c r="EY169" s="317"/>
      <c r="EZ169" s="317"/>
      <c r="FA169" s="317"/>
      <c r="FB169" s="317"/>
      <c r="FC169" s="317"/>
      <c r="FD169" s="317"/>
      <c r="FE169" s="317"/>
      <c r="FF169" s="317"/>
      <c r="FG169" s="317"/>
      <c r="FH169" s="317"/>
      <c r="FI169" s="317"/>
      <c r="FJ169" s="317"/>
      <c r="FK169" s="317"/>
      <c r="FL169" s="317"/>
      <c r="FM169" s="317"/>
      <c r="FN169" s="317"/>
      <c r="FO169" s="317"/>
      <c r="FP169" s="317"/>
      <c r="FQ169" s="317"/>
      <c r="FR169" s="317"/>
      <c r="FS169" s="317"/>
      <c r="FT169" s="317"/>
      <c r="FU169" s="317"/>
      <c r="FV169" s="317"/>
      <c r="FW169" s="317"/>
      <c r="FX169" s="317"/>
      <c r="FY169" s="317"/>
      <c r="FZ169" s="317"/>
      <c r="GA169" s="317"/>
      <c r="GB169" s="317"/>
      <c r="GC169" s="317"/>
      <c r="GD169" s="317"/>
      <c r="GE169" s="317"/>
      <c r="GF169" s="317"/>
      <c r="GG169" s="317"/>
      <c r="GH169" s="317"/>
      <c r="GI169" s="317"/>
      <c r="GJ169" s="317"/>
      <c r="GK169" s="317"/>
      <c r="GL169" s="317"/>
      <c r="GM169" s="317"/>
      <c r="GN169" s="317"/>
      <c r="GO169" s="317"/>
      <c r="GP169" s="317"/>
      <c r="GQ169" s="317"/>
      <c r="GR169" s="317"/>
      <c r="GS169" s="317"/>
      <c r="GT169" s="317"/>
      <c r="GU169" s="317"/>
      <c r="GV169" s="317"/>
      <c r="GW169" s="317"/>
      <c r="GX169" s="317"/>
      <c r="GY169" s="317"/>
      <c r="GZ169" s="317"/>
      <c r="HA169" s="317"/>
      <c r="HB169" s="317"/>
      <c r="HC169" s="317"/>
      <c r="HD169" s="317"/>
      <c r="HE169" s="317"/>
      <c r="HF169" s="317"/>
      <c r="HG169" s="317"/>
      <c r="HH169" s="317"/>
      <c r="HI169" s="317"/>
      <c r="HJ169" s="317"/>
      <c r="HK169" s="317"/>
      <c r="HL169" s="317"/>
      <c r="HM169" s="317"/>
      <c r="HN169" s="317"/>
      <c r="HO169" s="317"/>
      <c r="HP169" s="317"/>
      <c r="HQ169" s="317"/>
      <c r="HR169" s="317"/>
      <c r="HS169" s="317"/>
      <c r="HT169" s="317"/>
      <c r="HU169" s="317"/>
      <c r="HV169" s="317"/>
      <c r="HW169" s="317"/>
      <c r="HX169" s="317"/>
      <c r="HY169" s="317"/>
      <c r="HZ169" s="317"/>
      <c r="IA169" s="317"/>
      <c r="IB169" s="317"/>
      <c r="IC169" s="317"/>
      <c r="ID169" s="317"/>
      <c r="IE169" s="317"/>
      <c r="IF169" s="317"/>
      <c r="IG169" s="317"/>
      <c r="IH169" s="317"/>
      <c r="II169" s="317"/>
      <c r="IJ169" s="317"/>
      <c r="IK169" s="317"/>
      <c r="IL169" s="317"/>
      <c r="IM169" s="317"/>
    </row>
    <row r="170" spans="1:247" s="316" customFormat="1">
      <c r="A170" s="319" t="s">
        <v>299</v>
      </c>
      <c r="B170" s="361" t="s">
        <v>147</v>
      </c>
      <c r="C170" s="312"/>
      <c r="D170" s="313"/>
      <c r="E170" s="363"/>
      <c r="F170" s="363">
        <f>+F159</f>
        <v>0</v>
      </c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17"/>
      <c r="DG170" s="317"/>
      <c r="DH170" s="317"/>
      <c r="DI170" s="317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317"/>
      <c r="EA170" s="317"/>
      <c r="EB170" s="317"/>
      <c r="EC170" s="317"/>
      <c r="ED170" s="317"/>
      <c r="EE170" s="317"/>
      <c r="EF170" s="317"/>
      <c r="EG170" s="317"/>
      <c r="EH170" s="317"/>
      <c r="EI170" s="317"/>
      <c r="EJ170" s="317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7"/>
      <c r="EV170" s="317"/>
      <c r="EW170" s="317"/>
      <c r="EX170" s="317"/>
      <c r="EY170" s="317"/>
      <c r="EZ170" s="317"/>
      <c r="FA170" s="317"/>
      <c r="FB170" s="317"/>
      <c r="FC170" s="317"/>
      <c r="FD170" s="317"/>
      <c r="FE170" s="317"/>
      <c r="FF170" s="317"/>
      <c r="FG170" s="317"/>
      <c r="FH170" s="317"/>
      <c r="FI170" s="317"/>
      <c r="FJ170" s="317"/>
      <c r="FK170" s="317"/>
      <c r="FL170" s="317"/>
      <c r="FM170" s="317"/>
      <c r="FN170" s="317"/>
      <c r="FO170" s="317"/>
      <c r="FP170" s="317"/>
      <c r="FQ170" s="317"/>
      <c r="FR170" s="317"/>
      <c r="FS170" s="317"/>
      <c r="FT170" s="317"/>
      <c r="FU170" s="317"/>
      <c r="FV170" s="317"/>
      <c r="FW170" s="317"/>
      <c r="FX170" s="317"/>
      <c r="FY170" s="317"/>
      <c r="FZ170" s="317"/>
      <c r="GA170" s="317"/>
      <c r="GB170" s="317"/>
      <c r="GC170" s="317"/>
      <c r="GD170" s="317"/>
      <c r="GE170" s="317"/>
      <c r="GF170" s="317"/>
      <c r="GG170" s="317"/>
      <c r="GH170" s="317"/>
      <c r="GI170" s="317"/>
      <c r="GJ170" s="317"/>
      <c r="GK170" s="317"/>
      <c r="GL170" s="317"/>
      <c r="GM170" s="317"/>
      <c r="GN170" s="317"/>
      <c r="GO170" s="317"/>
      <c r="GP170" s="317"/>
      <c r="GQ170" s="317"/>
      <c r="GR170" s="317"/>
      <c r="GS170" s="317"/>
      <c r="GT170" s="317"/>
      <c r="GU170" s="317"/>
      <c r="GV170" s="317"/>
      <c r="GW170" s="317"/>
      <c r="GX170" s="317"/>
      <c r="GY170" s="317"/>
      <c r="GZ170" s="317"/>
      <c r="HA170" s="317"/>
      <c r="HB170" s="317"/>
      <c r="HC170" s="317"/>
      <c r="HD170" s="317"/>
      <c r="HE170" s="317"/>
      <c r="HF170" s="317"/>
      <c r="HG170" s="317"/>
      <c r="HH170" s="317"/>
      <c r="HI170" s="317"/>
      <c r="HJ170" s="317"/>
      <c r="HK170" s="317"/>
      <c r="HL170" s="317"/>
      <c r="HM170" s="317"/>
      <c r="HN170" s="317"/>
      <c r="HO170" s="317"/>
      <c r="HP170" s="317"/>
      <c r="HQ170" s="317"/>
      <c r="HR170" s="317"/>
      <c r="HS170" s="317"/>
      <c r="HT170" s="317"/>
      <c r="HU170" s="317"/>
      <c r="HV170" s="317"/>
      <c r="HW170" s="317"/>
      <c r="HX170" s="317"/>
      <c r="HY170" s="317"/>
      <c r="HZ170" s="317"/>
      <c r="IA170" s="317"/>
      <c r="IB170" s="317"/>
      <c r="IC170" s="317"/>
      <c r="ID170" s="317"/>
      <c r="IE170" s="317"/>
      <c r="IF170" s="317"/>
      <c r="IG170" s="317"/>
      <c r="IH170" s="317"/>
      <c r="II170" s="317"/>
      <c r="IJ170" s="317"/>
      <c r="IK170" s="317"/>
      <c r="IL170" s="317"/>
      <c r="IM170" s="317"/>
    </row>
    <row r="171" spans="1:247" s="316" customFormat="1">
      <c r="A171" s="310"/>
      <c r="B171" s="361"/>
      <c r="C171" s="312"/>
      <c r="D171" s="313"/>
      <c r="E171" s="363"/>
      <c r="F171" s="363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7"/>
      <c r="CS171" s="317"/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17"/>
      <c r="DF171" s="317"/>
      <c r="DG171" s="317"/>
      <c r="DH171" s="317"/>
      <c r="DI171" s="317"/>
      <c r="DJ171" s="317"/>
      <c r="DK171" s="317"/>
      <c r="DL171" s="317"/>
      <c r="DM171" s="317"/>
      <c r="DN171" s="317"/>
      <c r="DO171" s="317"/>
      <c r="DP171" s="317"/>
      <c r="DQ171" s="317"/>
      <c r="DR171" s="317"/>
      <c r="DS171" s="317"/>
      <c r="DT171" s="317"/>
      <c r="DU171" s="317"/>
      <c r="DV171" s="317"/>
      <c r="DW171" s="317"/>
      <c r="DX171" s="317"/>
      <c r="DY171" s="317"/>
      <c r="DZ171" s="317"/>
      <c r="EA171" s="317"/>
      <c r="EB171" s="317"/>
      <c r="EC171" s="317"/>
      <c r="ED171" s="317"/>
      <c r="EE171" s="317"/>
      <c r="EF171" s="317"/>
      <c r="EG171" s="317"/>
      <c r="EH171" s="317"/>
      <c r="EI171" s="317"/>
      <c r="EJ171" s="317"/>
      <c r="EK171" s="317"/>
      <c r="EL171" s="317"/>
      <c r="EM171" s="317"/>
      <c r="EN171" s="317"/>
      <c r="EO171" s="317"/>
      <c r="EP171" s="317"/>
      <c r="EQ171" s="317"/>
      <c r="ER171" s="317"/>
      <c r="ES171" s="317"/>
      <c r="ET171" s="317"/>
      <c r="EU171" s="317"/>
      <c r="EV171" s="317"/>
      <c r="EW171" s="317"/>
      <c r="EX171" s="317"/>
      <c r="EY171" s="317"/>
      <c r="EZ171" s="317"/>
      <c r="FA171" s="317"/>
      <c r="FB171" s="317"/>
      <c r="FC171" s="317"/>
      <c r="FD171" s="317"/>
      <c r="FE171" s="317"/>
      <c r="FF171" s="317"/>
      <c r="FG171" s="317"/>
      <c r="FH171" s="317"/>
      <c r="FI171" s="317"/>
      <c r="FJ171" s="317"/>
      <c r="FK171" s="317"/>
      <c r="FL171" s="317"/>
      <c r="FM171" s="317"/>
      <c r="FN171" s="317"/>
      <c r="FO171" s="317"/>
      <c r="FP171" s="317"/>
      <c r="FQ171" s="317"/>
      <c r="FR171" s="317"/>
      <c r="FS171" s="317"/>
      <c r="FT171" s="317"/>
      <c r="FU171" s="317"/>
      <c r="FV171" s="317"/>
      <c r="FW171" s="317"/>
      <c r="FX171" s="317"/>
      <c r="FY171" s="317"/>
      <c r="FZ171" s="317"/>
      <c r="GA171" s="317"/>
      <c r="GB171" s="317"/>
      <c r="GC171" s="317"/>
      <c r="GD171" s="317"/>
      <c r="GE171" s="317"/>
      <c r="GF171" s="317"/>
      <c r="GG171" s="317"/>
      <c r="GH171" s="317"/>
      <c r="GI171" s="317"/>
      <c r="GJ171" s="317"/>
      <c r="GK171" s="317"/>
      <c r="GL171" s="317"/>
      <c r="GM171" s="317"/>
      <c r="GN171" s="317"/>
      <c r="GO171" s="317"/>
      <c r="GP171" s="317"/>
      <c r="GQ171" s="317"/>
      <c r="GR171" s="317"/>
      <c r="GS171" s="317"/>
      <c r="GT171" s="317"/>
      <c r="GU171" s="317"/>
      <c r="GV171" s="317"/>
      <c r="GW171" s="317"/>
      <c r="GX171" s="317"/>
      <c r="GY171" s="317"/>
      <c r="GZ171" s="317"/>
      <c r="HA171" s="317"/>
      <c r="HB171" s="317"/>
      <c r="HC171" s="317"/>
      <c r="HD171" s="317"/>
      <c r="HE171" s="317"/>
      <c r="HF171" s="317"/>
      <c r="HG171" s="317"/>
      <c r="HH171" s="317"/>
      <c r="HI171" s="317"/>
      <c r="HJ171" s="317"/>
      <c r="HK171" s="317"/>
      <c r="HL171" s="317"/>
      <c r="HM171" s="317"/>
      <c r="HN171" s="317"/>
      <c r="HO171" s="317"/>
      <c r="HP171" s="317"/>
      <c r="HQ171" s="317"/>
      <c r="HR171" s="317"/>
      <c r="HS171" s="317"/>
      <c r="HT171" s="317"/>
      <c r="HU171" s="317"/>
      <c r="HV171" s="317"/>
      <c r="HW171" s="317"/>
      <c r="HX171" s="317"/>
      <c r="HY171" s="317"/>
      <c r="HZ171" s="317"/>
      <c r="IA171" s="317"/>
      <c r="IB171" s="317"/>
      <c r="IC171" s="317"/>
      <c r="ID171" s="317"/>
      <c r="IE171" s="317"/>
      <c r="IF171" s="317"/>
      <c r="IG171" s="317"/>
      <c r="IH171" s="317"/>
      <c r="II171" s="317"/>
      <c r="IJ171" s="317"/>
      <c r="IK171" s="317"/>
      <c r="IL171" s="317"/>
      <c r="IM171" s="317"/>
    </row>
    <row r="172" spans="1:247" s="316" customFormat="1" ht="13.5" thickBot="1">
      <c r="A172" s="310"/>
      <c r="B172" s="364"/>
      <c r="C172" s="365"/>
      <c r="D172" s="366"/>
      <c r="E172" s="368"/>
      <c r="F172" s="368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F172" s="317"/>
      <c r="BG172" s="317"/>
      <c r="BH172" s="317"/>
      <c r="BI172" s="317"/>
      <c r="BJ172" s="317"/>
      <c r="BK172" s="317"/>
      <c r="BL172" s="317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317"/>
      <c r="BZ172" s="317"/>
      <c r="CA172" s="317"/>
      <c r="CB172" s="317"/>
      <c r="CC172" s="317"/>
      <c r="CD172" s="317"/>
      <c r="CE172" s="317"/>
      <c r="CF172" s="317"/>
      <c r="CG172" s="317"/>
      <c r="CH172" s="317"/>
      <c r="CI172" s="317"/>
      <c r="CJ172" s="317"/>
      <c r="CK172" s="317"/>
      <c r="CL172" s="317"/>
      <c r="CM172" s="317"/>
      <c r="CN172" s="317"/>
      <c r="CO172" s="317"/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317"/>
      <c r="DF172" s="317"/>
      <c r="DG172" s="317"/>
      <c r="DH172" s="317"/>
      <c r="DI172" s="317"/>
      <c r="DJ172" s="317"/>
      <c r="DK172" s="317"/>
      <c r="DL172" s="317"/>
      <c r="DM172" s="317"/>
      <c r="DN172" s="317"/>
      <c r="DO172" s="317"/>
      <c r="DP172" s="317"/>
      <c r="DQ172" s="317"/>
      <c r="DR172" s="317"/>
      <c r="DS172" s="317"/>
      <c r="DT172" s="317"/>
      <c r="DU172" s="317"/>
      <c r="DV172" s="317"/>
      <c r="DW172" s="317"/>
      <c r="DX172" s="317"/>
      <c r="DY172" s="317"/>
      <c r="DZ172" s="317"/>
      <c r="EA172" s="317"/>
      <c r="EB172" s="317"/>
      <c r="EC172" s="317"/>
      <c r="ED172" s="317"/>
      <c r="EE172" s="317"/>
      <c r="EF172" s="317"/>
      <c r="EG172" s="317"/>
      <c r="EH172" s="317"/>
      <c r="EI172" s="317"/>
      <c r="EJ172" s="317"/>
      <c r="EK172" s="317"/>
      <c r="EL172" s="317"/>
      <c r="EM172" s="317"/>
      <c r="EN172" s="317"/>
      <c r="EO172" s="317"/>
      <c r="EP172" s="317"/>
      <c r="EQ172" s="317"/>
      <c r="ER172" s="317"/>
      <c r="ES172" s="317"/>
      <c r="ET172" s="317"/>
      <c r="EU172" s="317"/>
      <c r="EV172" s="317"/>
      <c r="EW172" s="317"/>
      <c r="EX172" s="317"/>
      <c r="EY172" s="317"/>
      <c r="EZ172" s="317"/>
      <c r="FA172" s="317"/>
      <c r="FB172" s="317"/>
      <c r="FC172" s="317"/>
      <c r="FD172" s="317"/>
      <c r="FE172" s="317"/>
      <c r="FF172" s="317"/>
      <c r="FG172" s="317"/>
      <c r="FH172" s="317"/>
      <c r="FI172" s="317"/>
      <c r="FJ172" s="317"/>
      <c r="FK172" s="317"/>
      <c r="FL172" s="317"/>
      <c r="FM172" s="317"/>
      <c r="FN172" s="317"/>
      <c r="FO172" s="317"/>
      <c r="FP172" s="317"/>
      <c r="FQ172" s="317"/>
      <c r="FR172" s="317"/>
      <c r="FS172" s="317"/>
      <c r="FT172" s="317"/>
      <c r="FU172" s="317"/>
      <c r="FV172" s="317"/>
      <c r="FW172" s="317"/>
      <c r="FX172" s="317"/>
      <c r="FY172" s="317"/>
      <c r="FZ172" s="317"/>
      <c r="GA172" s="317"/>
      <c r="GB172" s="317"/>
      <c r="GC172" s="317"/>
      <c r="GD172" s="317"/>
      <c r="GE172" s="317"/>
      <c r="GF172" s="317"/>
      <c r="GG172" s="317"/>
      <c r="GH172" s="317"/>
      <c r="GI172" s="317"/>
      <c r="GJ172" s="317"/>
      <c r="GK172" s="317"/>
      <c r="GL172" s="317"/>
      <c r="GM172" s="317"/>
      <c r="GN172" s="317"/>
      <c r="GO172" s="317"/>
      <c r="GP172" s="317"/>
      <c r="GQ172" s="317"/>
      <c r="GR172" s="317"/>
      <c r="GS172" s="317"/>
      <c r="GT172" s="317"/>
      <c r="GU172" s="317"/>
      <c r="GV172" s="317"/>
      <c r="GW172" s="317"/>
      <c r="GX172" s="317"/>
      <c r="GY172" s="317"/>
      <c r="GZ172" s="317"/>
      <c r="HA172" s="317"/>
      <c r="HB172" s="317"/>
      <c r="HC172" s="317"/>
      <c r="HD172" s="317"/>
      <c r="HE172" s="317"/>
      <c r="HF172" s="317"/>
      <c r="HG172" s="317"/>
      <c r="HH172" s="317"/>
      <c r="HI172" s="317"/>
      <c r="HJ172" s="317"/>
      <c r="HK172" s="317"/>
      <c r="HL172" s="317"/>
      <c r="HM172" s="317"/>
      <c r="HN172" s="317"/>
      <c r="HO172" s="317"/>
      <c r="HP172" s="317"/>
      <c r="HQ172" s="317"/>
      <c r="HR172" s="317"/>
      <c r="HS172" s="317"/>
      <c r="HT172" s="317"/>
      <c r="HU172" s="317"/>
      <c r="HV172" s="317"/>
      <c r="HW172" s="317"/>
      <c r="HX172" s="317"/>
      <c r="HY172" s="317"/>
      <c r="HZ172" s="317"/>
      <c r="IA172" s="317"/>
      <c r="IB172" s="317"/>
      <c r="IC172" s="317"/>
      <c r="ID172" s="317"/>
      <c r="IE172" s="317"/>
      <c r="IF172" s="317"/>
      <c r="IG172" s="317"/>
      <c r="IH172" s="317"/>
      <c r="II172" s="317"/>
      <c r="IJ172" s="317"/>
      <c r="IK172" s="317"/>
      <c r="IL172" s="317"/>
      <c r="IM172" s="317"/>
    </row>
    <row r="173" spans="1:247" s="316" customFormat="1">
      <c r="A173" s="310"/>
      <c r="B173" s="318"/>
      <c r="C173" s="312"/>
      <c r="D173" s="313"/>
      <c r="E173" s="363"/>
      <c r="F173" s="376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F173" s="317"/>
      <c r="BG173" s="317"/>
      <c r="BH173" s="317"/>
      <c r="BI173" s="317"/>
      <c r="BJ173" s="317"/>
      <c r="BK173" s="317"/>
      <c r="BL173" s="317"/>
      <c r="BM173" s="317"/>
      <c r="BN173" s="317"/>
      <c r="BO173" s="317"/>
      <c r="BP173" s="317"/>
      <c r="BQ173" s="317"/>
      <c r="BR173" s="317"/>
      <c r="BS173" s="317"/>
      <c r="BT173" s="317"/>
      <c r="BU173" s="317"/>
      <c r="BV173" s="317"/>
      <c r="BW173" s="317"/>
      <c r="BX173" s="317"/>
      <c r="BY173" s="317"/>
      <c r="BZ173" s="317"/>
      <c r="CA173" s="317"/>
      <c r="CB173" s="317"/>
      <c r="CC173" s="317"/>
      <c r="CD173" s="317"/>
      <c r="CE173" s="317"/>
      <c r="CF173" s="317"/>
      <c r="CG173" s="317"/>
      <c r="CH173" s="317"/>
      <c r="CI173" s="317"/>
      <c r="CJ173" s="317"/>
      <c r="CK173" s="317"/>
      <c r="CL173" s="317"/>
      <c r="CM173" s="317"/>
      <c r="CN173" s="317"/>
      <c r="CO173" s="317"/>
      <c r="CP173" s="317"/>
      <c r="CQ173" s="317"/>
      <c r="CR173" s="317"/>
      <c r="CS173" s="317"/>
      <c r="CT173" s="317"/>
      <c r="CU173" s="317"/>
      <c r="CV173" s="317"/>
      <c r="CW173" s="317"/>
      <c r="CX173" s="317"/>
      <c r="CY173" s="317"/>
      <c r="CZ173" s="317"/>
      <c r="DA173" s="317"/>
      <c r="DB173" s="317"/>
      <c r="DC173" s="317"/>
      <c r="DD173" s="317"/>
      <c r="DE173" s="317"/>
      <c r="DF173" s="317"/>
      <c r="DG173" s="317"/>
      <c r="DH173" s="317"/>
      <c r="DI173" s="317"/>
      <c r="DJ173" s="317"/>
      <c r="DK173" s="317"/>
      <c r="DL173" s="317"/>
      <c r="DM173" s="317"/>
      <c r="DN173" s="317"/>
      <c r="DO173" s="317"/>
      <c r="DP173" s="317"/>
      <c r="DQ173" s="317"/>
      <c r="DR173" s="317"/>
      <c r="DS173" s="317"/>
      <c r="DT173" s="317"/>
      <c r="DU173" s="317"/>
      <c r="DV173" s="317"/>
      <c r="DW173" s="317"/>
      <c r="DX173" s="317"/>
      <c r="DY173" s="317"/>
      <c r="DZ173" s="317"/>
      <c r="EA173" s="317"/>
      <c r="EB173" s="317"/>
      <c r="EC173" s="317"/>
      <c r="ED173" s="317"/>
      <c r="EE173" s="317"/>
      <c r="EF173" s="317"/>
      <c r="EG173" s="317"/>
      <c r="EH173" s="317"/>
      <c r="EI173" s="317"/>
      <c r="EJ173" s="317"/>
      <c r="EK173" s="317"/>
      <c r="EL173" s="317"/>
      <c r="EM173" s="317"/>
      <c r="EN173" s="317"/>
      <c r="EO173" s="317"/>
      <c r="EP173" s="317"/>
      <c r="EQ173" s="317"/>
      <c r="ER173" s="317"/>
      <c r="ES173" s="317"/>
      <c r="ET173" s="317"/>
      <c r="EU173" s="317"/>
      <c r="EV173" s="317"/>
      <c r="EW173" s="317"/>
      <c r="EX173" s="317"/>
      <c r="EY173" s="317"/>
      <c r="EZ173" s="317"/>
      <c r="FA173" s="317"/>
      <c r="FB173" s="317"/>
      <c r="FC173" s="317"/>
      <c r="FD173" s="317"/>
      <c r="FE173" s="317"/>
      <c r="FF173" s="317"/>
      <c r="FG173" s="317"/>
      <c r="FH173" s="317"/>
      <c r="FI173" s="317"/>
      <c r="FJ173" s="317"/>
      <c r="FK173" s="317"/>
      <c r="FL173" s="317"/>
      <c r="FM173" s="317"/>
      <c r="FN173" s="317"/>
      <c r="FO173" s="317"/>
      <c r="FP173" s="317"/>
      <c r="FQ173" s="317"/>
      <c r="FR173" s="317"/>
      <c r="FS173" s="317"/>
      <c r="FT173" s="317"/>
      <c r="FU173" s="317"/>
      <c r="FV173" s="317"/>
      <c r="FW173" s="317"/>
      <c r="FX173" s="317"/>
      <c r="FY173" s="317"/>
      <c r="FZ173" s="317"/>
      <c r="GA173" s="317"/>
      <c r="GB173" s="317"/>
      <c r="GC173" s="317"/>
      <c r="GD173" s="317"/>
      <c r="GE173" s="317"/>
      <c r="GF173" s="317"/>
      <c r="GG173" s="317"/>
      <c r="GH173" s="317"/>
      <c r="GI173" s="317"/>
      <c r="GJ173" s="317"/>
      <c r="GK173" s="317"/>
      <c r="GL173" s="317"/>
      <c r="GM173" s="317"/>
      <c r="GN173" s="317"/>
      <c r="GO173" s="317"/>
      <c r="GP173" s="317"/>
      <c r="GQ173" s="317"/>
      <c r="GR173" s="317"/>
      <c r="GS173" s="317"/>
      <c r="GT173" s="317"/>
      <c r="GU173" s="317"/>
      <c r="GV173" s="317"/>
      <c r="GW173" s="317"/>
      <c r="GX173" s="317"/>
      <c r="GY173" s="317"/>
      <c r="GZ173" s="317"/>
      <c r="HA173" s="317"/>
      <c r="HB173" s="317"/>
      <c r="HC173" s="317"/>
      <c r="HD173" s="317"/>
      <c r="HE173" s="317"/>
      <c r="HF173" s="317"/>
      <c r="HG173" s="317"/>
      <c r="HH173" s="317"/>
      <c r="HI173" s="317"/>
      <c r="HJ173" s="317"/>
      <c r="HK173" s="317"/>
      <c r="HL173" s="317"/>
      <c r="HM173" s="317"/>
      <c r="HN173" s="317"/>
      <c r="HO173" s="317"/>
      <c r="HP173" s="317"/>
      <c r="HQ173" s="317"/>
      <c r="HR173" s="317"/>
      <c r="HS173" s="317"/>
      <c r="HT173" s="317"/>
      <c r="HU173" s="317"/>
      <c r="HV173" s="317"/>
      <c r="HW173" s="317"/>
      <c r="HX173" s="317"/>
      <c r="HY173" s="317"/>
      <c r="HZ173" s="317"/>
      <c r="IA173" s="317"/>
      <c r="IB173" s="317"/>
      <c r="IC173" s="317"/>
      <c r="ID173" s="317"/>
      <c r="IE173" s="317"/>
      <c r="IF173" s="317"/>
      <c r="IG173" s="317"/>
      <c r="IH173" s="317"/>
      <c r="II173" s="317"/>
      <c r="IJ173" s="317"/>
      <c r="IK173" s="317"/>
      <c r="IL173" s="317"/>
      <c r="IM173" s="317"/>
    </row>
    <row r="174" spans="1:247">
      <c r="B174" s="318" t="s">
        <v>210</v>
      </c>
      <c r="C174" s="312"/>
      <c r="E174" s="363"/>
      <c r="F174" s="369">
        <f>SUM(F162:F171)</f>
        <v>0</v>
      </c>
    </row>
    <row r="175" spans="1:247" ht="13.5" thickBot="1">
      <c r="B175" s="371"/>
      <c r="C175" s="365"/>
      <c r="D175" s="366"/>
      <c r="E175" s="368"/>
      <c r="F175" s="368"/>
    </row>
    <row r="176" spans="1:247">
      <c r="C176" s="312"/>
      <c r="E176" s="363"/>
      <c r="F176" s="363"/>
    </row>
    <row r="177" spans="2:6">
      <c r="B177" s="318" t="s">
        <v>211</v>
      </c>
      <c r="C177" s="312"/>
      <c r="E177" s="363"/>
      <c r="F177" s="369">
        <f>SUM(F174:F174)*0.22</f>
        <v>0</v>
      </c>
    </row>
    <row r="178" spans="2:6" ht="13.5" thickBot="1">
      <c r="B178" s="371"/>
      <c r="C178" s="365"/>
      <c r="D178" s="366"/>
      <c r="E178" s="368"/>
      <c r="F178" s="368"/>
    </row>
    <row r="179" spans="2:6">
      <c r="C179" s="312"/>
      <c r="E179" s="363"/>
      <c r="F179" s="363"/>
    </row>
    <row r="180" spans="2:6" ht="13.5" thickBot="1">
      <c r="B180" s="318" t="s">
        <v>212</v>
      </c>
      <c r="C180" s="312"/>
      <c r="E180" s="363"/>
      <c r="F180" s="373">
        <f>SUM(F174:F179)</f>
        <v>0</v>
      </c>
    </row>
    <row r="181" spans="2:6" ht="13.5" thickTop="1"/>
  </sheetData>
  <sheetProtection password="CF47" sheet="1" objects="1" scenarios="1"/>
  <pageMargins left="0.9055118110236221" right="0.51181102362204722" top="0.74803149606299213" bottom="0.74803149606299213" header="0.31496062992125984" footer="0.31496062992125984"/>
  <pageSetup paperSize="9" scale="99" firstPageNumber="20" orientation="portrait" r:id="rId1"/>
  <headerFooter>
    <oddFooter>&amp;C&amp;P</oddFooter>
  </headerFooter>
  <rowBreaks count="2" manualBreakCount="2">
    <brk id="75" max="5" man="1"/>
    <brk id="10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M185"/>
  <sheetViews>
    <sheetView view="pageBreakPreview" topLeftCell="A139" zoomScaleNormal="100" zoomScaleSheetLayoutView="100" workbookViewId="0">
      <selection activeCell="H145" sqref="H145"/>
    </sheetView>
  </sheetViews>
  <sheetFormatPr defaultRowHeight="12.75"/>
  <cols>
    <col min="1" max="1" width="4.875" style="319" customWidth="1" collapsed="1"/>
    <col min="2" max="2" width="37.125" style="361" customWidth="1" collapsed="1"/>
    <col min="3" max="3" width="5.625" style="328" customWidth="1" collapsed="1"/>
    <col min="4" max="4" width="9.5" style="313" customWidth="1" collapsed="1"/>
    <col min="5" max="5" width="9" style="328" customWidth="1" collapsed="1"/>
    <col min="6" max="6" width="10.25" style="328" bestFit="1" customWidth="1" collapsed="1"/>
    <col min="7" max="256" width="9" style="370" collapsed="1"/>
    <col min="257" max="257" width="4.875" style="370" customWidth="1" collapsed="1"/>
    <col min="258" max="258" width="41.5" style="370" customWidth="1" collapsed="1"/>
    <col min="259" max="259" width="5.625" style="370" customWidth="1" collapsed="1"/>
    <col min="260" max="260" width="6.625" style="370" customWidth="1" collapsed="1"/>
    <col min="261" max="261" width="9" style="370" customWidth="1" collapsed="1"/>
    <col min="262" max="262" width="9.875" style="370" customWidth="1" collapsed="1"/>
    <col min="263" max="512" width="9" style="370" collapsed="1"/>
    <col min="513" max="513" width="4.875" style="370" customWidth="1" collapsed="1"/>
    <col min="514" max="514" width="41.5" style="370" customWidth="1" collapsed="1"/>
    <col min="515" max="515" width="5.625" style="370" customWidth="1" collapsed="1"/>
    <col min="516" max="516" width="6.625" style="370" customWidth="1" collapsed="1"/>
    <col min="517" max="517" width="9" style="370" customWidth="1" collapsed="1"/>
    <col min="518" max="518" width="9.875" style="370" customWidth="1" collapsed="1"/>
    <col min="519" max="768" width="9" style="370" collapsed="1"/>
    <col min="769" max="769" width="4.875" style="370" customWidth="1" collapsed="1"/>
    <col min="770" max="770" width="41.5" style="370" customWidth="1" collapsed="1"/>
    <col min="771" max="771" width="5.625" style="370" customWidth="1" collapsed="1"/>
    <col min="772" max="772" width="6.625" style="370" customWidth="1" collapsed="1"/>
    <col min="773" max="773" width="9" style="370" customWidth="1" collapsed="1"/>
    <col min="774" max="774" width="9.875" style="370" customWidth="1" collapsed="1"/>
    <col min="775" max="1024" width="9" style="370" collapsed="1"/>
    <col min="1025" max="1025" width="4.875" style="370" customWidth="1" collapsed="1"/>
    <col min="1026" max="1026" width="41.5" style="370" customWidth="1" collapsed="1"/>
    <col min="1027" max="1027" width="5.625" style="370" customWidth="1" collapsed="1"/>
    <col min="1028" max="1028" width="6.625" style="370" customWidth="1" collapsed="1"/>
    <col min="1029" max="1029" width="9" style="370" customWidth="1" collapsed="1"/>
    <col min="1030" max="1030" width="9.875" style="370" customWidth="1" collapsed="1"/>
    <col min="1031" max="1280" width="9" style="370" collapsed="1"/>
    <col min="1281" max="1281" width="4.875" style="370" customWidth="1" collapsed="1"/>
    <col min="1282" max="1282" width="41.5" style="370" customWidth="1" collapsed="1"/>
    <col min="1283" max="1283" width="5.625" style="370" customWidth="1" collapsed="1"/>
    <col min="1284" max="1284" width="6.625" style="370" customWidth="1" collapsed="1"/>
    <col min="1285" max="1285" width="9" style="370" customWidth="1" collapsed="1"/>
    <col min="1286" max="1286" width="9.875" style="370" customWidth="1" collapsed="1"/>
    <col min="1287" max="1536" width="9" style="370" collapsed="1"/>
    <col min="1537" max="1537" width="4.875" style="370" customWidth="1" collapsed="1"/>
    <col min="1538" max="1538" width="41.5" style="370" customWidth="1" collapsed="1"/>
    <col min="1539" max="1539" width="5.625" style="370" customWidth="1" collapsed="1"/>
    <col min="1540" max="1540" width="6.625" style="370" customWidth="1" collapsed="1"/>
    <col min="1541" max="1541" width="9" style="370" customWidth="1" collapsed="1"/>
    <col min="1542" max="1542" width="9.875" style="370" customWidth="1" collapsed="1"/>
    <col min="1543" max="1792" width="9" style="370" collapsed="1"/>
    <col min="1793" max="1793" width="4.875" style="370" customWidth="1" collapsed="1"/>
    <col min="1794" max="1794" width="41.5" style="370" customWidth="1" collapsed="1"/>
    <col min="1795" max="1795" width="5.625" style="370" customWidth="1" collapsed="1"/>
    <col min="1796" max="1796" width="6.625" style="370" customWidth="1" collapsed="1"/>
    <col min="1797" max="1797" width="9" style="370" customWidth="1" collapsed="1"/>
    <col min="1798" max="1798" width="9.875" style="370" customWidth="1" collapsed="1"/>
    <col min="1799" max="2048" width="9" style="370" collapsed="1"/>
    <col min="2049" max="2049" width="4.875" style="370" customWidth="1" collapsed="1"/>
    <col min="2050" max="2050" width="41.5" style="370" customWidth="1" collapsed="1"/>
    <col min="2051" max="2051" width="5.625" style="370" customWidth="1" collapsed="1"/>
    <col min="2052" max="2052" width="6.625" style="370" customWidth="1" collapsed="1"/>
    <col min="2053" max="2053" width="9" style="370" customWidth="1" collapsed="1"/>
    <col min="2054" max="2054" width="9.875" style="370" customWidth="1" collapsed="1"/>
    <col min="2055" max="2304" width="9" style="370" collapsed="1"/>
    <col min="2305" max="2305" width="4.875" style="370" customWidth="1" collapsed="1"/>
    <col min="2306" max="2306" width="41.5" style="370" customWidth="1" collapsed="1"/>
    <col min="2307" max="2307" width="5.625" style="370" customWidth="1" collapsed="1"/>
    <col min="2308" max="2308" width="6.625" style="370" customWidth="1" collapsed="1"/>
    <col min="2309" max="2309" width="9" style="370" customWidth="1" collapsed="1"/>
    <col min="2310" max="2310" width="9.875" style="370" customWidth="1" collapsed="1"/>
    <col min="2311" max="2560" width="9" style="370" collapsed="1"/>
    <col min="2561" max="2561" width="4.875" style="370" customWidth="1" collapsed="1"/>
    <col min="2562" max="2562" width="41.5" style="370" customWidth="1" collapsed="1"/>
    <col min="2563" max="2563" width="5.625" style="370" customWidth="1" collapsed="1"/>
    <col min="2564" max="2564" width="6.625" style="370" customWidth="1" collapsed="1"/>
    <col min="2565" max="2565" width="9" style="370" customWidth="1" collapsed="1"/>
    <col min="2566" max="2566" width="9.875" style="370" customWidth="1" collapsed="1"/>
    <col min="2567" max="2816" width="9" style="370" collapsed="1"/>
    <col min="2817" max="2817" width="4.875" style="370" customWidth="1" collapsed="1"/>
    <col min="2818" max="2818" width="41.5" style="370" customWidth="1" collapsed="1"/>
    <col min="2819" max="2819" width="5.625" style="370" customWidth="1" collapsed="1"/>
    <col min="2820" max="2820" width="6.625" style="370" customWidth="1" collapsed="1"/>
    <col min="2821" max="2821" width="9" style="370" customWidth="1" collapsed="1"/>
    <col min="2822" max="2822" width="9.875" style="370" customWidth="1" collapsed="1"/>
    <col min="2823" max="3072" width="9" style="370" collapsed="1"/>
    <col min="3073" max="3073" width="4.875" style="370" customWidth="1" collapsed="1"/>
    <col min="3074" max="3074" width="41.5" style="370" customWidth="1" collapsed="1"/>
    <col min="3075" max="3075" width="5.625" style="370" customWidth="1" collapsed="1"/>
    <col min="3076" max="3076" width="6.625" style="370" customWidth="1" collapsed="1"/>
    <col min="3077" max="3077" width="9" style="370" customWidth="1" collapsed="1"/>
    <col min="3078" max="3078" width="9.875" style="370" customWidth="1" collapsed="1"/>
    <col min="3079" max="3328" width="9" style="370" collapsed="1"/>
    <col min="3329" max="3329" width="4.875" style="370" customWidth="1" collapsed="1"/>
    <col min="3330" max="3330" width="41.5" style="370" customWidth="1" collapsed="1"/>
    <col min="3331" max="3331" width="5.625" style="370" customWidth="1" collapsed="1"/>
    <col min="3332" max="3332" width="6.625" style="370" customWidth="1" collapsed="1"/>
    <col min="3333" max="3333" width="9" style="370" customWidth="1" collapsed="1"/>
    <col min="3334" max="3334" width="9.875" style="370" customWidth="1" collapsed="1"/>
    <col min="3335" max="3584" width="9" style="370" collapsed="1"/>
    <col min="3585" max="3585" width="4.875" style="370" customWidth="1" collapsed="1"/>
    <col min="3586" max="3586" width="41.5" style="370" customWidth="1" collapsed="1"/>
    <col min="3587" max="3587" width="5.625" style="370" customWidth="1" collapsed="1"/>
    <col min="3588" max="3588" width="6.625" style="370" customWidth="1" collapsed="1"/>
    <col min="3589" max="3589" width="9" style="370" customWidth="1" collapsed="1"/>
    <col min="3590" max="3590" width="9.875" style="370" customWidth="1" collapsed="1"/>
    <col min="3591" max="3840" width="9" style="370" collapsed="1"/>
    <col min="3841" max="3841" width="4.875" style="370" customWidth="1" collapsed="1"/>
    <col min="3842" max="3842" width="41.5" style="370" customWidth="1" collapsed="1"/>
    <col min="3843" max="3843" width="5.625" style="370" customWidth="1" collapsed="1"/>
    <col min="3844" max="3844" width="6.625" style="370" customWidth="1" collapsed="1"/>
    <col min="3845" max="3845" width="9" style="370" customWidth="1" collapsed="1"/>
    <col min="3846" max="3846" width="9.875" style="370" customWidth="1" collapsed="1"/>
    <col min="3847" max="4096" width="9" style="370" collapsed="1"/>
    <col min="4097" max="4097" width="4.875" style="370" customWidth="1" collapsed="1"/>
    <col min="4098" max="4098" width="41.5" style="370" customWidth="1" collapsed="1"/>
    <col min="4099" max="4099" width="5.625" style="370" customWidth="1" collapsed="1"/>
    <col min="4100" max="4100" width="6.625" style="370" customWidth="1" collapsed="1"/>
    <col min="4101" max="4101" width="9" style="370" customWidth="1" collapsed="1"/>
    <col min="4102" max="4102" width="9.875" style="370" customWidth="1" collapsed="1"/>
    <col min="4103" max="4352" width="9" style="370" collapsed="1"/>
    <col min="4353" max="4353" width="4.875" style="370" customWidth="1" collapsed="1"/>
    <col min="4354" max="4354" width="41.5" style="370" customWidth="1" collapsed="1"/>
    <col min="4355" max="4355" width="5.625" style="370" customWidth="1" collapsed="1"/>
    <col min="4356" max="4356" width="6.625" style="370" customWidth="1" collapsed="1"/>
    <col min="4357" max="4357" width="9" style="370" customWidth="1" collapsed="1"/>
    <col min="4358" max="4358" width="9.875" style="370" customWidth="1" collapsed="1"/>
    <col min="4359" max="4608" width="9" style="370" collapsed="1"/>
    <col min="4609" max="4609" width="4.875" style="370" customWidth="1" collapsed="1"/>
    <col min="4610" max="4610" width="41.5" style="370" customWidth="1" collapsed="1"/>
    <col min="4611" max="4611" width="5.625" style="370" customWidth="1" collapsed="1"/>
    <col min="4612" max="4612" width="6.625" style="370" customWidth="1" collapsed="1"/>
    <col min="4613" max="4613" width="9" style="370" customWidth="1" collapsed="1"/>
    <col min="4614" max="4614" width="9.875" style="370" customWidth="1" collapsed="1"/>
    <col min="4615" max="4864" width="9" style="370" collapsed="1"/>
    <col min="4865" max="4865" width="4.875" style="370" customWidth="1" collapsed="1"/>
    <col min="4866" max="4866" width="41.5" style="370" customWidth="1" collapsed="1"/>
    <col min="4867" max="4867" width="5.625" style="370" customWidth="1" collapsed="1"/>
    <col min="4868" max="4868" width="6.625" style="370" customWidth="1" collapsed="1"/>
    <col min="4869" max="4869" width="9" style="370" customWidth="1" collapsed="1"/>
    <col min="4870" max="4870" width="9.875" style="370" customWidth="1" collapsed="1"/>
    <col min="4871" max="5120" width="9" style="370" collapsed="1"/>
    <col min="5121" max="5121" width="4.875" style="370" customWidth="1" collapsed="1"/>
    <col min="5122" max="5122" width="41.5" style="370" customWidth="1" collapsed="1"/>
    <col min="5123" max="5123" width="5.625" style="370" customWidth="1" collapsed="1"/>
    <col min="5124" max="5124" width="6.625" style="370" customWidth="1" collapsed="1"/>
    <col min="5125" max="5125" width="9" style="370" customWidth="1" collapsed="1"/>
    <col min="5126" max="5126" width="9.875" style="370" customWidth="1" collapsed="1"/>
    <col min="5127" max="5376" width="9" style="370" collapsed="1"/>
    <col min="5377" max="5377" width="4.875" style="370" customWidth="1" collapsed="1"/>
    <col min="5378" max="5378" width="41.5" style="370" customWidth="1" collapsed="1"/>
    <col min="5379" max="5379" width="5.625" style="370" customWidth="1" collapsed="1"/>
    <col min="5380" max="5380" width="6.625" style="370" customWidth="1" collapsed="1"/>
    <col min="5381" max="5381" width="9" style="370" customWidth="1" collapsed="1"/>
    <col min="5382" max="5382" width="9.875" style="370" customWidth="1" collapsed="1"/>
    <col min="5383" max="5632" width="9" style="370" collapsed="1"/>
    <col min="5633" max="5633" width="4.875" style="370" customWidth="1" collapsed="1"/>
    <col min="5634" max="5634" width="41.5" style="370" customWidth="1" collapsed="1"/>
    <col min="5635" max="5635" width="5.625" style="370" customWidth="1" collapsed="1"/>
    <col min="5636" max="5636" width="6.625" style="370" customWidth="1" collapsed="1"/>
    <col min="5637" max="5637" width="9" style="370" customWidth="1" collapsed="1"/>
    <col min="5638" max="5638" width="9.875" style="370" customWidth="1" collapsed="1"/>
    <col min="5639" max="5888" width="9" style="370" collapsed="1"/>
    <col min="5889" max="5889" width="4.875" style="370" customWidth="1" collapsed="1"/>
    <col min="5890" max="5890" width="41.5" style="370" customWidth="1" collapsed="1"/>
    <col min="5891" max="5891" width="5.625" style="370" customWidth="1" collapsed="1"/>
    <col min="5892" max="5892" width="6.625" style="370" customWidth="1" collapsed="1"/>
    <col min="5893" max="5893" width="9" style="370" customWidth="1" collapsed="1"/>
    <col min="5894" max="5894" width="9.875" style="370" customWidth="1" collapsed="1"/>
    <col min="5895" max="6144" width="9" style="370" collapsed="1"/>
    <col min="6145" max="6145" width="4.875" style="370" customWidth="1" collapsed="1"/>
    <col min="6146" max="6146" width="41.5" style="370" customWidth="1" collapsed="1"/>
    <col min="6147" max="6147" width="5.625" style="370" customWidth="1" collapsed="1"/>
    <col min="6148" max="6148" width="6.625" style="370" customWidth="1" collapsed="1"/>
    <col min="6149" max="6149" width="9" style="370" customWidth="1" collapsed="1"/>
    <col min="6150" max="6150" width="9.875" style="370" customWidth="1" collapsed="1"/>
    <col min="6151" max="6400" width="9" style="370" collapsed="1"/>
    <col min="6401" max="6401" width="4.875" style="370" customWidth="1" collapsed="1"/>
    <col min="6402" max="6402" width="41.5" style="370" customWidth="1" collapsed="1"/>
    <col min="6403" max="6403" width="5.625" style="370" customWidth="1" collapsed="1"/>
    <col min="6404" max="6404" width="6.625" style="370" customWidth="1" collapsed="1"/>
    <col min="6405" max="6405" width="9" style="370" customWidth="1" collapsed="1"/>
    <col min="6406" max="6406" width="9.875" style="370" customWidth="1" collapsed="1"/>
    <col min="6407" max="6656" width="9" style="370" collapsed="1"/>
    <col min="6657" max="6657" width="4.875" style="370" customWidth="1" collapsed="1"/>
    <col min="6658" max="6658" width="41.5" style="370" customWidth="1" collapsed="1"/>
    <col min="6659" max="6659" width="5.625" style="370" customWidth="1" collapsed="1"/>
    <col min="6660" max="6660" width="6.625" style="370" customWidth="1" collapsed="1"/>
    <col min="6661" max="6661" width="9" style="370" customWidth="1" collapsed="1"/>
    <col min="6662" max="6662" width="9.875" style="370" customWidth="1" collapsed="1"/>
    <col min="6663" max="6912" width="9" style="370" collapsed="1"/>
    <col min="6913" max="6913" width="4.875" style="370" customWidth="1" collapsed="1"/>
    <col min="6914" max="6914" width="41.5" style="370" customWidth="1" collapsed="1"/>
    <col min="6915" max="6915" width="5.625" style="370" customWidth="1" collapsed="1"/>
    <col min="6916" max="6916" width="6.625" style="370" customWidth="1" collapsed="1"/>
    <col min="6917" max="6917" width="9" style="370" customWidth="1" collapsed="1"/>
    <col min="6918" max="6918" width="9.875" style="370" customWidth="1" collapsed="1"/>
    <col min="6919" max="7168" width="9" style="370" collapsed="1"/>
    <col min="7169" max="7169" width="4.875" style="370" customWidth="1" collapsed="1"/>
    <col min="7170" max="7170" width="41.5" style="370" customWidth="1" collapsed="1"/>
    <col min="7171" max="7171" width="5.625" style="370" customWidth="1" collapsed="1"/>
    <col min="7172" max="7172" width="6.625" style="370" customWidth="1" collapsed="1"/>
    <col min="7173" max="7173" width="9" style="370" customWidth="1" collapsed="1"/>
    <col min="7174" max="7174" width="9.875" style="370" customWidth="1" collapsed="1"/>
    <col min="7175" max="7424" width="9" style="370" collapsed="1"/>
    <col min="7425" max="7425" width="4.875" style="370" customWidth="1" collapsed="1"/>
    <col min="7426" max="7426" width="41.5" style="370" customWidth="1" collapsed="1"/>
    <col min="7427" max="7427" width="5.625" style="370" customWidth="1" collapsed="1"/>
    <col min="7428" max="7428" width="6.625" style="370" customWidth="1" collapsed="1"/>
    <col min="7429" max="7429" width="9" style="370" customWidth="1" collapsed="1"/>
    <col min="7430" max="7430" width="9.875" style="370" customWidth="1" collapsed="1"/>
    <col min="7431" max="7680" width="9" style="370" collapsed="1"/>
    <col min="7681" max="7681" width="4.875" style="370" customWidth="1" collapsed="1"/>
    <col min="7682" max="7682" width="41.5" style="370" customWidth="1" collapsed="1"/>
    <col min="7683" max="7683" width="5.625" style="370" customWidth="1" collapsed="1"/>
    <col min="7684" max="7684" width="6.625" style="370" customWidth="1" collapsed="1"/>
    <col min="7685" max="7685" width="9" style="370" customWidth="1" collapsed="1"/>
    <col min="7686" max="7686" width="9.875" style="370" customWidth="1" collapsed="1"/>
    <col min="7687" max="7936" width="9" style="370" collapsed="1"/>
    <col min="7937" max="7937" width="4.875" style="370" customWidth="1" collapsed="1"/>
    <col min="7938" max="7938" width="41.5" style="370" customWidth="1" collapsed="1"/>
    <col min="7939" max="7939" width="5.625" style="370" customWidth="1" collapsed="1"/>
    <col min="7940" max="7940" width="6.625" style="370" customWidth="1" collapsed="1"/>
    <col min="7941" max="7941" width="9" style="370" customWidth="1" collapsed="1"/>
    <col min="7942" max="7942" width="9.875" style="370" customWidth="1" collapsed="1"/>
    <col min="7943" max="8192" width="9" style="370" collapsed="1"/>
    <col min="8193" max="8193" width="4.875" style="370" customWidth="1" collapsed="1"/>
    <col min="8194" max="8194" width="41.5" style="370" customWidth="1" collapsed="1"/>
    <col min="8195" max="8195" width="5.625" style="370" customWidth="1" collapsed="1"/>
    <col min="8196" max="8196" width="6.625" style="370" customWidth="1" collapsed="1"/>
    <col min="8197" max="8197" width="9" style="370" customWidth="1" collapsed="1"/>
    <col min="8198" max="8198" width="9.875" style="370" customWidth="1" collapsed="1"/>
    <col min="8199" max="8448" width="9" style="370" collapsed="1"/>
    <col min="8449" max="8449" width="4.875" style="370" customWidth="1" collapsed="1"/>
    <col min="8450" max="8450" width="41.5" style="370" customWidth="1" collapsed="1"/>
    <col min="8451" max="8451" width="5.625" style="370" customWidth="1" collapsed="1"/>
    <col min="8452" max="8452" width="6.625" style="370" customWidth="1" collapsed="1"/>
    <col min="8453" max="8453" width="9" style="370" customWidth="1" collapsed="1"/>
    <col min="8454" max="8454" width="9.875" style="370" customWidth="1" collapsed="1"/>
    <col min="8455" max="8704" width="9" style="370" collapsed="1"/>
    <col min="8705" max="8705" width="4.875" style="370" customWidth="1" collapsed="1"/>
    <col min="8706" max="8706" width="41.5" style="370" customWidth="1" collapsed="1"/>
    <col min="8707" max="8707" width="5.625" style="370" customWidth="1" collapsed="1"/>
    <col min="8708" max="8708" width="6.625" style="370" customWidth="1" collapsed="1"/>
    <col min="8709" max="8709" width="9" style="370" customWidth="1" collapsed="1"/>
    <col min="8710" max="8710" width="9.875" style="370" customWidth="1" collapsed="1"/>
    <col min="8711" max="8960" width="9" style="370" collapsed="1"/>
    <col min="8961" max="8961" width="4.875" style="370" customWidth="1" collapsed="1"/>
    <col min="8962" max="8962" width="41.5" style="370" customWidth="1" collapsed="1"/>
    <col min="8963" max="8963" width="5.625" style="370" customWidth="1" collapsed="1"/>
    <col min="8964" max="8964" width="6.625" style="370" customWidth="1" collapsed="1"/>
    <col min="8965" max="8965" width="9" style="370" customWidth="1" collapsed="1"/>
    <col min="8966" max="8966" width="9.875" style="370" customWidth="1" collapsed="1"/>
    <col min="8967" max="9216" width="9" style="370" collapsed="1"/>
    <col min="9217" max="9217" width="4.875" style="370" customWidth="1" collapsed="1"/>
    <col min="9218" max="9218" width="41.5" style="370" customWidth="1" collapsed="1"/>
    <col min="9219" max="9219" width="5.625" style="370" customWidth="1" collapsed="1"/>
    <col min="9220" max="9220" width="6.625" style="370" customWidth="1" collapsed="1"/>
    <col min="9221" max="9221" width="9" style="370" customWidth="1" collapsed="1"/>
    <col min="9222" max="9222" width="9.875" style="370" customWidth="1" collapsed="1"/>
    <col min="9223" max="9472" width="9" style="370" collapsed="1"/>
    <col min="9473" max="9473" width="4.875" style="370" customWidth="1" collapsed="1"/>
    <col min="9474" max="9474" width="41.5" style="370" customWidth="1" collapsed="1"/>
    <col min="9475" max="9475" width="5.625" style="370" customWidth="1" collapsed="1"/>
    <col min="9476" max="9476" width="6.625" style="370" customWidth="1" collapsed="1"/>
    <col min="9477" max="9477" width="9" style="370" customWidth="1" collapsed="1"/>
    <col min="9478" max="9478" width="9.875" style="370" customWidth="1" collapsed="1"/>
    <col min="9479" max="9728" width="9" style="370" collapsed="1"/>
    <col min="9729" max="9729" width="4.875" style="370" customWidth="1" collapsed="1"/>
    <col min="9730" max="9730" width="41.5" style="370" customWidth="1" collapsed="1"/>
    <col min="9731" max="9731" width="5.625" style="370" customWidth="1" collapsed="1"/>
    <col min="9732" max="9732" width="6.625" style="370" customWidth="1" collapsed="1"/>
    <col min="9733" max="9733" width="9" style="370" customWidth="1" collapsed="1"/>
    <col min="9734" max="9734" width="9.875" style="370" customWidth="1" collapsed="1"/>
    <col min="9735" max="9984" width="9" style="370" collapsed="1"/>
    <col min="9985" max="9985" width="4.875" style="370" customWidth="1" collapsed="1"/>
    <col min="9986" max="9986" width="41.5" style="370" customWidth="1" collapsed="1"/>
    <col min="9987" max="9987" width="5.625" style="370" customWidth="1" collapsed="1"/>
    <col min="9988" max="9988" width="6.625" style="370" customWidth="1" collapsed="1"/>
    <col min="9989" max="9989" width="9" style="370" customWidth="1" collapsed="1"/>
    <col min="9990" max="9990" width="9.875" style="370" customWidth="1" collapsed="1"/>
    <col min="9991" max="10240" width="9" style="370" collapsed="1"/>
    <col min="10241" max="10241" width="4.875" style="370" customWidth="1" collapsed="1"/>
    <col min="10242" max="10242" width="41.5" style="370" customWidth="1" collapsed="1"/>
    <col min="10243" max="10243" width="5.625" style="370" customWidth="1" collapsed="1"/>
    <col min="10244" max="10244" width="6.625" style="370" customWidth="1" collapsed="1"/>
    <col min="10245" max="10245" width="9" style="370" customWidth="1" collapsed="1"/>
    <col min="10246" max="10246" width="9.875" style="370" customWidth="1" collapsed="1"/>
    <col min="10247" max="10496" width="9" style="370" collapsed="1"/>
    <col min="10497" max="10497" width="4.875" style="370" customWidth="1" collapsed="1"/>
    <col min="10498" max="10498" width="41.5" style="370" customWidth="1" collapsed="1"/>
    <col min="10499" max="10499" width="5.625" style="370" customWidth="1" collapsed="1"/>
    <col min="10500" max="10500" width="6.625" style="370" customWidth="1" collapsed="1"/>
    <col min="10501" max="10501" width="9" style="370" customWidth="1" collapsed="1"/>
    <col min="10502" max="10502" width="9.875" style="370" customWidth="1" collapsed="1"/>
    <col min="10503" max="10752" width="9" style="370" collapsed="1"/>
    <col min="10753" max="10753" width="4.875" style="370" customWidth="1" collapsed="1"/>
    <col min="10754" max="10754" width="41.5" style="370" customWidth="1" collapsed="1"/>
    <col min="10755" max="10755" width="5.625" style="370" customWidth="1" collapsed="1"/>
    <col min="10756" max="10756" width="6.625" style="370" customWidth="1" collapsed="1"/>
    <col min="10757" max="10757" width="9" style="370" customWidth="1" collapsed="1"/>
    <col min="10758" max="10758" width="9.875" style="370" customWidth="1" collapsed="1"/>
    <col min="10759" max="11008" width="9" style="370" collapsed="1"/>
    <col min="11009" max="11009" width="4.875" style="370" customWidth="1" collapsed="1"/>
    <col min="11010" max="11010" width="41.5" style="370" customWidth="1" collapsed="1"/>
    <col min="11011" max="11011" width="5.625" style="370" customWidth="1" collapsed="1"/>
    <col min="11012" max="11012" width="6.625" style="370" customWidth="1" collapsed="1"/>
    <col min="11013" max="11013" width="9" style="370" customWidth="1" collapsed="1"/>
    <col min="11014" max="11014" width="9.875" style="370" customWidth="1" collapsed="1"/>
    <col min="11015" max="11264" width="9" style="370" collapsed="1"/>
    <col min="11265" max="11265" width="4.875" style="370" customWidth="1" collapsed="1"/>
    <col min="11266" max="11266" width="41.5" style="370" customWidth="1" collapsed="1"/>
    <col min="11267" max="11267" width="5.625" style="370" customWidth="1" collapsed="1"/>
    <col min="11268" max="11268" width="6.625" style="370" customWidth="1" collapsed="1"/>
    <col min="11269" max="11269" width="9" style="370" customWidth="1" collapsed="1"/>
    <col min="11270" max="11270" width="9.875" style="370" customWidth="1" collapsed="1"/>
    <col min="11271" max="11520" width="9" style="370" collapsed="1"/>
    <col min="11521" max="11521" width="4.875" style="370" customWidth="1" collapsed="1"/>
    <col min="11522" max="11522" width="41.5" style="370" customWidth="1" collapsed="1"/>
    <col min="11523" max="11523" width="5.625" style="370" customWidth="1" collapsed="1"/>
    <col min="11524" max="11524" width="6.625" style="370" customWidth="1" collapsed="1"/>
    <col min="11525" max="11525" width="9" style="370" customWidth="1" collapsed="1"/>
    <col min="11526" max="11526" width="9.875" style="370" customWidth="1" collapsed="1"/>
    <col min="11527" max="11776" width="9" style="370" collapsed="1"/>
    <col min="11777" max="11777" width="4.875" style="370" customWidth="1" collapsed="1"/>
    <col min="11778" max="11778" width="41.5" style="370" customWidth="1" collapsed="1"/>
    <col min="11779" max="11779" width="5.625" style="370" customWidth="1" collapsed="1"/>
    <col min="11780" max="11780" width="6.625" style="370" customWidth="1" collapsed="1"/>
    <col min="11781" max="11781" width="9" style="370" customWidth="1" collapsed="1"/>
    <col min="11782" max="11782" width="9.875" style="370" customWidth="1" collapsed="1"/>
    <col min="11783" max="12032" width="9" style="370" collapsed="1"/>
    <col min="12033" max="12033" width="4.875" style="370" customWidth="1" collapsed="1"/>
    <col min="12034" max="12034" width="41.5" style="370" customWidth="1" collapsed="1"/>
    <col min="12035" max="12035" width="5.625" style="370" customWidth="1" collapsed="1"/>
    <col min="12036" max="12036" width="6.625" style="370" customWidth="1" collapsed="1"/>
    <col min="12037" max="12037" width="9" style="370" customWidth="1" collapsed="1"/>
    <col min="12038" max="12038" width="9.875" style="370" customWidth="1" collapsed="1"/>
    <col min="12039" max="12288" width="9" style="370" collapsed="1"/>
    <col min="12289" max="12289" width="4.875" style="370" customWidth="1" collapsed="1"/>
    <col min="12290" max="12290" width="41.5" style="370" customWidth="1" collapsed="1"/>
    <col min="12291" max="12291" width="5.625" style="370" customWidth="1" collapsed="1"/>
    <col min="12292" max="12292" width="6.625" style="370" customWidth="1" collapsed="1"/>
    <col min="12293" max="12293" width="9" style="370" customWidth="1" collapsed="1"/>
    <col min="12294" max="12294" width="9.875" style="370" customWidth="1" collapsed="1"/>
    <col min="12295" max="12544" width="9" style="370" collapsed="1"/>
    <col min="12545" max="12545" width="4.875" style="370" customWidth="1" collapsed="1"/>
    <col min="12546" max="12546" width="41.5" style="370" customWidth="1" collapsed="1"/>
    <col min="12547" max="12547" width="5.625" style="370" customWidth="1" collapsed="1"/>
    <col min="12548" max="12548" width="6.625" style="370" customWidth="1" collapsed="1"/>
    <col min="12549" max="12549" width="9" style="370" customWidth="1" collapsed="1"/>
    <col min="12550" max="12550" width="9.875" style="370" customWidth="1" collapsed="1"/>
    <col min="12551" max="12800" width="9" style="370" collapsed="1"/>
    <col min="12801" max="12801" width="4.875" style="370" customWidth="1" collapsed="1"/>
    <col min="12802" max="12802" width="41.5" style="370" customWidth="1" collapsed="1"/>
    <col min="12803" max="12803" width="5.625" style="370" customWidth="1" collapsed="1"/>
    <col min="12804" max="12804" width="6.625" style="370" customWidth="1" collapsed="1"/>
    <col min="12805" max="12805" width="9" style="370" customWidth="1" collapsed="1"/>
    <col min="12806" max="12806" width="9.875" style="370" customWidth="1" collapsed="1"/>
    <col min="12807" max="13056" width="9" style="370" collapsed="1"/>
    <col min="13057" max="13057" width="4.875" style="370" customWidth="1" collapsed="1"/>
    <col min="13058" max="13058" width="41.5" style="370" customWidth="1" collapsed="1"/>
    <col min="13059" max="13059" width="5.625" style="370" customWidth="1" collapsed="1"/>
    <col min="13060" max="13060" width="6.625" style="370" customWidth="1" collapsed="1"/>
    <col min="13061" max="13061" width="9" style="370" customWidth="1" collapsed="1"/>
    <col min="13062" max="13062" width="9.875" style="370" customWidth="1" collapsed="1"/>
    <col min="13063" max="13312" width="9" style="370" collapsed="1"/>
    <col min="13313" max="13313" width="4.875" style="370" customWidth="1" collapsed="1"/>
    <col min="13314" max="13314" width="41.5" style="370" customWidth="1" collapsed="1"/>
    <col min="13315" max="13315" width="5.625" style="370" customWidth="1" collapsed="1"/>
    <col min="13316" max="13316" width="6.625" style="370" customWidth="1" collapsed="1"/>
    <col min="13317" max="13317" width="9" style="370" customWidth="1" collapsed="1"/>
    <col min="13318" max="13318" width="9.875" style="370" customWidth="1" collapsed="1"/>
    <col min="13319" max="13568" width="9" style="370" collapsed="1"/>
    <col min="13569" max="13569" width="4.875" style="370" customWidth="1" collapsed="1"/>
    <col min="13570" max="13570" width="41.5" style="370" customWidth="1" collapsed="1"/>
    <col min="13571" max="13571" width="5.625" style="370" customWidth="1" collapsed="1"/>
    <col min="13572" max="13572" width="6.625" style="370" customWidth="1" collapsed="1"/>
    <col min="13573" max="13573" width="9" style="370" customWidth="1" collapsed="1"/>
    <col min="13574" max="13574" width="9.875" style="370" customWidth="1" collapsed="1"/>
    <col min="13575" max="13824" width="9" style="370" collapsed="1"/>
    <col min="13825" max="13825" width="4.875" style="370" customWidth="1" collapsed="1"/>
    <col min="13826" max="13826" width="41.5" style="370" customWidth="1" collapsed="1"/>
    <col min="13827" max="13827" width="5.625" style="370" customWidth="1" collapsed="1"/>
    <col min="13828" max="13828" width="6.625" style="370" customWidth="1" collapsed="1"/>
    <col min="13829" max="13829" width="9" style="370" customWidth="1" collapsed="1"/>
    <col min="13830" max="13830" width="9.875" style="370" customWidth="1" collapsed="1"/>
    <col min="13831" max="14080" width="9" style="370" collapsed="1"/>
    <col min="14081" max="14081" width="4.875" style="370" customWidth="1" collapsed="1"/>
    <col min="14082" max="14082" width="41.5" style="370" customWidth="1" collapsed="1"/>
    <col min="14083" max="14083" width="5.625" style="370" customWidth="1" collapsed="1"/>
    <col min="14084" max="14084" width="6.625" style="370" customWidth="1" collapsed="1"/>
    <col min="14085" max="14085" width="9" style="370" customWidth="1" collapsed="1"/>
    <col min="14086" max="14086" width="9.875" style="370" customWidth="1" collapsed="1"/>
    <col min="14087" max="14336" width="9" style="370" collapsed="1"/>
    <col min="14337" max="14337" width="4.875" style="370" customWidth="1" collapsed="1"/>
    <col min="14338" max="14338" width="41.5" style="370" customWidth="1" collapsed="1"/>
    <col min="14339" max="14339" width="5.625" style="370" customWidth="1" collapsed="1"/>
    <col min="14340" max="14340" width="6.625" style="370" customWidth="1" collapsed="1"/>
    <col min="14341" max="14341" width="9" style="370" customWidth="1" collapsed="1"/>
    <col min="14342" max="14342" width="9.875" style="370" customWidth="1" collapsed="1"/>
    <col min="14343" max="14592" width="9" style="370" collapsed="1"/>
    <col min="14593" max="14593" width="4.875" style="370" customWidth="1" collapsed="1"/>
    <col min="14594" max="14594" width="41.5" style="370" customWidth="1" collapsed="1"/>
    <col min="14595" max="14595" width="5.625" style="370" customWidth="1" collapsed="1"/>
    <col min="14596" max="14596" width="6.625" style="370" customWidth="1" collapsed="1"/>
    <col min="14597" max="14597" width="9" style="370" customWidth="1" collapsed="1"/>
    <col min="14598" max="14598" width="9.875" style="370" customWidth="1" collapsed="1"/>
    <col min="14599" max="14848" width="9" style="370" collapsed="1"/>
    <col min="14849" max="14849" width="4.875" style="370" customWidth="1" collapsed="1"/>
    <col min="14850" max="14850" width="41.5" style="370" customWidth="1" collapsed="1"/>
    <col min="14851" max="14851" width="5.625" style="370" customWidth="1" collapsed="1"/>
    <col min="14852" max="14852" width="6.625" style="370" customWidth="1" collapsed="1"/>
    <col min="14853" max="14853" width="9" style="370" customWidth="1" collapsed="1"/>
    <col min="14854" max="14854" width="9.875" style="370" customWidth="1" collapsed="1"/>
    <col min="14855" max="15104" width="9" style="370" collapsed="1"/>
    <col min="15105" max="15105" width="4.875" style="370" customWidth="1" collapsed="1"/>
    <col min="15106" max="15106" width="41.5" style="370" customWidth="1" collapsed="1"/>
    <col min="15107" max="15107" width="5.625" style="370" customWidth="1" collapsed="1"/>
    <col min="15108" max="15108" width="6.625" style="370" customWidth="1" collapsed="1"/>
    <col min="15109" max="15109" width="9" style="370" customWidth="1" collapsed="1"/>
    <col min="15110" max="15110" width="9.875" style="370" customWidth="1" collapsed="1"/>
    <col min="15111" max="15360" width="9" style="370" collapsed="1"/>
    <col min="15361" max="15361" width="4.875" style="370" customWidth="1" collapsed="1"/>
    <col min="15362" max="15362" width="41.5" style="370" customWidth="1" collapsed="1"/>
    <col min="15363" max="15363" width="5.625" style="370" customWidth="1" collapsed="1"/>
    <col min="15364" max="15364" width="6.625" style="370" customWidth="1" collapsed="1"/>
    <col min="15365" max="15365" width="9" style="370" customWidth="1" collapsed="1"/>
    <col min="15366" max="15366" width="9.875" style="370" customWidth="1" collapsed="1"/>
    <col min="15367" max="15616" width="9" style="370" collapsed="1"/>
    <col min="15617" max="15617" width="4.875" style="370" customWidth="1" collapsed="1"/>
    <col min="15618" max="15618" width="41.5" style="370" customWidth="1" collapsed="1"/>
    <col min="15619" max="15619" width="5.625" style="370" customWidth="1" collapsed="1"/>
    <col min="15620" max="15620" width="6.625" style="370" customWidth="1" collapsed="1"/>
    <col min="15621" max="15621" width="9" style="370" customWidth="1" collapsed="1"/>
    <col min="15622" max="15622" width="9.875" style="370" customWidth="1" collapsed="1"/>
    <col min="15623" max="15872" width="9" style="370" collapsed="1"/>
    <col min="15873" max="15873" width="4.875" style="370" customWidth="1" collapsed="1"/>
    <col min="15874" max="15874" width="41.5" style="370" customWidth="1" collapsed="1"/>
    <col min="15875" max="15875" width="5.625" style="370" customWidth="1" collapsed="1"/>
    <col min="15876" max="15876" width="6.625" style="370" customWidth="1" collapsed="1"/>
    <col min="15877" max="15877" width="9" style="370" customWidth="1" collapsed="1"/>
    <col min="15878" max="15878" width="9.875" style="370" customWidth="1" collapsed="1"/>
    <col min="15879" max="16128" width="9" style="370" collapsed="1"/>
    <col min="16129" max="16129" width="4.875" style="370" customWidth="1" collapsed="1"/>
    <col min="16130" max="16130" width="41.5" style="370" customWidth="1" collapsed="1"/>
    <col min="16131" max="16131" width="5.625" style="370" customWidth="1" collapsed="1"/>
    <col min="16132" max="16132" width="6.625" style="370" customWidth="1" collapsed="1"/>
    <col min="16133" max="16133" width="9" style="370" customWidth="1" collapsed="1"/>
    <col min="16134" max="16134" width="9.875" style="370" customWidth="1" collapsed="1"/>
    <col min="16135" max="16384" width="9" style="370" collapsed="1"/>
  </cols>
  <sheetData>
    <row r="1" spans="1:246" s="316" customFormat="1" ht="25.5">
      <c r="A1" s="310" t="s">
        <v>301</v>
      </c>
      <c r="B1" s="311" t="s">
        <v>304</v>
      </c>
      <c r="C1" s="312"/>
      <c r="D1" s="313"/>
      <c r="E1" s="314"/>
      <c r="F1" s="315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</row>
    <row r="2" spans="1:246" s="316" customFormat="1">
      <c r="A2" s="310"/>
      <c r="B2" s="311"/>
      <c r="C2" s="312"/>
      <c r="D2" s="313"/>
      <c r="E2" s="314"/>
      <c r="F2" s="3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  <c r="GO2" s="317"/>
      <c r="GP2" s="317"/>
      <c r="GQ2" s="317"/>
      <c r="GR2" s="317"/>
      <c r="GS2" s="317"/>
      <c r="GT2" s="317"/>
      <c r="GU2" s="317"/>
      <c r="GV2" s="317"/>
      <c r="GW2" s="317"/>
      <c r="GX2" s="317"/>
      <c r="GY2" s="317"/>
      <c r="GZ2" s="317"/>
      <c r="HA2" s="317"/>
      <c r="HB2" s="317"/>
      <c r="HC2" s="317"/>
      <c r="HD2" s="317"/>
      <c r="HE2" s="317"/>
      <c r="HF2" s="317"/>
      <c r="HG2" s="317"/>
      <c r="HH2" s="317"/>
      <c r="HI2" s="317"/>
      <c r="HJ2" s="317"/>
      <c r="HK2" s="317"/>
      <c r="HL2" s="317"/>
      <c r="HM2" s="317"/>
      <c r="HN2" s="317"/>
      <c r="HO2" s="317"/>
      <c r="HP2" s="317"/>
      <c r="HQ2" s="317"/>
      <c r="HR2" s="317"/>
      <c r="HS2" s="317"/>
      <c r="HT2" s="317"/>
      <c r="HU2" s="317"/>
      <c r="HV2" s="317"/>
      <c r="HW2" s="317"/>
      <c r="HX2" s="317"/>
      <c r="HY2" s="317"/>
      <c r="HZ2" s="317"/>
      <c r="IA2" s="317"/>
      <c r="IB2" s="317"/>
      <c r="IC2" s="317"/>
      <c r="ID2" s="317"/>
      <c r="IE2" s="317"/>
      <c r="IF2" s="317"/>
      <c r="IG2" s="317"/>
      <c r="IH2" s="317"/>
      <c r="II2" s="317"/>
      <c r="IJ2" s="317"/>
      <c r="IK2" s="317"/>
      <c r="IL2" s="317"/>
    </row>
    <row r="3" spans="1:246" s="316" customFormat="1">
      <c r="A3" s="310"/>
      <c r="B3" s="318" t="s">
        <v>181</v>
      </c>
      <c r="C3" s="312"/>
      <c r="D3" s="313"/>
      <c r="E3" s="314"/>
      <c r="F3" s="315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7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  <c r="FH3" s="317"/>
      <c r="FI3" s="317"/>
      <c r="FJ3" s="317"/>
      <c r="FK3" s="317"/>
      <c r="FL3" s="317"/>
      <c r="FM3" s="317"/>
      <c r="FN3" s="317"/>
      <c r="FO3" s="317"/>
      <c r="FP3" s="317"/>
      <c r="FQ3" s="317"/>
      <c r="FR3" s="317"/>
      <c r="FS3" s="317"/>
      <c r="FT3" s="317"/>
      <c r="FU3" s="317"/>
      <c r="FV3" s="317"/>
      <c r="FW3" s="317"/>
      <c r="FX3" s="317"/>
      <c r="FY3" s="317"/>
      <c r="FZ3" s="317"/>
      <c r="GA3" s="317"/>
      <c r="GB3" s="317"/>
      <c r="GC3" s="317"/>
      <c r="GD3" s="317"/>
      <c r="GE3" s="317"/>
      <c r="GF3" s="317"/>
      <c r="GG3" s="317"/>
      <c r="GH3" s="317"/>
      <c r="GI3" s="317"/>
      <c r="GJ3" s="317"/>
      <c r="GK3" s="317"/>
      <c r="GL3" s="317"/>
      <c r="GM3" s="317"/>
      <c r="GN3" s="317"/>
      <c r="GO3" s="317"/>
      <c r="GP3" s="317"/>
      <c r="GQ3" s="317"/>
      <c r="GR3" s="317"/>
      <c r="GS3" s="317"/>
      <c r="GT3" s="317"/>
      <c r="GU3" s="317"/>
      <c r="GV3" s="317"/>
      <c r="GW3" s="317"/>
      <c r="GX3" s="317"/>
      <c r="GY3" s="317"/>
      <c r="GZ3" s="317"/>
      <c r="HA3" s="317"/>
      <c r="HB3" s="317"/>
      <c r="HC3" s="317"/>
      <c r="HD3" s="317"/>
      <c r="HE3" s="317"/>
      <c r="HF3" s="317"/>
      <c r="HG3" s="317"/>
      <c r="HH3" s="317"/>
      <c r="HI3" s="317"/>
      <c r="HJ3" s="317"/>
      <c r="HK3" s="317"/>
      <c r="HL3" s="317"/>
      <c r="HM3" s="317"/>
      <c r="HN3" s="317"/>
      <c r="HO3" s="317"/>
      <c r="HP3" s="317"/>
      <c r="HQ3" s="317"/>
      <c r="HR3" s="317"/>
      <c r="HS3" s="317"/>
      <c r="HT3" s="317"/>
      <c r="HU3" s="317"/>
      <c r="HV3" s="317"/>
      <c r="HW3" s="317"/>
      <c r="HX3" s="317"/>
      <c r="HY3" s="317"/>
      <c r="HZ3" s="317"/>
      <c r="IA3" s="317"/>
      <c r="IB3" s="317"/>
      <c r="IC3" s="317"/>
      <c r="ID3" s="317"/>
      <c r="IE3" s="317"/>
      <c r="IF3" s="317"/>
      <c r="IG3" s="317"/>
      <c r="IH3" s="317"/>
      <c r="II3" s="317"/>
      <c r="IJ3" s="317"/>
      <c r="IK3" s="317"/>
      <c r="IL3" s="317"/>
    </row>
    <row r="4" spans="1:246" s="316" customFormat="1">
      <c r="A4" s="319"/>
      <c r="B4" s="318"/>
      <c r="C4" s="312"/>
      <c r="D4" s="313"/>
      <c r="E4" s="314"/>
      <c r="F4" s="315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317"/>
      <c r="FH4" s="317"/>
      <c r="FI4" s="317"/>
      <c r="FJ4" s="317"/>
      <c r="FK4" s="317"/>
      <c r="FL4" s="317"/>
      <c r="FM4" s="317"/>
      <c r="FN4" s="317"/>
      <c r="FO4" s="317"/>
      <c r="FP4" s="317"/>
      <c r="FQ4" s="317"/>
      <c r="FR4" s="317"/>
      <c r="FS4" s="317"/>
      <c r="FT4" s="317"/>
      <c r="FU4" s="317"/>
      <c r="FV4" s="317"/>
      <c r="FW4" s="317"/>
      <c r="FX4" s="317"/>
      <c r="FY4" s="317"/>
      <c r="FZ4" s="317"/>
      <c r="GA4" s="317"/>
      <c r="GB4" s="317"/>
      <c r="GC4" s="317"/>
      <c r="GD4" s="317"/>
      <c r="GE4" s="317"/>
      <c r="GF4" s="317"/>
      <c r="GG4" s="317"/>
      <c r="GH4" s="317"/>
      <c r="GI4" s="317"/>
      <c r="GJ4" s="317"/>
      <c r="GK4" s="317"/>
      <c r="GL4" s="317"/>
      <c r="GM4" s="317"/>
      <c r="GN4" s="317"/>
      <c r="GO4" s="317"/>
      <c r="GP4" s="317"/>
      <c r="GQ4" s="317"/>
      <c r="GR4" s="317"/>
      <c r="GS4" s="317"/>
      <c r="GT4" s="317"/>
      <c r="GU4" s="317"/>
      <c r="GV4" s="317"/>
      <c r="GW4" s="317"/>
      <c r="GX4" s="317"/>
      <c r="GY4" s="317"/>
      <c r="GZ4" s="317"/>
      <c r="HA4" s="317"/>
      <c r="HB4" s="317"/>
      <c r="HC4" s="317"/>
      <c r="HD4" s="317"/>
      <c r="HE4" s="317"/>
      <c r="HF4" s="317"/>
      <c r="HG4" s="317"/>
      <c r="HH4" s="317"/>
      <c r="HI4" s="317"/>
      <c r="HJ4" s="317"/>
      <c r="HK4" s="317"/>
      <c r="HL4" s="317"/>
      <c r="HM4" s="317"/>
      <c r="HN4" s="317"/>
      <c r="HO4" s="317"/>
      <c r="HP4" s="317"/>
      <c r="HQ4" s="317"/>
      <c r="HR4" s="317"/>
      <c r="HS4" s="317"/>
      <c r="HT4" s="317"/>
      <c r="HU4" s="317"/>
      <c r="HV4" s="317"/>
      <c r="HW4" s="317"/>
      <c r="HX4" s="317"/>
      <c r="HY4" s="317"/>
      <c r="HZ4" s="317"/>
      <c r="IA4" s="317"/>
      <c r="IB4" s="317"/>
      <c r="IC4" s="317"/>
      <c r="ID4" s="317"/>
      <c r="IE4" s="317"/>
      <c r="IF4" s="317"/>
      <c r="IG4" s="317"/>
      <c r="IH4" s="317"/>
      <c r="II4" s="317"/>
      <c r="IJ4" s="317"/>
      <c r="IK4" s="317"/>
      <c r="IL4" s="317"/>
    </row>
    <row r="5" spans="1:246" s="316" customFormat="1">
      <c r="A5" s="310" t="s">
        <v>221</v>
      </c>
      <c r="B5" s="318" t="s">
        <v>222</v>
      </c>
      <c r="C5" s="312"/>
      <c r="D5" s="313"/>
      <c r="E5" s="314"/>
      <c r="F5" s="315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</row>
    <row r="6" spans="1:246" s="316" customFormat="1">
      <c r="A6" s="310"/>
      <c r="B6" s="318"/>
      <c r="C6" s="312"/>
      <c r="D6" s="313"/>
      <c r="E6" s="314"/>
      <c r="F6" s="315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</row>
    <row r="7" spans="1:246" s="316" customFormat="1">
      <c r="A7" s="310"/>
      <c r="B7" s="320" t="s">
        <v>184</v>
      </c>
      <c r="C7" s="321" t="s">
        <v>185</v>
      </c>
      <c r="D7" s="322">
        <v>8</v>
      </c>
      <c r="E7" s="323"/>
      <c r="F7" s="324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317"/>
      <c r="GQ7" s="317"/>
      <c r="GR7" s="317"/>
      <c r="GS7" s="317"/>
      <c r="GT7" s="317"/>
      <c r="GU7" s="317"/>
      <c r="GV7" s="317"/>
      <c r="GW7" s="317"/>
      <c r="GX7" s="317"/>
      <c r="GY7" s="317"/>
      <c r="GZ7" s="317"/>
      <c r="HA7" s="317"/>
      <c r="HB7" s="317"/>
      <c r="HC7" s="317"/>
      <c r="HD7" s="317"/>
      <c r="HE7" s="317"/>
      <c r="HF7" s="317"/>
      <c r="HG7" s="317"/>
      <c r="HH7" s="317"/>
      <c r="HI7" s="317"/>
      <c r="HJ7" s="317"/>
      <c r="HK7" s="317"/>
      <c r="HL7" s="317"/>
      <c r="HM7" s="317"/>
      <c r="HN7" s="317"/>
      <c r="HO7" s="317"/>
      <c r="HP7" s="317"/>
      <c r="HQ7" s="317"/>
      <c r="HR7" s="317"/>
      <c r="HS7" s="317"/>
      <c r="HT7" s="317"/>
      <c r="HU7" s="317"/>
      <c r="HV7" s="317"/>
      <c r="HW7" s="317"/>
      <c r="HX7" s="317"/>
      <c r="HY7" s="317"/>
      <c r="HZ7" s="317"/>
      <c r="IA7" s="317"/>
      <c r="IB7" s="317"/>
      <c r="IC7" s="317"/>
      <c r="ID7" s="317"/>
      <c r="IE7" s="317"/>
      <c r="IF7" s="317"/>
      <c r="IG7" s="317"/>
      <c r="IH7" s="317"/>
      <c r="II7" s="317"/>
      <c r="IJ7" s="317"/>
      <c r="IK7" s="317"/>
      <c r="IL7" s="317"/>
    </row>
    <row r="8" spans="1:246" s="316" customFormat="1">
      <c r="A8" s="310"/>
      <c r="B8" s="320"/>
      <c r="C8" s="321" t="s">
        <v>33</v>
      </c>
      <c r="D8" s="322">
        <v>140</v>
      </c>
      <c r="E8" s="323"/>
      <c r="F8" s="324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</row>
    <row r="9" spans="1:246" s="316" customFormat="1" ht="165.75">
      <c r="A9" s="319"/>
      <c r="B9" s="325" t="s">
        <v>183</v>
      </c>
      <c r="C9" s="326"/>
      <c r="D9" s="313"/>
      <c r="E9" s="314"/>
      <c r="F9" s="315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</row>
    <row r="10" spans="1:246" s="316" customFormat="1">
      <c r="A10" s="319"/>
      <c r="B10" s="325"/>
      <c r="C10" s="326"/>
      <c r="D10" s="313"/>
      <c r="E10" s="314"/>
      <c r="F10" s="315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</row>
    <row r="11" spans="1:246" s="316" customFormat="1" ht="25.5">
      <c r="A11" s="310" t="s">
        <v>223</v>
      </c>
      <c r="B11" s="327" t="s">
        <v>224</v>
      </c>
      <c r="C11" s="328"/>
      <c r="D11" s="313"/>
      <c r="E11" s="314"/>
      <c r="F11" s="315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</row>
    <row r="12" spans="1:246" s="316" customFormat="1">
      <c r="A12" s="319"/>
      <c r="B12" s="329"/>
      <c r="C12" s="328"/>
      <c r="D12" s="313"/>
      <c r="E12" s="314"/>
      <c r="F12" s="315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  <c r="HV12" s="317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</row>
    <row r="13" spans="1:246" s="316" customFormat="1">
      <c r="A13" s="319" t="s">
        <v>225</v>
      </c>
      <c r="B13" s="329" t="s">
        <v>226</v>
      </c>
      <c r="C13" s="328" t="s">
        <v>33</v>
      </c>
      <c r="D13" s="330">
        <f>+D8*0.8</f>
        <v>112</v>
      </c>
      <c r="E13" s="383"/>
      <c r="F13" s="315">
        <f>+D13*E13</f>
        <v>0</v>
      </c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</row>
    <row r="14" spans="1:246" s="316" customFormat="1">
      <c r="A14" s="319"/>
      <c r="B14" s="329"/>
      <c r="C14" s="328"/>
      <c r="D14" s="330"/>
      <c r="E14" s="314"/>
      <c r="F14" s="315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</row>
    <row r="15" spans="1:246" s="316" customFormat="1" ht="25.5">
      <c r="A15" s="319" t="s">
        <v>227</v>
      </c>
      <c r="B15" s="329" t="s">
        <v>228</v>
      </c>
      <c r="C15" s="328" t="s">
        <v>66</v>
      </c>
      <c r="D15" s="330">
        <f>+D13*0.78</f>
        <v>87.36</v>
      </c>
      <c r="E15" s="383"/>
      <c r="F15" s="315">
        <f>+D15*E15</f>
        <v>0</v>
      </c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317"/>
      <c r="GZ15" s="317"/>
      <c r="HA15" s="317"/>
      <c r="HB15" s="317"/>
      <c r="HC15" s="317"/>
      <c r="HD15" s="317"/>
      <c r="HE15" s="317"/>
      <c r="HF15" s="317"/>
      <c r="HG15" s="317"/>
      <c r="HH15" s="317"/>
      <c r="HI15" s="317"/>
      <c r="HJ15" s="317"/>
      <c r="HK15" s="317"/>
      <c r="HL15" s="317"/>
      <c r="HM15" s="317"/>
      <c r="HN15" s="317"/>
      <c r="HO15" s="317"/>
      <c r="HP15" s="317"/>
      <c r="HQ15" s="317"/>
      <c r="HR15" s="317"/>
      <c r="HS15" s="317"/>
      <c r="HT15" s="317"/>
      <c r="HU15" s="317"/>
      <c r="HV15" s="317"/>
      <c r="HW15" s="317"/>
      <c r="HX15" s="317"/>
      <c r="HY15" s="317"/>
      <c r="HZ15" s="317"/>
      <c r="IA15" s="317"/>
      <c r="IB15" s="317"/>
      <c r="IC15" s="317"/>
      <c r="ID15" s="317"/>
      <c r="IE15" s="317"/>
      <c r="IF15" s="317"/>
      <c r="IG15" s="317"/>
      <c r="IH15" s="317"/>
      <c r="II15" s="317"/>
      <c r="IJ15" s="317"/>
      <c r="IK15" s="317"/>
      <c r="IL15" s="317"/>
    </row>
    <row r="16" spans="1:246" s="316" customFormat="1">
      <c r="A16" s="319"/>
      <c r="B16" s="329"/>
      <c r="C16" s="328"/>
      <c r="D16" s="330"/>
      <c r="E16" s="314"/>
      <c r="F16" s="315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7"/>
      <c r="GB16" s="317"/>
      <c r="GC16" s="317"/>
      <c r="GD16" s="317"/>
      <c r="GE16" s="317"/>
      <c r="GF16" s="317"/>
      <c r="GG16" s="317"/>
      <c r="GH16" s="317"/>
      <c r="GI16" s="317"/>
      <c r="GJ16" s="317"/>
      <c r="GK16" s="317"/>
      <c r="GL16" s="317"/>
      <c r="GM16" s="317"/>
      <c r="GN16" s="317"/>
      <c r="GO16" s="317"/>
      <c r="GP16" s="317"/>
      <c r="GQ16" s="317"/>
      <c r="GR16" s="317"/>
      <c r="GS16" s="317"/>
      <c r="GT16" s="317"/>
      <c r="GU16" s="317"/>
      <c r="GV16" s="317"/>
      <c r="GW16" s="317"/>
      <c r="GX16" s="317"/>
      <c r="GY16" s="317"/>
      <c r="GZ16" s="317"/>
      <c r="HA16" s="317"/>
      <c r="HB16" s="317"/>
      <c r="HC16" s="317"/>
      <c r="HD16" s="317"/>
      <c r="HE16" s="317"/>
      <c r="HF16" s="317"/>
      <c r="HG16" s="317"/>
      <c r="HH16" s="317"/>
      <c r="HI16" s="317"/>
      <c r="HJ16" s="317"/>
      <c r="HK16" s="317"/>
      <c r="HL16" s="317"/>
      <c r="HM16" s="317"/>
      <c r="HN16" s="317"/>
      <c r="HO16" s="317"/>
      <c r="HP16" s="317"/>
      <c r="HQ16" s="317"/>
      <c r="HR16" s="317"/>
      <c r="HS16" s="317"/>
      <c r="HT16" s="317"/>
      <c r="HU16" s="317"/>
      <c r="HV16" s="317"/>
      <c r="HW16" s="317"/>
      <c r="HX16" s="317"/>
      <c r="HY16" s="317"/>
      <c r="HZ16" s="317"/>
      <c r="IA16" s="317"/>
      <c r="IB16" s="317"/>
      <c r="IC16" s="317"/>
      <c r="ID16" s="317"/>
      <c r="IE16" s="317"/>
      <c r="IF16" s="317"/>
      <c r="IG16" s="317"/>
      <c r="IH16" s="317"/>
      <c r="II16" s="317"/>
      <c r="IJ16" s="317"/>
      <c r="IK16" s="317"/>
      <c r="IL16" s="317"/>
    </row>
    <row r="17" spans="1:246" s="316" customFormat="1">
      <c r="A17" s="319" t="s">
        <v>93</v>
      </c>
      <c r="B17" s="329" t="s">
        <v>229</v>
      </c>
      <c r="C17" s="328" t="s">
        <v>53</v>
      </c>
      <c r="D17" s="330">
        <f>+D13*0.6</f>
        <v>67.2</v>
      </c>
      <c r="E17" s="383"/>
      <c r="F17" s="315">
        <f>+D17*E17</f>
        <v>0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317"/>
      <c r="GF17" s="317"/>
      <c r="GG17" s="317"/>
      <c r="GH17" s="317"/>
      <c r="GI17" s="317"/>
      <c r="GJ17" s="317"/>
      <c r="GK17" s="317"/>
      <c r="GL17" s="317"/>
      <c r="GM17" s="317"/>
      <c r="GN17" s="317"/>
      <c r="GO17" s="317"/>
      <c r="GP17" s="317"/>
      <c r="GQ17" s="317"/>
      <c r="GR17" s="317"/>
      <c r="GS17" s="317"/>
      <c r="GT17" s="317"/>
      <c r="GU17" s="317"/>
      <c r="GV17" s="317"/>
      <c r="GW17" s="317"/>
      <c r="GX17" s="317"/>
      <c r="GY17" s="317"/>
      <c r="GZ17" s="317"/>
      <c r="HA17" s="317"/>
      <c r="HB17" s="317"/>
      <c r="HC17" s="317"/>
      <c r="HD17" s="317"/>
      <c r="HE17" s="317"/>
      <c r="HF17" s="317"/>
      <c r="HG17" s="317"/>
      <c r="HH17" s="317"/>
      <c r="HI17" s="317"/>
      <c r="HJ17" s="317"/>
      <c r="HK17" s="317"/>
      <c r="HL17" s="317"/>
      <c r="HM17" s="317"/>
      <c r="HN17" s="317"/>
      <c r="HO17" s="317"/>
      <c r="HP17" s="317"/>
      <c r="HQ17" s="317"/>
      <c r="HR17" s="317"/>
      <c r="HS17" s="317"/>
      <c r="HT17" s="317"/>
      <c r="HU17" s="317"/>
      <c r="HV17" s="317"/>
      <c r="HW17" s="317"/>
      <c r="HX17" s="317"/>
      <c r="HY17" s="317"/>
      <c r="HZ17" s="317"/>
      <c r="IA17" s="317"/>
      <c r="IB17" s="317"/>
      <c r="IC17" s="317"/>
      <c r="ID17" s="317"/>
      <c r="IE17" s="317"/>
      <c r="IF17" s="317"/>
      <c r="IG17" s="317"/>
      <c r="IH17" s="317"/>
      <c r="II17" s="317"/>
      <c r="IJ17" s="317"/>
      <c r="IK17" s="317"/>
      <c r="IL17" s="317"/>
    </row>
    <row r="18" spans="1:246" s="316" customFormat="1">
      <c r="A18" s="319"/>
      <c r="B18" s="329"/>
      <c r="C18" s="328"/>
      <c r="D18" s="330"/>
      <c r="E18" s="314"/>
      <c r="F18" s="315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7"/>
      <c r="GF18" s="317"/>
      <c r="GG18" s="317"/>
      <c r="GH18" s="317"/>
      <c r="GI18" s="317"/>
      <c r="GJ18" s="317"/>
      <c r="GK18" s="317"/>
      <c r="GL18" s="317"/>
      <c r="GM18" s="317"/>
      <c r="GN18" s="317"/>
      <c r="GO18" s="317"/>
      <c r="GP18" s="317"/>
      <c r="GQ18" s="317"/>
      <c r="GR18" s="317"/>
      <c r="GS18" s="317"/>
      <c r="GT18" s="317"/>
      <c r="GU18" s="317"/>
      <c r="GV18" s="317"/>
      <c r="GW18" s="317"/>
      <c r="GX18" s="317"/>
      <c r="GY18" s="317"/>
      <c r="GZ18" s="317"/>
      <c r="HA18" s="317"/>
      <c r="HB18" s="317"/>
      <c r="HC18" s="317"/>
      <c r="HD18" s="317"/>
      <c r="HE18" s="317"/>
      <c r="HF18" s="317"/>
      <c r="HG18" s="317"/>
      <c r="HH18" s="317"/>
      <c r="HI18" s="317"/>
      <c r="HJ18" s="317"/>
      <c r="HK18" s="317"/>
      <c r="HL18" s="317"/>
      <c r="HM18" s="317"/>
      <c r="HN18" s="317"/>
      <c r="HO18" s="317"/>
      <c r="HP18" s="317"/>
      <c r="HQ18" s="317"/>
      <c r="HR18" s="317"/>
      <c r="HS18" s="317"/>
      <c r="HT18" s="317"/>
      <c r="HU18" s="317"/>
      <c r="HV18" s="317"/>
      <c r="HW18" s="317"/>
      <c r="HX18" s="317"/>
      <c r="HY18" s="317"/>
      <c r="HZ18" s="317"/>
      <c r="IA18" s="317"/>
      <c r="IB18" s="317"/>
      <c r="IC18" s="317"/>
      <c r="ID18" s="317"/>
      <c r="IE18" s="317"/>
      <c r="IF18" s="317"/>
      <c r="IG18" s="317"/>
      <c r="IH18" s="317"/>
      <c r="II18" s="317"/>
      <c r="IJ18" s="317"/>
      <c r="IK18" s="317"/>
      <c r="IL18" s="317"/>
    </row>
    <row r="19" spans="1:246" s="316" customFormat="1" ht="38.25">
      <c r="A19" s="319" t="s">
        <v>230</v>
      </c>
      <c r="B19" s="329" t="s">
        <v>231</v>
      </c>
      <c r="C19" s="328" t="s">
        <v>66</v>
      </c>
      <c r="D19" s="330">
        <f>+D13*0.18</f>
        <v>20.16</v>
      </c>
      <c r="E19" s="383"/>
      <c r="F19" s="315">
        <f>+D19*E19</f>
        <v>0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7"/>
      <c r="FY19" s="317"/>
      <c r="FZ19" s="317"/>
      <c r="GA19" s="317"/>
      <c r="GB19" s="317"/>
      <c r="GC19" s="317"/>
      <c r="GD19" s="317"/>
      <c r="GE19" s="317"/>
      <c r="GF19" s="317"/>
      <c r="GG19" s="317"/>
      <c r="GH19" s="317"/>
      <c r="GI19" s="317"/>
      <c r="GJ19" s="317"/>
      <c r="GK19" s="317"/>
      <c r="GL19" s="317"/>
      <c r="GM19" s="317"/>
      <c r="GN19" s="317"/>
      <c r="GO19" s="317"/>
      <c r="GP19" s="317"/>
      <c r="GQ19" s="317"/>
      <c r="GR19" s="317"/>
      <c r="GS19" s="317"/>
      <c r="GT19" s="317"/>
      <c r="GU19" s="317"/>
      <c r="GV19" s="317"/>
      <c r="GW19" s="317"/>
      <c r="GX19" s="317"/>
      <c r="GY19" s="317"/>
      <c r="GZ19" s="317"/>
      <c r="HA19" s="317"/>
      <c r="HB19" s="317"/>
      <c r="HC19" s="317"/>
      <c r="HD19" s="317"/>
      <c r="HE19" s="317"/>
      <c r="HF19" s="317"/>
      <c r="HG19" s="317"/>
      <c r="HH19" s="317"/>
      <c r="HI19" s="317"/>
      <c r="HJ19" s="317"/>
      <c r="HK19" s="317"/>
      <c r="HL19" s="317"/>
      <c r="HM19" s="317"/>
      <c r="HN19" s="317"/>
      <c r="HO19" s="317"/>
      <c r="HP19" s="317"/>
      <c r="HQ19" s="317"/>
      <c r="HR19" s="317"/>
      <c r="HS19" s="317"/>
      <c r="HT19" s="317"/>
      <c r="HU19" s="317"/>
      <c r="HV19" s="317"/>
      <c r="HW19" s="317"/>
      <c r="HX19" s="317"/>
      <c r="HY19" s="317"/>
      <c r="HZ19" s="317"/>
      <c r="IA19" s="317"/>
      <c r="IB19" s="317"/>
      <c r="IC19" s="317"/>
      <c r="ID19" s="317"/>
      <c r="IE19" s="317"/>
      <c r="IF19" s="317"/>
      <c r="IG19" s="317"/>
      <c r="IH19" s="317"/>
      <c r="II19" s="317"/>
      <c r="IJ19" s="317"/>
      <c r="IK19" s="317"/>
      <c r="IL19" s="317"/>
    </row>
    <row r="20" spans="1:246" s="316" customFormat="1">
      <c r="A20" s="319"/>
      <c r="B20" s="331"/>
      <c r="C20" s="328"/>
      <c r="D20" s="330"/>
      <c r="E20" s="314"/>
      <c r="F20" s="315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  <c r="HV20" s="317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</row>
    <row r="21" spans="1:246" s="316" customFormat="1" ht="38.25">
      <c r="A21" s="319" t="s">
        <v>232</v>
      </c>
      <c r="B21" s="329" t="s">
        <v>233</v>
      </c>
      <c r="C21" s="328" t="s">
        <v>66</v>
      </c>
      <c r="D21" s="330">
        <f>+D13*(0.78-0.18)</f>
        <v>67.200000000000017</v>
      </c>
      <c r="E21" s="383"/>
      <c r="F21" s="315">
        <f>+D21*E21</f>
        <v>0</v>
      </c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  <c r="FP21" s="317"/>
      <c r="FQ21" s="317"/>
      <c r="FR21" s="317"/>
      <c r="FS21" s="317"/>
      <c r="FT21" s="317"/>
      <c r="FU21" s="317"/>
      <c r="FV21" s="317"/>
      <c r="FW21" s="317"/>
      <c r="FX21" s="317"/>
      <c r="FY21" s="317"/>
      <c r="FZ21" s="317"/>
      <c r="GA21" s="317"/>
      <c r="GB21" s="317"/>
      <c r="GC21" s="317"/>
      <c r="GD21" s="317"/>
      <c r="GE21" s="317"/>
      <c r="GF21" s="317"/>
      <c r="GG21" s="317"/>
      <c r="GH21" s="317"/>
      <c r="GI21" s="317"/>
      <c r="GJ21" s="317"/>
      <c r="GK21" s="317"/>
      <c r="GL21" s="317"/>
      <c r="GM21" s="317"/>
      <c r="GN21" s="317"/>
      <c r="GO21" s="317"/>
      <c r="GP21" s="317"/>
      <c r="GQ21" s="317"/>
      <c r="GR21" s="317"/>
      <c r="GS21" s="317"/>
      <c r="GT21" s="317"/>
      <c r="GU21" s="317"/>
      <c r="GV21" s="317"/>
      <c r="GW21" s="317"/>
      <c r="GX21" s="317"/>
      <c r="GY21" s="317"/>
      <c r="GZ21" s="317"/>
      <c r="HA21" s="317"/>
      <c r="HB21" s="317"/>
      <c r="HC21" s="317"/>
      <c r="HD21" s="317"/>
      <c r="HE21" s="317"/>
      <c r="HF21" s="317"/>
      <c r="HG21" s="317"/>
      <c r="HH21" s="317"/>
      <c r="HI21" s="317"/>
      <c r="HJ21" s="317"/>
      <c r="HK21" s="317"/>
      <c r="HL21" s="317"/>
      <c r="HM21" s="317"/>
      <c r="HN21" s="317"/>
      <c r="HO21" s="317"/>
      <c r="HP21" s="317"/>
      <c r="HQ21" s="317"/>
      <c r="HR21" s="317"/>
      <c r="HS21" s="317"/>
      <c r="HT21" s="317"/>
      <c r="HU21" s="317"/>
      <c r="HV21" s="317"/>
      <c r="HW21" s="317"/>
      <c r="HX21" s="317"/>
      <c r="HY21" s="317"/>
      <c r="HZ21" s="317"/>
      <c r="IA21" s="317"/>
      <c r="IB21" s="317"/>
      <c r="IC21" s="317"/>
      <c r="ID21" s="317"/>
      <c r="IE21" s="317"/>
      <c r="IF21" s="317"/>
      <c r="IG21" s="317"/>
      <c r="IH21" s="317"/>
      <c r="II21" s="317"/>
      <c r="IJ21" s="317"/>
      <c r="IK21" s="317"/>
      <c r="IL21" s="317"/>
    </row>
    <row r="22" spans="1:246" s="316" customFormat="1">
      <c r="A22" s="319"/>
      <c r="B22" s="329"/>
      <c r="C22" s="328"/>
      <c r="D22" s="330"/>
      <c r="E22" s="314"/>
      <c r="F22" s="315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317"/>
      <c r="FL22" s="317"/>
      <c r="FM22" s="317"/>
      <c r="FN22" s="317"/>
      <c r="FO22" s="317"/>
      <c r="FP22" s="317"/>
      <c r="FQ22" s="317"/>
      <c r="FR22" s="317"/>
      <c r="FS22" s="317"/>
      <c r="FT22" s="317"/>
      <c r="FU22" s="317"/>
      <c r="FV22" s="317"/>
      <c r="FW22" s="317"/>
      <c r="FX22" s="317"/>
      <c r="FY22" s="317"/>
      <c r="FZ22" s="317"/>
      <c r="GA22" s="317"/>
      <c r="GB22" s="317"/>
      <c r="GC22" s="317"/>
      <c r="GD22" s="317"/>
      <c r="GE22" s="317"/>
      <c r="GF22" s="317"/>
      <c r="GG22" s="317"/>
      <c r="GH22" s="317"/>
      <c r="GI22" s="317"/>
      <c r="GJ22" s="317"/>
      <c r="GK22" s="317"/>
      <c r="GL22" s="317"/>
      <c r="GM22" s="317"/>
      <c r="GN22" s="317"/>
      <c r="GO22" s="317"/>
      <c r="GP22" s="317"/>
      <c r="GQ22" s="317"/>
      <c r="GR22" s="317"/>
      <c r="GS22" s="317"/>
      <c r="GT22" s="317"/>
      <c r="GU22" s="317"/>
      <c r="GV22" s="317"/>
      <c r="GW22" s="317"/>
      <c r="GX22" s="317"/>
      <c r="GY22" s="317"/>
      <c r="GZ22" s="317"/>
      <c r="HA22" s="317"/>
      <c r="HB22" s="317"/>
      <c r="HC22" s="317"/>
      <c r="HD22" s="317"/>
      <c r="HE22" s="317"/>
      <c r="HF22" s="317"/>
      <c r="HG22" s="317"/>
      <c r="HH22" s="317"/>
      <c r="HI22" s="317"/>
      <c r="HJ22" s="317"/>
      <c r="HK22" s="317"/>
      <c r="HL22" s="317"/>
      <c r="HM22" s="317"/>
      <c r="HN22" s="317"/>
      <c r="HO22" s="317"/>
      <c r="HP22" s="317"/>
      <c r="HQ22" s="317"/>
      <c r="HR22" s="317"/>
      <c r="HS22" s="317"/>
      <c r="HT22" s="317"/>
      <c r="HU22" s="317"/>
      <c r="HV22" s="317"/>
      <c r="HW22" s="317"/>
      <c r="HX22" s="317"/>
      <c r="HY22" s="317"/>
      <c r="HZ22" s="317"/>
      <c r="IA22" s="317"/>
      <c r="IB22" s="317"/>
      <c r="IC22" s="317"/>
      <c r="ID22" s="317"/>
      <c r="IE22" s="317"/>
      <c r="IF22" s="317"/>
      <c r="IG22" s="317"/>
      <c r="IH22" s="317"/>
      <c r="II22" s="317"/>
      <c r="IJ22" s="317"/>
      <c r="IK22" s="317"/>
      <c r="IL22" s="317"/>
    </row>
    <row r="23" spans="1:246" s="316" customFormat="1" ht="25.5">
      <c r="A23" s="319" t="s">
        <v>234</v>
      </c>
      <c r="B23" s="329" t="s">
        <v>235</v>
      </c>
      <c r="C23" s="328" t="s">
        <v>66</v>
      </c>
      <c r="D23" s="330">
        <f>+D15</f>
        <v>87.36</v>
      </c>
      <c r="E23" s="383"/>
      <c r="F23" s="315">
        <f>+D23*E23</f>
        <v>0</v>
      </c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  <c r="GO23" s="317"/>
      <c r="GP23" s="317"/>
      <c r="GQ23" s="317"/>
      <c r="GR23" s="317"/>
      <c r="GS23" s="317"/>
      <c r="GT23" s="317"/>
      <c r="GU23" s="317"/>
      <c r="GV23" s="317"/>
      <c r="GW23" s="317"/>
      <c r="GX23" s="317"/>
      <c r="GY23" s="317"/>
      <c r="GZ23" s="317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7"/>
      <c r="HS23" s="317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</row>
    <row r="24" spans="1:246" s="316" customFormat="1">
      <c r="A24" s="319"/>
      <c r="B24" s="329"/>
      <c r="C24" s="328"/>
      <c r="D24" s="330"/>
      <c r="E24" s="314"/>
      <c r="F24" s="315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  <c r="GO24" s="317"/>
      <c r="GP24" s="317"/>
      <c r="GQ24" s="317"/>
      <c r="GR24" s="317"/>
      <c r="GS24" s="317"/>
      <c r="GT24" s="317"/>
      <c r="GU24" s="317"/>
      <c r="GV24" s="317"/>
      <c r="GW24" s="317"/>
      <c r="GX24" s="317"/>
      <c r="GY24" s="317"/>
      <c r="GZ24" s="317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7"/>
      <c r="HS24" s="317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</row>
    <row r="25" spans="1:246" s="316" customFormat="1" ht="25.5">
      <c r="A25" s="332" t="s">
        <v>236</v>
      </c>
      <c r="B25" s="329" t="s">
        <v>237</v>
      </c>
      <c r="C25" s="328" t="s">
        <v>83</v>
      </c>
      <c r="D25" s="330">
        <f>+D13*2</f>
        <v>224</v>
      </c>
      <c r="E25" s="383"/>
      <c r="F25" s="315">
        <f>+D25*E25</f>
        <v>0</v>
      </c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317"/>
      <c r="FL25" s="317"/>
      <c r="FM25" s="317"/>
      <c r="FN25" s="317"/>
      <c r="FO25" s="317"/>
      <c r="FP25" s="317"/>
      <c r="FQ25" s="317"/>
      <c r="FR25" s="317"/>
      <c r="FS25" s="317"/>
      <c r="FT25" s="317"/>
      <c r="FU25" s="317"/>
      <c r="FV25" s="317"/>
      <c r="FW25" s="317"/>
      <c r="FX25" s="317"/>
      <c r="FY25" s="317"/>
      <c r="FZ25" s="317"/>
      <c r="GA25" s="317"/>
      <c r="GB25" s="317"/>
      <c r="GC25" s="317"/>
      <c r="GD25" s="317"/>
      <c r="GE25" s="317"/>
      <c r="GF25" s="317"/>
      <c r="GG25" s="317"/>
      <c r="GH25" s="317"/>
      <c r="GI25" s="317"/>
      <c r="GJ25" s="317"/>
      <c r="GK25" s="317"/>
      <c r="GL25" s="317"/>
      <c r="GM25" s="317"/>
      <c r="GN25" s="317"/>
      <c r="GO25" s="317"/>
      <c r="GP25" s="317"/>
      <c r="GQ25" s="317"/>
      <c r="GR25" s="317"/>
      <c r="GS25" s="317"/>
      <c r="GT25" s="317"/>
      <c r="GU25" s="317"/>
      <c r="GV25" s="317"/>
      <c r="GW25" s="317"/>
      <c r="GX25" s="317"/>
      <c r="GY25" s="317"/>
      <c r="GZ25" s="317"/>
      <c r="HA25" s="317"/>
      <c r="HB25" s="317"/>
      <c r="HC25" s="317"/>
      <c r="HD25" s="317"/>
      <c r="HE25" s="317"/>
      <c r="HF25" s="317"/>
      <c r="HG25" s="317"/>
      <c r="HH25" s="317"/>
      <c r="HI25" s="317"/>
      <c r="HJ25" s="317"/>
      <c r="HK25" s="317"/>
      <c r="HL25" s="317"/>
      <c r="HM25" s="317"/>
      <c r="HN25" s="317"/>
      <c r="HO25" s="317"/>
      <c r="HP25" s="317"/>
      <c r="HQ25" s="317"/>
      <c r="HR25" s="317"/>
      <c r="HS25" s="317"/>
      <c r="HT25" s="317"/>
      <c r="HU25" s="317"/>
      <c r="HV25" s="317"/>
      <c r="HW25" s="317"/>
      <c r="HX25" s="317"/>
      <c r="HY25" s="317"/>
      <c r="HZ25" s="317"/>
      <c r="IA25" s="317"/>
      <c r="IB25" s="317"/>
      <c r="IC25" s="317"/>
      <c r="ID25" s="317"/>
      <c r="IE25" s="317"/>
      <c r="IF25" s="317"/>
      <c r="IG25" s="317"/>
      <c r="IH25" s="317"/>
      <c r="II25" s="317"/>
      <c r="IJ25" s="317"/>
      <c r="IK25" s="317"/>
      <c r="IL25" s="317"/>
    </row>
    <row r="26" spans="1:246" s="316" customFormat="1">
      <c r="A26" s="319"/>
      <c r="B26" s="329"/>
      <c r="C26" s="328"/>
      <c r="D26" s="330"/>
      <c r="E26" s="314"/>
      <c r="F26" s="315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7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317"/>
      <c r="FL26" s="317"/>
      <c r="FM26" s="317"/>
      <c r="FN26" s="317"/>
      <c r="FO26" s="317"/>
      <c r="FP26" s="317"/>
      <c r="FQ26" s="317"/>
      <c r="FR26" s="317"/>
      <c r="FS26" s="317"/>
      <c r="FT26" s="317"/>
      <c r="FU26" s="317"/>
      <c r="FV26" s="317"/>
      <c r="FW26" s="317"/>
      <c r="FX26" s="317"/>
      <c r="FY26" s="317"/>
      <c r="FZ26" s="317"/>
      <c r="GA26" s="317"/>
      <c r="GB26" s="317"/>
      <c r="GC26" s="317"/>
      <c r="GD26" s="317"/>
      <c r="GE26" s="317"/>
      <c r="GF26" s="317"/>
      <c r="GG26" s="317"/>
      <c r="GH26" s="317"/>
      <c r="GI26" s="317"/>
      <c r="GJ26" s="317"/>
      <c r="GK26" s="317"/>
      <c r="GL26" s="317"/>
      <c r="GM26" s="317"/>
      <c r="GN26" s="317"/>
      <c r="GO26" s="317"/>
      <c r="GP26" s="317"/>
      <c r="GQ26" s="317"/>
      <c r="GR26" s="317"/>
      <c r="GS26" s="317"/>
      <c r="GT26" s="317"/>
      <c r="GU26" s="317"/>
      <c r="GV26" s="317"/>
      <c r="GW26" s="317"/>
      <c r="GX26" s="317"/>
      <c r="GY26" s="317"/>
      <c r="GZ26" s="317"/>
      <c r="HA26" s="317"/>
      <c r="HB26" s="317"/>
      <c r="HC26" s="317"/>
      <c r="HD26" s="317"/>
      <c r="HE26" s="317"/>
      <c r="HF26" s="317"/>
      <c r="HG26" s="317"/>
      <c r="HH26" s="317"/>
      <c r="HI26" s="317"/>
      <c r="HJ26" s="317"/>
      <c r="HK26" s="317"/>
      <c r="HL26" s="317"/>
      <c r="HM26" s="317"/>
      <c r="HN26" s="317"/>
      <c r="HO26" s="317"/>
      <c r="HP26" s="317"/>
      <c r="HQ26" s="317"/>
      <c r="HR26" s="317"/>
      <c r="HS26" s="317"/>
      <c r="HT26" s="317"/>
      <c r="HU26" s="317"/>
      <c r="HV26" s="317"/>
      <c r="HW26" s="317"/>
      <c r="HX26" s="317"/>
      <c r="HY26" s="317"/>
      <c r="HZ26" s="317"/>
      <c r="IA26" s="317"/>
      <c r="IB26" s="317"/>
      <c r="IC26" s="317"/>
      <c r="ID26" s="317"/>
      <c r="IE26" s="317"/>
      <c r="IF26" s="317"/>
      <c r="IG26" s="317"/>
      <c r="IH26" s="317"/>
      <c r="II26" s="317"/>
      <c r="IJ26" s="317"/>
      <c r="IK26" s="317"/>
      <c r="IL26" s="317"/>
    </row>
    <row r="27" spans="1:246" s="316" customFormat="1" ht="25.5">
      <c r="A27" s="319" t="s">
        <v>238</v>
      </c>
      <c r="B27" s="329" t="s">
        <v>239</v>
      </c>
      <c r="C27" s="328" t="s">
        <v>53</v>
      </c>
      <c r="D27" s="330">
        <f>+D13*2*0.5</f>
        <v>112</v>
      </c>
      <c r="E27" s="383"/>
      <c r="F27" s="315">
        <f>+D27*E27</f>
        <v>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  <c r="GO27" s="317"/>
      <c r="GP27" s="317"/>
      <c r="GQ27" s="317"/>
      <c r="GR27" s="317"/>
      <c r="GS27" s="317"/>
      <c r="GT27" s="317"/>
      <c r="GU27" s="317"/>
      <c r="GV27" s="317"/>
      <c r="GW27" s="317"/>
      <c r="GX27" s="317"/>
      <c r="GY27" s="317"/>
      <c r="GZ27" s="317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7"/>
      <c r="HS27" s="317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</row>
    <row r="28" spans="1:246" s="316" customFormat="1">
      <c r="A28" s="319"/>
      <c r="B28" s="329"/>
      <c r="C28" s="328"/>
      <c r="D28" s="330"/>
      <c r="E28" s="314"/>
      <c r="F28" s="315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317"/>
      <c r="FL28" s="317"/>
      <c r="FM28" s="317"/>
      <c r="FN28" s="317"/>
      <c r="FO28" s="317"/>
      <c r="FP28" s="317"/>
      <c r="FQ28" s="317"/>
      <c r="FR28" s="317"/>
      <c r="FS28" s="317"/>
      <c r="FT28" s="317"/>
      <c r="FU28" s="317"/>
      <c r="FV28" s="317"/>
      <c r="FW28" s="317"/>
      <c r="FX28" s="317"/>
      <c r="FY28" s="317"/>
      <c r="FZ28" s="317"/>
      <c r="GA28" s="317"/>
      <c r="GB28" s="317"/>
      <c r="GC28" s="317"/>
      <c r="GD28" s="317"/>
      <c r="GE28" s="317"/>
      <c r="GF28" s="317"/>
      <c r="GG28" s="317"/>
      <c r="GH28" s="317"/>
      <c r="GI28" s="317"/>
      <c r="GJ28" s="317"/>
      <c r="GK28" s="317"/>
      <c r="GL28" s="317"/>
      <c r="GM28" s="317"/>
      <c r="GN28" s="317"/>
      <c r="GO28" s="317"/>
      <c r="GP28" s="317"/>
      <c r="GQ28" s="317"/>
      <c r="GR28" s="317"/>
      <c r="GS28" s="317"/>
      <c r="GT28" s="317"/>
      <c r="GU28" s="317"/>
      <c r="GV28" s="317"/>
      <c r="GW28" s="317"/>
      <c r="GX28" s="317"/>
      <c r="GY28" s="317"/>
      <c r="GZ28" s="317"/>
      <c r="HA28" s="317"/>
      <c r="HB28" s="317"/>
      <c r="HC28" s="317"/>
      <c r="HD28" s="317"/>
      <c r="HE28" s="317"/>
      <c r="HF28" s="317"/>
      <c r="HG28" s="317"/>
      <c r="HH28" s="317"/>
      <c r="HI28" s="317"/>
      <c r="HJ28" s="317"/>
      <c r="HK28" s="317"/>
      <c r="HL28" s="317"/>
      <c r="HM28" s="317"/>
      <c r="HN28" s="317"/>
      <c r="HO28" s="317"/>
      <c r="HP28" s="317"/>
      <c r="HQ28" s="317"/>
      <c r="HR28" s="317"/>
      <c r="HS28" s="317"/>
      <c r="HT28" s="317"/>
      <c r="HU28" s="317"/>
      <c r="HV28" s="317"/>
      <c r="HW28" s="317"/>
      <c r="HX28" s="317"/>
      <c r="HY28" s="317"/>
      <c r="HZ28" s="317"/>
      <c r="IA28" s="317"/>
      <c r="IB28" s="317"/>
      <c r="IC28" s="317"/>
      <c r="ID28" s="317"/>
      <c r="IE28" s="317"/>
      <c r="IF28" s="317"/>
      <c r="IG28" s="317"/>
      <c r="IH28" s="317"/>
      <c r="II28" s="317"/>
      <c r="IJ28" s="317"/>
      <c r="IK28" s="317"/>
      <c r="IL28" s="317"/>
    </row>
    <row r="29" spans="1:246" s="316" customFormat="1" ht="38.25">
      <c r="A29" s="319" t="s">
        <v>240</v>
      </c>
      <c r="B29" s="329" t="s">
        <v>241</v>
      </c>
      <c r="C29" s="328" t="s">
        <v>53</v>
      </c>
      <c r="D29" s="330">
        <f>+D13*2*0.5</f>
        <v>112</v>
      </c>
      <c r="E29" s="383"/>
      <c r="F29" s="315">
        <f>+D29*E29</f>
        <v>0</v>
      </c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7"/>
      <c r="EW29" s="317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317"/>
      <c r="FL29" s="317"/>
      <c r="FM29" s="317"/>
      <c r="FN29" s="317"/>
      <c r="FO29" s="317"/>
      <c r="FP29" s="317"/>
      <c r="FQ29" s="317"/>
      <c r="FR29" s="317"/>
      <c r="FS29" s="317"/>
      <c r="FT29" s="317"/>
      <c r="FU29" s="317"/>
      <c r="FV29" s="317"/>
      <c r="FW29" s="317"/>
      <c r="FX29" s="317"/>
      <c r="FY29" s="317"/>
      <c r="FZ29" s="317"/>
      <c r="GA29" s="317"/>
      <c r="GB29" s="317"/>
      <c r="GC29" s="317"/>
      <c r="GD29" s="317"/>
      <c r="GE29" s="317"/>
      <c r="GF29" s="317"/>
      <c r="GG29" s="317"/>
      <c r="GH29" s="317"/>
      <c r="GI29" s="317"/>
      <c r="GJ29" s="317"/>
      <c r="GK29" s="317"/>
      <c r="GL29" s="317"/>
      <c r="GM29" s="317"/>
      <c r="GN29" s="317"/>
      <c r="GO29" s="317"/>
      <c r="GP29" s="317"/>
      <c r="GQ29" s="317"/>
      <c r="GR29" s="317"/>
      <c r="GS29" s="317"/>
      <c r="GT29" s="317"/>
      <c r="GU29" s="317"/>
      <c r="GV29" s="317"/>
      <c r="GW29" s="317"/>
      <c r="GX29" s="317"/>
      <c r="GY29" s="317"/>
      <c r="GZ29" s="317"/>
      <c r="HA29" s="317"/>
      <c r="HB29" s="317"/>
      <c r="HC29" s="317"/>
      <c r="HD29" s="317"/>
      <c r="HE29" s="317"/>
      <c r="HF29" s="317"/>
      <c r="HG29" s="317"/>
      <c r="HH29" s="317"/>
      <c r="HI29" s="317"/>
      <c r="HJ29" s="317"/>
      <c r="HK29" s="317"/>
      <c r="HL29" s="317"/>
      <c r="HM29" s="317"/>
      <c r="HN29" s="317"/>
      <c r="HO29" s="317"/>
      <c r="HP29" s="317"/>
      <c r="HQ29" s="317"/>
      <c r="HR29" s="317"/>
      <c r="HS29" s="317"/>
      <c r="HT29" s="317"/>
      <c r="HU29" s="317"/>
      <c r="HV29" s="317"/>
      <c r="HW29" s="317"/>
      <c r="HX29" s="317"/>
      <c r="HY29" s="317"/>
      <c r="HZ29" s="317"/>
      <c r="IA29" s="317"/>
      <c r="IB29" s="317"/>
      <c r="IC29" s="317"/>
      <c r="ID29" s="317"/>
      <c r="IE29" s="317"/>
      <c r="IF29" s="317"/>
      <c r="IG29" s="317"/>
      <c r="IH29" s="317"/>
      <c r="II29" s="317"/>
      <c r="IJ29" s="317"/>
      <c r="IK29" s="317"/>
      <c r="IL29" s="317"/>
    </row>
    <row r="30" spans="1:246" s="316" customFormat="1">
      <c r="A30" s="319"/>
      <c r="B30" s="329"/>
      <c r="C30" s="328"/>
      <c r="D30" s="330"/>
      <c r="E30" s="314"/>
      <c r="F30" s="315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7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7"/>
      <c r="FJ30" s="317"/>
      <c r="FK30" s="317"/>
      <c r="FL30" s="317"/>
      <c r="FM30" s="317"/>
      <c r="FN30" s="317"/>
      <c r="FO30" s="317"/>
      <c r="FP30" s="317"/>
      <c r="FQ30" s="317"/>
      <c r="FR30" s="317"/>
      <c r="FS30" s="317"/>
      <c r="FT30" s="317"/>
      <c r="FU30" s="317"/>
      <c r="FV30" s="317"/>
      <c r="FW30" s="317"/>
      <c r="FX30" s="317"/>
      <c r="FY30" s="317"/>
      <c r="FZ30" s="317"/>
      <c r="GA30" s="317"/>
      <c r="GB30" s="317"/>
      <c r="GC30" s="317"/>
      <c r="GD30" s="317"/>
      <c r="GE30" s="317"/>
      <c r="GF30" s="317"/>
      <c r="GG30" s="317"/>
      <c r="GH30" s="317"/>
      <c r="GI30" s="317"/>
      <c r="GJ30" s="317"/>
      <c r="GK30" s="317"/>
      <c r="GL30" s="317"/>
      <c r="GM30" s="317"/>
      <c r="GN30" s="317"/>
      <c r="GO30" s="317"/>
      <c r="GP30" s="317"/>
      <c r="GQ30" s="317"/>
      <c r="GR30" s="317"/>
      <c r="GS30" s="317"/>
      <c r="GT30" s="317"/>
      <c r="GU30" s="317"/>
      <c r="GV30" s="317"/>
      <c r="GW30" s="317"/>
      <c r="GX30" s="317"/>
      <c r="GY30" s="317"/>
      <c r="GZ30" s="317"/>
      <c r="HA30" s="317"/>
      <c r="HB30" s="317"/>
      <c r="HC30" s="317"/>
      <c r="HD30" s="317"/>
      <c r="HE30" s="317"/>
      <c r="HF30" s="317"/>
      <c r="HG30" s="317"/>
      <c r="HH30" s="317"/>
      <c r="HI30" s="317"/>
      <c r="HJ30" s="317"/>
      <c r="HK30" s="317"/>
      <c r="HL30" s="317"/>
      <c r="HM30" s="317"/>
      <c r="HN30" s="317"/>
      <c r="HO30" s="317"/>
      <c r="HP30" s="317"/>
      <c r="HQ30" s="317"/>
      <c r="HR30" s="317"/>
      <c r="HS30" s="317"/>
      <c r="HT30" s="317"/>
      <c r="HU30" s="317"/>
      <c r="HV30" s="317"/>
      <c r="HW30" s="317"/>
      <c r="HX30" s="317"/>
      <c r="HY30" s="317"/>
      <c r="HZ30" s="317"/>
      <c r="IA30" s="317"/>
      <c r="IB30" s="317"/>
      <c r="IC30" s="317"/>
      <c r="ID30" s="317"/>
      <c r="IE30" s="317"/>
      <c r="IF30" s="317"/>
      <c r="IG30" s="317"/>
      <c r="IH30" s="317"/>
      <c r="II30" s="317"/>
      <c r="IJ30" s="317"/>
      <c r="IK30" s="317"/>
      <c r="IL30" s="317"/>
    </row>
    <row r="31" spans="1:246" s="316" customFormat="1" ht="25.5">
      <c r="A31" s="319" t="s">
        <v>242</v>
      </c>
      <c r="B31" s="329" t="s">
        <v>243</v>
      </c>
      <c r="C31" s="328" t="s">
        <v>30</v>
      </c>
      <c r="D31" s="330">
        <v>7</v>
      </c>
      <c r="E31" s="383"/>
      <c r="F31" s="315">
        <f>+D31*E31</f>
        <v>0</v>
      </c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7"/>
      <c r="EV31" s="317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317"/>
      <c r="FL31" s="317"/>
      <c r="FM31" s="317"/>
      <c r="FN31" s="317"/>
      <c r="FO31" s="317"/>
      <c r="FP31" s="317"/>
      <c r="FQ31" s="317"/>
      <c r="FR31" s="317"/>
      <c r="FS31" s="317"/>
      <c r="FT31" s="317"/>
      <c r="FU31" s="317"/>
      <c r="FV31" s="317"/>
      <c r="FW31" s="317"/>
      <c r="FX31" s="317"/>
      <c r="FY31" s="317"/>
      <c r="FZ31" s="317"/>
      <c r="GA31" s="317"/>
      <c r="GB31" s="317"/>
      <c r="GC31" s="317"/>
      <c r="GD31" s="317"/>
      <c r="GE31" s="317"/>
      <c r="GF31" s="317"/>
      <c r="GG31" s="317"/>
      <c r="GH31" s="317"/>
      <c r="GI31" s="317"/>
      <c r="GJ31" s="317"/>
      <c r="GK31" s="317"/>
      <c r="GL31" s="317"/>
      <c r="GM31" s="317"/>
      <c r="GN31" s="317"/>
      <c r="GO31" s="317"/>
      <c r="GP31" s="317"/>
      <c r="GQ31" s="317"/>
      <c r="GR31" s="317"/>
      <c r="GS31" s="317"/>
      <c r="GT31" s="317"/>
      <c r="GU31" s="317"/>
      <c r="GV31" s="317"/>
      <c r="GW31" s="317"/>
      <c r="GX31" s="317"/>
      <c r="GY31" s="317"/>
      <c r="GZ31" s="317"/>
      <c r="HA31" s="317"/>
      <c r="HB31" s="317"/>
      <c r="HC31" s="317"/>
      <c r="HD31" s="317"/>
      <c r="HE31" s="317"/>
      <c r="HF31" s="317"/>
      <c r="HG31" s="317"/>
      <c r="HH31" s="317"/>
      <c r="HI31" s="317"/>
      <c r="HJ31" s="317"/>
      <c r="HK31" s="317"/>
      <c r="HL31" s="317"/>
      <c r="HM31" s="317"/>
      <c r="HN31" s="317"/>
      <c r="HO31" s="317"/>
      <c r="HP31" s="317"/>
      <c r="HQ31" s="317"/>
      <c r="HR31" s="317"/>
      <c r="HS31" s="317"/>
      <c r="HT31" s="317"/>
      <c r="HU31" s="317"/>
      <c r="HV31" s="317"/>
      <c r="HW31" s="317"/>
      <c r="HX31" s="317"/>
      <c r="HY31" s="317"/>
      <c r="HZ31" s="317"/>
      <c r="IA31" s="317"/>
      <c r="IB31" s="317"/>
      <c r="IC31" s="317"/>
      <c r="ID31" s="317"/>
      <c r="IE31" s="317"/>
      <c r="IF31" s="317"/>
      <c r="IG31" s="317"/>
      <c r="IH31" s="317"/>
      <c r="II31" s="317"/>
      <c r="IJ31" s="317"/>
      <c r="IK31" s="317"/>
      <c r="IL31" s="317"/>
    </row>
    <row r="32" spans="1:246" s="316" customFormat="1">
      <c r="A32" s="319"/>
      <c r="B32" s="329"/>
      <c r="C32" s="328"/>
      <c r="D32" s="330"/>
      <c r="E32" s="314"/>
      <c r="F32" s="315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317"/>
      <c r="FT32" s="317"/>
      <c r="FU32" s="317"/>
      <c r="FV32" s="317"/>
      <c r="FW32" s="317"/>
      <c r="FX32" s="317"/>
      <c r="FY32" s="317"/>
      <c r="FZ32" s="317"/>
      <c r="GA32" s="317"/>
      <c r="GB32" s="317"/>
      <c r="GC32" s="317"/>
      <c r="GD32" s="317"/>
      <c r="GE32" s="317"/>
      <c r="GF32" s="317"/>
      <c r="GG32" s="317"/>
      <c r="GH32" s="317"/>
      <c r="GI32" s="317"/>
      <c r="GJ32" s="317"/>
      <c r="GK32" s="317"/>
      <c r="GL32" s="317"/>
      <c r="GM32" s="317"/>
      <c r="GN32" s="317"/>
      <c r="GO32" s="317"/>
      <c r="GP32" s="317"/>
      <c r="GQ32" s="317"/>
      <c r="GR32" s="317"/>
      <c r="GS32" s="317"/>
      <c r="GT32" s="317"/>
      <c r="GU32" s="317"/>
      <c r="GV32" s="317"/>
      <c r="GW32" s="317"/>
      <c r="GX32" s="317"/>
      <c r="GY32" s="317"/>
      <c r="GZ32" s="317"/>
      <c r="HA32" s="317"/>
      <c r="HB32" s="317"/>
      <c r="HC32" s="317"/>
      <c r="HD32" s="317"/>
      <c r="HE32" s="317"/>
      <c r="HF32" s="317"/>
      <c r="HG32" s="317"/>
      <c r="HH32" s="317"/>
      <c r="HI32" s="317"/>
      <c r="HJ32" s="317"/>
      <c r="HK32" s="317"/>
      <c r="HL32" s="317"/>
      <c r="HM32" s="317"/>
      <c r="HN32" s="317"/>
      <c r="HO32" s="317"/>
      <c r="HP32" s="317"/>
      <c r="HQ32" s="317"/>
      <c r="HR32" s="317"/>
      <c r="HS32" s="317"/>
      <c r="HT32" s="317"/>
      <c r="HU32" s="317"/>
      <c r="HV32" s="317"/>
      <c r="HW32" s="317"/>
      <c r="HX32" s="317"/>
      <c r="HY32" s="317"/>
      <c r="HZ32" s="317"/>
      <c r="IA32" s="317"/>
      <c r="IB32" s="317"/>
      <c r="IC32" s="317"/>
      <c r="ID32" s="317"/>
      <c r="IE32" s="317"/>
      <c r="IF32" s="317"/>
      <c r="IG32" s="317"/>
      <c r="IH32" s="317"/>
      <c r="II32" s="317"/>
      <c r="IJ32" s="317"/>
      <c r="IK32" s="317"/>
      <c r="IL32" s="317"/>
    </row>
    <row r="33" spans="1:246" s="316" customFormat="1" ht="25.5">
      <c r="A33" s="319" t="s">
        <v>244</v>
      </c>
      <c r="B33" s="329" t="s">
        <v>245</v>
      </c>
      <c r="C33" s="328" t="s">
        <v>66</v>
      </c>
      <c r="D33" s="330">
        <f>0.5*D7</f>
        <v>4</v>
      </c>
      <c r="E33" s="383"/>
      <c r="F33" s="315">
        <f>+D33*E33</f>
        <v>0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</row>
    <row r="34" spans="1:246" s="316" customFormat="1">
      <c r="A34" s="319"/>
      <c r="B34" s="329"/>
      <c r="C34" s="328"/>
      <c r="D34" s="330"/>
      <c r="E34" s="314"/>
      <c r="F34" s="315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317"/>
      <c r="FL34" s="317"/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7"/>
      <c r="FY34" s="317"/>
      <c r="FZ34" s="317"/>
      <c r="GA34" s="317"/>
      <c r="GB34" s="317"/>
      <c r="GC34" s="317"/>
      <c r="GD34" s="317"/>
      <c r="GE34" s="317"/>
      <c r="GF34" s="317"/>
      <c r="GG34" s="317"/>
      <c r="GH34" s="317"/>
      <c r="GI34" s="317"/>
      <c r="GJ34" s="317"/>
      <c r="GK34" s="317"/>
      <c r="GL34" s="317"/>
      <c r="GM34" s="317"/>
      <c r="GN34" s="317"/>
      <c r="GO34" s="317"/>
      <c r="GP34" s="317"/>
      <c r="GQ34" s="317"/>
      <c r="GR34" s="317"/>
      <c r="GS34" s="317"/>
      <c r="GT34" s="317"/>
      <c r="GU34" s="317"/>
      <c r="GV34" s="317"/>
      <c r="GW34" s="317"/>
      <c r="GX34" s="317"/>
      <c r="GY34" s="317"/>
      <c r="GZ34" s="317"/>
      <c r="HA34" s="317"/>
      <c r="HB34" s="317"/>
      <c r="HC34" s="317"/>
      <c r="HD34" s="317"/>
      <c r="HE34" s="317"/>
      <c r="HF34" s="317"/>
      <c r="HG34" s="317"/>
      <c r="HH34" s="317"/>
      <c r="HI34" s="317"/>
      <c r="HJ34" s="317"/>
      <c r="HK34" s="317"/>
      <c r="HL34" s="317"/>
      <c r="HM34" s="317"/>
      <c r="HN34" s="317"/>
      <c r="HO34" s="317"/>
      <c r="HP34" s="317"/>
      <c r="HQ34" s="317"/>
      <c r="HR34" s="317"/>
      <c r="HS34" s="317"/>
      <c r="HT34" s="317"/>
      <c r="HU34" s="317"/>
      <c r="HV34" s="317"/>
      <c r="HW34" s="317"/>
      <c r="HX34" s="317"/>
      <c r="HY34" s="317"/>
      <c r="HZ34" s="317"/>
      <c r="IA34" s="317"/>
      <c r="IB34" s="317"/>
      <c r="IC34" s="317"/>
      <c r="ID34" s="317"/>
      <c r="IE34" s="317"/>
      <c r="IF34" s="317"/>
      <c r="IG34" s="317"/>
      <c r="IH34" s="317"/>
      <c r="II34" s="317"/>
      <c r="IJ34" s="317"/>
      <c r="IK34" s="317"/>
      <c r="IL34" s="317"/>
    </row>
    <row r="35" spans="1:246" s="316" customFormat="1" ht="38.25">
      <c r="A35" s="319" t="s">
        <v>246</v>
      </c>
      <c r="B35" s="329" t="s">
        <v>247</v>
      </c>
      <c r="C35" s="328" t="s">
        <v>76</v>
      </c>
      <c r="D35" s="330">
        <f>+D7*3</f>
        <v>24</v>
      </c>
      <c r="E35" s="383"/>
      <c r="F35" s="315">
        <f>+D35*E35</f>
        <v>0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</row>
    <row r="36" spans="1:246" s="316" customFormat="1">
      <c r="A36" s="319"/>
      <c r="B36" s="329"/>
      <c r="C36" s="328"/>
      <c r="D36" s="330"/>
      <c r="E36" s="314"/>
      <c r="F36" s="315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7"/>
      <c r="EW36" s="317"/>
      <c r="EX36" s="317"/>
      <c r="EY36" s="317"/>
      <c r="EZ36" s="317"/>
      <c r="FA36" s="317"/>
      <c r="FB36" s="317"/>
      <c r="FC36" s="317"/>
      <c r="FD36" s="317"/>
      <c r="FE36" s="317"/>
      <c r="FF36" s="317"/>
      <c r="FG36" s="317"/>
      <c r="FH36" s="317"/>
      <c r="FI36" s="317"/>
      <c r="FJ36" s="317"/>
      <c r="FK36" s="317"/>
      <c r="FL36" s="317"/>
      <c r="FM36" s="317"/>
      <c r="FN36" s="317"/>
      <c r="FO36" s="317"/>
      <c r="FP36" s="317"/>
      <c r="FQ36" s="317"/>
      <c r="FR36" s="317"/>
      <c r="FS36" s="317"/>
      <c r="FT36" s="317"/>
      <c r="FU36" s="317"/>
      <c r="FV36" s="317"/>
      <c r="FW36" s="317"/>
      <c r="FX36" s="317"/>
      <c r="FY36" s="317"/>
      <c r="FZ36" s="317"/>
      <c r="GA36" s="317"/>
      <c r="GB36" s="317"/>
      <c r="GC36" s="317"/>
      <c r="GD36" s="317"/>
      <c r="GE36" s="317"/>
      <c r="GF36" s="317"/>
      <c r="GG36" s="317"/>
      <c r="GH36" s="317"/>
      <c r="GI36" s="317"/>
      <c r="GJ36" s="317"/>
      <c r="GK36" s="317"/>
      <c r="GL36" s="317"/>
      <c r="GM36" s="317"/>
      <c r="GN36" s="317"/>
      <c r="GO36" s="317"/>
      <c r="GP36" s="317"/>
      <c r="GQ36" s="317"/>
      <c r="GR36" s="317"/>
      <c r="GS36" s="317"/>
      <c r="GT36" s="317"/>
      <c r="GU36" s="317"/>
      <c r="GV36" s="317"/>
      <c r="GW36" s="317"/>
      <c r="GX36" s="317"/>
      <c r="GY36" s="317"/>
      <c r="GZ36" s="317"/>
      <c r="HA36" s="317"/>
      <c r="HB36" s="317"/>
      <c r="HC36" s="317"/>
      <c r="HD36" s="317"/>
      <c r="HE36" s="317"/>
      <c r="HF36" s="317"/>
      <c r="HG36" s="317"/>
      <c r="HH36" s="317"/>
      <c r="HI36" s="317"/>
      <c r="HJ36" s="317"/>
      <c r="HK36" s="317"/>
      <c r="HL36" s="317"/>
      <c r="HM36" s="317"/>
      <c r="HN36" s="317"/>
      <c r="HO36" s="317"/>
      <c r="HP36" s="317"/>
      <c r="HQ36" s="317"/>
      <c r="HR36" s="317"/>
      <c r="HS36" s="317"/>
      <c r="HT36" s="317"/>
      <c r="HU36" s="317"/>
      <c r="HV36" s="317"/>
      <c r="HW36" s="317"/>
      <c r="HX36" s="317"/>
      <c r="HY36" s="317"/>
      <c r="HZ36" s="317"/>
      <c r="IA36" s="317"/>
      <c r="IB36" s="317"/>
      <c r="IC36" s="317"/>
      <c r="ID36" s="317"/>
      <c r="IE36" s="317"/>
      <c r="IF36" s="317"/>
      <c r="IG36" s="317"/>
      <c r="IH36" s="317"/>
      <c r="II36" s="317"/>
      <c r="IJ36" s="317"/>
      <c r="IK36" s="317"/>
      <c r="IL36" s="317"/>
    </row>
    <row r="37" spans="1:246" s="316" customFormat="1" ht="51">
      <c r="A37" s="319" t="s">
        <v>248</v>
      </c>
      <c r="B37" s="329" t="s">
        <v>249</v>
      </c>
      <c r="C37" s="328" t="s">
        <v>53</v>
      </c>
      <c r="D37" s="330">
        <f>+(D29+D27)</f>
        <v>224</v>
      </c>
      <c r="E37" s="383"/>
      <c r="F37" s="315">
        <f>+D37*E37</f>
        <v>0</v>
      </c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/>
      <c r="EV37" s="317"/>
      <c r="EW37" s="317"/>
      <c r="EX37" s="317"/>
      <c r="EY37" s="317"/>
      <c r="EZ37" s="317"/>
      <c r="FA37" s="317"/>
      <c r="FB37" s="317"/>
      <c r="FC37" s="317"/>
      <c r="FD37" s="317"/>
      <c r="FE37" s="317"/>
      <c r="FF37" s="317"/>
      <c r="FG37" s="317"/>
      <c r="FH37" s="317"/>
      <c r="FI37" s="317"/>
      <c r="FJ37" s="317"/>
      <c r="FK37" s="317"/>
      <c r="FL37" s="317"/>
      <c r="FM37" s="317"/>
      <c r="FN37" s="317"/>
      <c r="FO37" s="317"/>
      <c r="FP37" s="317"/>
      <c r="FQ37" s="317"/>
      <c r="FR37" s="317"/>
      <c r="FS37" s="317"/>
      <c r="FT37" s="317"/>
      <c r="FU37" s="317"/>
      <c r="FV37" s="317"/>
      <c r="FW37" s="317"/>
      <c r="FX37" s="317"/>
      <c r="FY37" s="317"/>
      <c r="FZ37" s="317"/>
      <c r="GA37" s="317"/>
      <c r="GB37" s="317"/>
      <c r="GC37" s="317"/>
      <c r="GD37" s="317"/>
      <c r="GE37" s="317"/>
      <c r="GF37" s="317"/>
      <c r="GG37" s="317"/>
      <c r="GH37" s="317"/>
      <c r="GI37" s="317"/>
      <c r="GJ37" s="317"/>
      <c r="GK37" s="317"/>
      <c r="GL37" s="317"/>
      <c r="GM37" s="317"/>
      <c r="GN37" s="317"/>
      <c r="GO37" s="317"/>
      <c r="GP37" s="317"/>
      <c r="GQ37" s="317"/>
      <c r="GR37" s="317"/>
      <c r="GS37" s="317"/>
      <c r="GT37" s="317"/>
      <c r="GU37" s="317"/>
      <c r="GV37" s="317"/>
      <c r="GW37" s="317"/>
      <c r="GX37" s="317"/>
      <c r="GY37" s="317"/>
      <c r="GZ37" s="317"/>
      <c r="HA37" s="317"/>
      <c r="HB37" s="317"/>
      <c r="HC37" s="317"/>
      <c r="HD37" s="317"/>
      <c r="HE37" s="317"/>
      <c r="HF37" s="317"/>
      <c r="HG37" s="317"/>
      <c r="HH37" s="317"/>
      <c r="HI37" s="317"/>
      <c r="HJ37" s="317"/>
      <c r="HK37" s="317"/>
      <c r="HL37" s="317"/>
      <c r="HM37" s="317"/>
      <c r="HN37" s="317"/>
      <c r="HO37" s="317"/>
      <c r="HP37" s="317"/>
      <c r="HQ37" s="317"/>
      <c r="HR37" s="317"/>
      <c r="HS37" s="317"/>
      <c r="HT37" s="317"/>
      <c r="HU37" s="317"/>
      <c r="HV37" s="317"/>
      <c r="HW37" s="317"/>
      <c r="HX37" s="317"/>
      <c r="HY37" s="317"/>
      <c r="HZ37" s="317"/>
      <c r="IA37" s="317"/>
      <c r="IB37" s="317"/>
      <c r="IC37" s="317"/>
      <c r="ID37" s="317"/>
      <c r="IE37" s="317"/>
      <c r="IF37" s="317"/>
      <c r="IG37" s="317"/>
      <c r="IH37" s="317"/>
      <c r="II37" s="317"/>
      <c r="IJ37" s="317"/>
      <c r="IK37" s="317"/>
      <c r="IL37" s="317"/>
    </row>
    <row r="38" spans="1:246" s="316" customFormat="1">
      <c r="A38" s="319"/>
      <c r="B38" s="329"/>
      <c r="C38" s="328"/>
      <c r="D38" s="330"/>
      <c r="E38" s="314"/>
      <c r="F38" s="315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7"/>
      <c r="EZ38" s="317"/>
      <c r="FA38" s="317"/>
      <c r="FB38" s="317"/>
      <c r="FC38" s="317"/>
      <c r="FD38" s="317"/>
      <c r="FE38" s="317"/>
      <c r="FF38" s="317"/>
      <c r="FG38" s="317"/>
      <c r="FH38" s="317"/>
      <c r="FI38" s="317"/>
      <c r="FJ38" s="317"/>
      <c r="FK38" s="317"/>
      <c r="FL38" s="317"/>
      <c r="FM38" s="317"/>
      <c r="FN38" s="317"/>
      <c r="FO38" s="317"/>
      <c r="FP38" s="317"/>
      <c r="FQ38" s="317"/>
      <c r="FR38" s="317"/>
      <c r="FS38" s="317"/>
      <c r="FT38" s="317"/>
      <c r="FU38" s="317"/>
      <c r="FV38" s="317"/>
      <c r="FW38" s="317"/>
      <c r="FX38" s="317"/>
      <c r="FY38" s="317"/>
      <c r="FZ38" s="317"/>
      <c r="GA38" s="317"/>
      <c r="GB38" s="317"/>
      <c r="GC38" s="317"/>
      <c r="GD38" s="317"/>
      <c r="GE38" s="317"/>
      <c r="GF38" s="317"/>
      <c r="GG38" s="317"/>
      <c r="GH38" s="317"/>
      <c r="GI38" s="317"/>
      <c r="GJ38" s="317"/>
      <c r="GK38" s="317"/>
      <c r="GL38" s="317"/>
      <c r="GM38" s="317"/>
      <c r="GN38" s="317"/>
      <c r="GO38" s="317"/>
      <c r="GP38" s="317"/>
      <c r="GQ38" s="317"/>
      <c r="GR38" s="317"/>
      <c r="GS38" s="317"/>
      <c r="GT38" s="317"/>
      <c r="GU38" s="317"/>
      <c r="GV38" s="317"/>
      <c r="GW38" s="317"/>
      <c r="GX38" s="317"/>
      <c r="GY38" s="317"/>
      <c r="GZ38" s="317"/>
      <c r="HA38" s="317"/>
      <c r="HB38" s="317"/>
      <c r="HC38" s="317"/>
      <c r="HD38" s="317"/>
      <c r="HE38" s="317"/>
      <c r="HF38" s="317"/>
      <c r="HG38" s="317"/>
      <c r="HH38" s="317"/>
      <c r="HI38" s="317"/>
      <c r="HJ38" s="317"/>
      <c r="HK38" s="317"/>
      <c r="HL38" s="317"/>
      <c r="HM38" s="317"/>
      <c r="HN38" s="317"/>
      <c r="HO38" s="317"/>
      <c r="HP38" s="317"/>
      <c r="HQ38" s="317"/>
      <c r="HR38" s="317"/>
      <c r="HS38" s="317"/>
      <c r="HT38" s="317"/>
      <c r="HU38" s="317"/>
      <c r="HV38" s="317"/>
      <c r="HW38" s="317"/>
      <c r="HX38" s="317"/>
      <c r="HY38" s="317"/>
      <c r="HZ38" s="317"/>
      <c r="IA38" s="317"/>
      <c r="IB38" s="317"/>
      <c r="IC38" s="317"/>
      <c r="ID38" s="317"/>
      <c r="IE38" s="317"/>
      <c r="IF38" s="317"/>
      <c r="IG38" s="317"/>
      <c r="IH38" s="317"/>
      <c r="II38" s="317"/>
      <c r="IJ38" s="317"/>
      <c r="IK38" s="317"/>
      <c r="IL38" s="317"/>
    </row>
    <row r="39" spans="1:246" s="316" customFormat="1" ht="51">
      <c r="A39" s="319" t="s">
        <v>250</v>
      </c>
      <c r="B39" s="329" t="s">
        <v>251</v>
      </c>
      <c r="C39" s="328" t="s">
        <v>53</v>
      </c>
      <c r="D39" s="330">
        <f>+D27</f>
        <v>112</v>
      </c>
      <c r="E39" s="383"/>
      <c r="F39" s="315">
        <f>+D39*E39</f>
        <v>0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  <c r="FL39" s="317"/>
      <c r="FM39" s="317"/>
      <c r="FN39" s="317"/>
      <c r="FO39" s="317"/>
      <c r="FP39" s="317"/>
      <c r="FQ39" s="317"/>
      <c r="FR39" s="317"/>
      <c r="FS39" s="317"/>
      <c r="FT39" s="317"/>
      <c r="FU39" s="317"/>
      <c r="FV39" s="317"/>
      <c r="FW39" s="317"/>
      <c r="FX39" s="317"/>
      <c r="FY39" s="317"/>
      <c r="FZ39" s="317"/>
      <c r="GA39" s="317"/>
      <c r="GB39" s="317"/>
      <c r="GC39" s="317"/>
      <c r="GD39" s="317"/>
      <c r="GE39" s="317"/>
      <c r="GF39" s="317"/>
      <c r="GG39" s="317"/>
      <c r="GH39" s="317"/>
      <c r="GI39" s="317"/>
      <c r="GJ39" s="317"/>
      <c r="GK39" s="317"/>
      <c r="GL39" s="317"/>
      <c r="GM39" s="317"/>
      <c r="GN39" s="317"/>
      <c r="GO39" s="317"/>
      <c r="GP39" s="317"/>
      <c r="GQ39" s="317"/>
      <c r="GR39" s="317"/>
      <c r="GS39" s="317"/>
      <c r="GT39" s="317"/>
      <c r="GU39" s="317"/>
      <c r="GV39" s="317"/>
      <c r="GW39" s="317"/>
      <c r="GX39" s="317"/>
      <c r="GY39" s="317"/>
      <c r="GZ39" s="317"/>
      <c r="HA39" s="317"/>
      <c r="HB39" s="317"/>
      <c r="HC39" s="317"/>
      <c r="HD39" s="317"/>
      <c r="HE39" s="317"/>
      <c r="HF39" s="317"/>
      <c r="HG39" s="317"/>
      <c r="HH39" s="317"/>
      <c r="HI39" s="317"/>
      <c r="HJ39" s="317"/>
      <c r="HK39" s="317"/>
      <c r="HL39" s="317"/>
      <c r="HM39" s="317"/>
      <c r="HN39" s="317"/>
      <c r="HO39" s="317"/>
      <c r="HP39" s="317"/>
      <c r="HQ39" s="317"/>
      <c r="HR39" s="317"/>
      <c r="HS39" s="317"/>
      <c r="HT39" s="317"/>
      <c r="HU39" s="317"/>
      <c r="HV39" s="317"/>
      <c r="HW39" s="317"/>
      <c r="HX39" s="317"/>
      <c r="HY39" s="317"/>
      <c r="HZ39" s="317"/>
      <c r="IA39" s="317"/>
      <c r="IB39" s="317"/>
      <c r="IC39" s="317"/>
      <c r="ID39" s="317"/>
      <c r="IE39" s="317"/>
      <c r="IF39" s="317"/>
      <c r="IG39" s="317"/>
      <c r="IH39" s="317"/>
      <c r="II39" s="317"/>
      <c r="IJ39" s="317"/>
      <c r="IK39" s="317"/>
      <c r="IL39" s="317"/>
    </row>
    <row r="40" spans="1:246" s="316" customFormat="1">
      <c r="A40" s="319"/>
      <c r="B40" s="329"/>
      <c r="C40" s="328"/>
      <c r="D40" s="330"/>
      <c r="E40" s="314"/>
      <c r="F40" s="315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</row>
    <row r="41" spans="1:246" s="316" customFormat="1" ht="38.25">
      <c r="A41" s="319" t="s">
        <v>252</v>
      </c>
      <c r="B41" s="329" t="s">
        <v>253</v>
      </c>
      <c r="C41" s="328" t="s">
        <v>53</v>
      </c>
      <c r="D41" s="330">
        <f>+D29</f>
        <v>112</v>
      </c>
      <c r="E41" s="383"/>
      <c r="F41" s="315">
        <f>+D41*E41</f>
        <v>0</v>
      </c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</row>
    <row r="42" spans="1:246" s="316" customFormat="1">
      <c r="A42" s="319"/>
      <c r="B42" s="329"/>
      <c r="C42" s="328"/>
      <c r="D42" s="330"/>
      <c r="E42" s="314"/>
      <c r="F42" s="315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</row>
    <row r="43" spans="1:246" s="316" customFormat="1">
      <c r="A43" s="319" t="s">
        <v>254</v>
      </c>
      <c r="B43" s="329" t="s">
        <v>255</v>
      </c>
      <c r="C43" s="328" t="s">
        <v>53</v>
      </c>
      <c r="D43" s="330">
        <f>+D41*0.2</f>
        <v>22.400000000000002</v>
      </c>
      <c r="E43" s="383"/>
      <c r="F43" s="315">
        <f>+D43*E43</f>
        <v>0</v>
      </c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  <c r="GN43" s="317"/>
      <c r="GO43" s="317"/>
      <c r="GP43" s="317"/>
      <c r="GQ43" s="317"/>
      <c r="GR43" s="317"/>
      <c r="GS43" s="317"/>
      <c r="GT43" s="317"/>
      <c r="GU43" s="317"/>
      <c r="GV43" s="317"/>
      <c r="GW43" s="317"/>
      <c r="GX43" s="317"/>
      <c r="GY43" s="317"/>
      <c r="GZ43" s="317"/>
      <c r="HA43" s="317"/>
      <c r="HB43" s="317"/>
      <c r="HC43" s="317"/>
      <c r="HD43" s="317"/>
      <c r="HE43" s="317"/>
      <c r="HF43" s="317"/>
      <c r="HG43" s="317"/>
      <c r="HH43" s="317"/>
      <c r="HI43" s="317"/>
      <c r="HJ43" s="317"/>
      <c r="HK43" s="317"/>
      <c r="HL43" s="317"/>
      <c r="HM43" s="317"/>
      <c r="HN43" s="317"/>
      <c r="HO43" s="317"/>
      <c r="HP43" s="317"/>
      <c r="HQ43" s="317"/>
      <c r="HR43" s="317"/>
      <c r="HS43" s="317"/>
      <c r="HT43" s="317"/>
      <c r="HU43" s="317"/>
      <c r="HV43" s="317"/>
      <c r="HW43" s="317"/>
      <c r="HX43" s="317"/>
      <c r="HY43" s="317"/>
      <c r="HZ43" s="317"/>
      <c r="IA43" s="317"/>
      <c r="IB43" s="317"/>
      <c r="IC43" s="317"/>
      <c r="ID43" s="317"/>
      <c r="IE43" s="317"/>
      <c r="IF43" s="317"/>
      <c r="IG43" s="317"/>
      <c r="IH43" s="317"/>
      <c r="II43" s="317"/>
      <c r="IJ43" s="317"/>
      <c r="IK43" s="317"/>
      <c r="IL43" s="317"/>
    </row>
    <row r="44" spans="1:246" s="316" customFormat="1">
      <c r="A44" s="319"/>
      <c r="B44" s="329"/>
      <c r="C44" s="328"/>
      <c r="D44" s="330"/>
      <c r="E44" s="314"/>
      <c r="F44" s="315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7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7"/>
      <c r="FL44" s="317"/>
      <c r="FM44" s="317"/>
      <c r="FN44" s="317"/>
      <c r="FO44" s="317"/>
      <c r="FP44" s="317"/>
      <c r="FQ44" s="317"/>
      <c r="FR44" s="317"/>
      <c r="FS44" s="317"/>
      <c r="FT44" s="317"/>
      <c r="FU44" s="317"/>
      <c r="FV44" s="317"/>
      <c r="FW44" s="317"/>
      <c r="FX44" s="317"/>
      <c r="FY44" s="317"/>
      <c r="FZ44" s="317"/>
      <c r="GA44" s="317"/>
      <c r="GB44" s="317"/>
      <c r="GC44" s="317"/>
      <c r="GD44" s="317"/>
      <c r="GE44" s="317"/>
      <c r="GF44" s="317"/>
      <c r="GG44" s="317"/>
      <c r="GH44" s="317"/>
      <c r="GI44" s="317"/>
      <c r="GJ44" s="317"/>
      <c r="GK44" s="317"/>
      <c r="GL44" s="317"/>
      <c r="GM44" s="317"/>
      <c r="GN44" s="317"/>
      <c r="GO44" s="317"/>
      <c r="GP44" s="317"/>
      <c r="GQ44" s="317"/>
      <c r="GR44" s="317"/>
      <c r="GS44" s="317"/>
      <c r="GT44" s="317"/>
      <c r="GU44" s="317"/>
      <c r="GV44" s="317"/>
      <c r="GW44" s="317"/>
      <c r="GX44" s="317"/>
      <c r="GY44" s="317"/>
      <c r="GZ44" s="317"/>
      <c r="HA44" s="317"/>
      <c r="HB44" s="317"/>
      <c r="HC44" s="317"/>
      <c r="HD44" s="317"/>
      <c r="HE44" s="317"/>
      <c r="HF44" s="317"/>
      <c r="HG44" s="317"/>
      <c r="HH44" s="317"/>
      <c r="HI44" s="317"/>
      <c r="HJ44" s="317"/>
      <c r="HK44" s="317"/>
      <c r="HL44" s="317"/>
      <c r="HM44" s="317"/>
      <c r="HN44" s="317"/>
      <c r="HO44" s="317"/>
      <c r="HP44" s="317"/>
      <c r="HQ44" s="317"/>
      <c r="HR44" s="317"/>
      <c r="HS44" s="317"/>
      <c r="HT44" s="317"/>
      <c r="HU44" s="317"/>
      <c r="HV44" s="317"/>
      <c r="HW44" s="317"/>
      <c r="HX44" s="317"/>
      <c r="HY44" s="317"/>
      <c r="HZ44" s="317"/>
      <c r="IA44" s="317"/>
      <c r="IB44" s="317"/>
      <c r="IC44" s="317"/>
      <c r="ID44" s="317"/>
      <c r="IE44" s="317"/>
      <c r="IF44" s="317"/>
      <c r="IG44" s="317"/>
      <c r="IH44" s="317"/>
      <c r="II44" s="317"/>
      <c r="IJ44" s="317"/>
      <c r="IK44" s="317"/>
      <c r="IL44" s="317"/>
    </row>
    <row r="45" spans="1:246" s="316" customFormat="1">
      <c r="A45" s="319" t="s">
        <v>256</v>
      </c>
      <c r="B45" s="329" t="s">
        <v>257</v>
      </c>
      <c r="C45" s="328" t="s">
        <v>66</v>
      </c>
      <c r="D45" s="330">
        <f>+D7*1</f>
        <v>8</v>
      </c>
      <c r="E45" s="383"/>
      <c r="F45" s="315">
        <f>+D45*E45</f>
        <v>0</v>
      </c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7"/>
      <c r="DQ45" s="317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7"/>
      <c r="ET45" s="317"/>
      <c r="EU45" s="317"/>
      <c r="EV45" s="317"/>
      <c r="EW45" s="317"/>
      <c r="EX45" s="317"/>
      <c r="EY45" s="317"/>
      <c r="EZ45" s="317"/>
      <c r="FA45" s="317"/>
      <c r="FB45" s="317"/>
      <c r="FC45" s="317"/>
      <c r="FD45" s="317"/>
      <c r="FE45" s="317"/>
      <c r="FF45" s="317"/>
      <c r="FG45" s="317"/>
      <c r="FH45" s="317"/>
      <c r="FI45" s="317"/>
      <c r="FJ45" s="317"/>
      <c r="FK45" s="317"/>
      <c r="FL45" s="317"/>
      <c r="FM45" s="317"/>
      <c r="FN45" s="317"/>
      <c r="FO45" s="317"/>
      <c r="FP45" s="317"/>
      <c r="FQ45" s="317"/>
      <c r="FR45" s="317"/>
      <c r="FS45" s="317"/>
      <c r="FT45" s="317"/>
      <c r="FU45" s="317"/>
      <c r="FV45" s="317"/>
      <c r="FW45" s="317"/>
      <c r="FX45" s="317"/>
      <c r="FY45" s="317"/>
      <c r="FZ45" s="317"/>
      <c r="GA45" s="317"/>
      <c r="GB45" s="317"/>
      <c r="GC45" s="317"/>
      <c r="GD45" s="317"/>
      <c r="GE45" s="317"/>
      <c r="GF45" s="317"/>
      <c r="GG45" s="317"/>
      <c r="GH45" s="317"/>
      <c r="GI45" s="317"/>
      <c r="GJ45" s="317"/>
      <c r="GK45" s="317"/>
      <c r="GL45" s="317"/>
      <c r="GM45" s="317"/>
      <c r="GN45" s="317"/>
      <c r="GO45" s="317"/>
      <c r="GP45" s="317"/>
      <c r="GQ45" s="317"/>
      <c r="GR45" s="317"/>
      <c r="GS45" s="317"/>
      <c r="GT45" s="317"/>
      <c r="GU45" s="317"/>
      <c r="GV45" s="317"/>
      <c r="GW45" s="317"/>
      <c r="GX45" s="317"/>
      <c r="GY45" s="317"/>
      <c r="GZ45" s="317"/>
      <c r="HA45" s="317"/>
      <c r="HB45" s="317"/>
      <c r="HC45" s="317"/>
      <c r="HD45" s="317"/>
      <c r="HE45" s="317"/>
      <c r="HF45" s="317"/>
      <c r="HG45" s="317"/>
      <c r="HH45" s="317"/>
      <c r="HI45" s="317"/>
      <c r="HJ45" s="317"/>
      <c r="HK45" s="317"/>
      <c r="HL45" s="317"/>
      <c r="HM45" s="317"/>
      <c r="HN45" s="317"/>
      <c r="HO45" s="317"/>
      <c r="HP45" s="317"/>
      <c r="HQ45" s="317"/>
      <c r="HR45" s="317"/>
      <c r="HS45" s="317"/>
      <c r="HT45" s="317"/>
      <c r="HU45" s="317"/>
      <c r="HV45" s="317"/>
      <c r="HW45" s="317"/>
      <c r="HX45" s="317"/>
      <c r="HY45" s="317"/>
      <c r="HZ45" s="317"/>
      <c r="IA45" s="317"/>
      <c r="IB45" s="317"/>
      <c r="IC45" s="317"/>
      <c r="ID45" s="317"/>
      <c r="IE45" s="317"/>
      <c r="IF45" s="317"/>
      <c r="IG45" s="317"/>
      <c r="IH45" s="317"/>
      <c r="II45" s="317"/>
      <c r="IJ45" s="317"/>
      <c r="IK45" s="317"/>
      <c r="IL45" s="317"/>
    </row>
    <row r="46" spans="1:246" s="316" customFormat="1">
      <c r="A46" s="319"/>
      <c r="B46" s="329"/>
      <c r="C46" s="328"/>
      <c r="D46" s="330"/>
      <c r="E46" s="314"/>
      <c r="F46" s="315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  <c r="FK46" s="317"/>
      <c r="FL46" s="317"/>
      <c r="FM46" s="317"/>
      <c r="FN46" s="317"/>
      <c r="FO46" s="317"/>
      <c r="FP46" s="317"/>
      <c r="FQ46" s="317"/>
      <c r="FR46" s="317"/>
      <c r="FS46" s="317"/>
      <c r="FT46" s="317"/>
      <c r="FU46" s="317"/>
      <c r="FV46" s="317"/>
      <c r="FW46" s="317"/>
      <c r="FX46" s="317"/>
      <c r="FY46" s="317"/>
      <c r="FZ46" s="317"/>
      <c r="GA46" s="317"/>
      <c r="GB46" s="317"/>
      <c r="GC46" s="317"/>
      <c r="GD46" s="317"/>
      <c r="GE46" s="317"/>
      <c r="GF46" s="317"/>
      <c r="GG46" s="317"/>
      <c r="GH46" s="317"/>
      <c r="GI46" s="317"/>
      <c r="GJ46" s="317"/>
      <c r="GK46" s="317"/>
      <c r="GL46" s="317"/>
      <c r="GM46" s="317"/>
      <c r="GN46" s="317"/>
      <c r="GO46" s="317"/>
      <c r="GP46" s="317"/>
      <c r="GQ46" s="317"/>
      <c r="GR46" s="317"/>
      <c r="GS46" s="317"/>
      <c r="GT46" s="317"/>
      <c r="GU46" s="317"/>
      <c r="GV46" s="317"/>
      <c r="GW46" s="317"/>
      <c r="GX46" s="317"/>
      <c r="GY46" s="317"/>
      <c r="GZ46" s="317"/>
      <c r="HA46" s="317"/>
      <c r="HB46" s="317"/>
      <c r="HC46" s="317"/>
      <c r="HD46" s="317"/>
      <c r="HE46" s="317"/>
      <c r="HF46" s="317"/>
      <c r="HG46" s="317"/>
      <c r="HH46" s="317"/>
      <c r="HI46" s="317"/>
      <c r="HJ46" s="317"/>
      <c r="HK46" s="317"/>
      <c r="HL46" s="317"/>
      <c r="HM46" s="317"/>
      <c r="HN46" s="317"/>
      <c r="HO46" s="317"/>
      <c r="HP46" s="317"/>
      <c r="HQ46" s="317"/>
      <c r="HR46" s="317"/>
      <c r="HS46" s="317"/>
      <c r="HT46" s="317"/>
      <c r="HU46" s="317"/>
      <c r="HV46" s="317"/>
      <c r="HW46" s="317"/>
      <c r="HX46" s="317"/>
      <c r="HY46" s="317"/>
      <c r="HZ46" s="317"/>
      <c r="IA46" s="317"/>
      <c r="IB46" s="317"/>
      <c r="IC46" s="317"/>
      <c r="ID46" s="317"/>
      <c r="IE46" s="317"/>
      <c r="IF46" s="317"/>
      <c r="IG46" s="317"/>
      <c r="IH46" s="317"/>
      <c r="II46" s="317"/>
      <c r="IJ46" s="317"/>
      <c r="IK46" s="317"/>
      <c r="IL46" s="317"/>
    </row>
    <row r="47" spans="1:246" s="316" customFormat="1">
      <c r="A47" s="319" t="s">
        <v>258</v>
      </c>
      <c r="B47" s="329" t="s">
        <v>259</v>
      </c>
      <c r="C47" s="328" t="s">
        <v>33</v>
      </c>
      <c r="D47" s="330">
        <v>5</v>
      </c>
      <c r="E47" s="383"/>
      <c r="F47" s="315">
        <f>+D47*E47</f>
        <v>0</v>
      </c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7"/>
      <c r="EN47" s="317"/>
      <c r="EO47" s="317"/>
      <c r="EP47" s="317"/>
      <c r="EQ47" s="317"/>
      <c r="ER47" s="317"/>
      <c r="ES47" s="317"/>
      <c r="ET47" s="317"/>
      <c r="EU47" s="317"/>
      <c r="EV47" s="317"/>
      <c r="EW47" s="317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7"/>
      <c r="FJ47" s="317"/>
      <c r="FK47" s="317"/>
      <c r="FL47" s="317"/>
      <c r="FM47" s="317"/>
      <c r="FN47" s="317"/>
      <c r="FO47" s="317"/>
      <c r="FP47" s="317"/>
      <c r="FQ47" s="317"/>
      <c r="FR47" s="317"/>
      <c r="FS47" s="317"/>
      <c r="FT47" s="317"/>
      <c r="FU47" s="317"/>
      <c r="FV47" s="317"/>
      <c r="FW47" s="317"/>
      <c r="FX47" s="317"/>
      <c r="FY47" s="317"/>
      <c r="FZ47" s="317"/>
      <c r="GA47" s="317"/>
      <c r="GB47" s="317"/>
      <c r="GC47" s="317"/>
      <c r="GD47" s="317"/>
      <c r="GE47" s="317"/>
      <c r="GF47" s="317"/>
      <c r="GG47" s="317"/>
      <c r="GH47" s="317"/>
      <c r="GI47" s="317"/>
      <c r="GJ47" s="317"/>
      <c r="GK47" s="317"/>
      <c r="GL47" s="317"/>
      <c r="GM47" s="317"/>
      <c r="GN47" s="317"/>
      <c r="GO47" s="317"/>
      <c r="GP47" s="317"/>
      <c r="GQ47" s="317"/>
      <c r="GR47" s="317"/>
      <c r="GS47" s="317"/>
      <c r="GT47" s="317"/>
      <c r="GU47" s="317"/>
      <c r="GV47" s="317"/>
      <c r="GW47" s="317"/>
      <c r="GX47" s="317"/>
      <c r="GY47" s="317"/>
      <c r="GZ47" s="317"/>
      <c r="HA47" s="317"/>
      <c r="HB47" s="317"/>
      <c r="HC47" s="317"/>
      <c r="HD47" s="317"/>
      <c r="HE47" s="317"/>
      <c r="HF47" s="317"/>
      <c r="HG47" s="317"/>
      <c r="HH47" s="317"/>
      <c r="HI47" s="317"/>
      <c r="HJ47" s="317"/>
      <c r="HK47" s="317"/>
      <c r="HL47" s="317"/>
      <c r="HM47" s="317"/>
      <c r="HN47" s="317"/>
      <c r="HO47" s="317"/>
      <c r="HP47" s="317"/>
      <c r="HQ47" s="317"/>
      <c r="HR47" s="317"/>
      <c r="HS47" s="317"/>
      <c r="HT47" s="317"/>
      <c r="HU47" s="317"/>
      <c r="HV47" s="317"/>
      <c r="HW47" s="317"/>
      <c r="HX47" s="317"/>
      <c r="HY47" s="317"/>
      <c r="HZ47" s="317"/>
      <c r="IA47" s="317"/>
      <c r="IB47" s="317"/>
      <c r="IC47" s="317"/>
      <c r="ID47" s="317"/>
      <c r="IE47" s="317"/>
      <c r="IF47" s="317"/>
      <c r="IG47" s="317"/>
      <c r="IH47" s="317"/>
      <c r="II47" s="317"/>
      <c r="IJ47" s="317"/>
      <c r="IK47" s="317"/>
      <c r="IL47" s="317"/>
    </row>
    <row r="48" spans="1:246" s="316" customFormat="1">
      <c r="A48" s="319"/>
      <c r="B48" s="329"/>
      <c r="C48" s="328"/>
      <c r="D48" s="330"/>
      <c r="E48" s="314"/>
      <c r="F48" s="315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7"/>
      <c r="DA48" s="317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7"/>
      <c r="EE48" s="317"/>
      <c r="EF48" s="317"/>
      <c r="EG48" s="317"/>
      <c r="EH48" s="317"/>
      <c r="EI48" s="317"/>
      <c r="EJ48" s="317"/>
      <c r="EK48" s="317"/>
      <c r="EL48" s="317"/>
      <c r="EM48" s="317"/>
      <c r="EN48" s="317"/>
      <c r="EO48" s="317"/>
      <c r="EP48" s="317"/>
      <c r="EQ48" s="317"/>
      <c r="ER48" s="317"/>
      <c r="ES48" s="317"/>
      <c r="ET48" s="317"/>
      <c r="EU48" s="317"/>
      <c r="EV48" s="317"/>
      <c r="EW48" s="317"/>
      <c r="EX48" s="317"/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17"/>
      <c r="FK48" s="317"/>
      <c r="FL48" s="317"/>
      <c r="FM48" s="317"/>
      <c r="FN48" s="317"/>
      <c r="FO48" s="317"/>
      <c r="FP48" s="317"/>
      <c r="FQ48" s="317"/>
      <c r="FR48" s="317"/>
      <c r="FS48" s="317"/>
      <c r="FT48" s="317"/>
      <c r="FU48" s="317"/>
      <c r="FV48" s="317"/>
      <c r="FW48" s="317"/>
      <c r="FX48" s="317"/>
      <c r="FY48" s="317"/>
      <c r="FZ48" s="317"/>
      <c r="GA48" s="317"/>
      <c r="GB48" s="317"/>
      <c r="GC48" s="317"/>
      <c r="GD48" s="317"/>
      <c r="GE48" s="317"/>
      <c r="GF48" s="317"/>
      <c r="GG48" s="317"/>
      <c r="GH48" s="317"/>
      <c r="GI48" s="317"/>
      <c r="GJ48" s="317"/>
      <c r="GK48" s="317"/>
      <c r="GL48" s="317"/>
      <c r="GM48" s="317"/>
      <c r="GN48" s="317"/>
      <c r="GO48" s="317"/>
      <c r="GP48" s="317"/>
      <c r="GQ48" s="317"/>
      <c r="GR48" s="317"/>
      <c r="GS48" s="317"/>
      <c r="GT48" s="317"/>
      <c r="GU48" s="317"/>
      <c r="GV48" s="317"/>
      <c r="GW48" s="317"/>
      <c r="GX48" s="317"/>
      <c r="GY48" s="317"/>
      <c r="GZ48" s="317"/>
      <c r="HA48" s="317"/>
      <c r="HB48" s="317"/>
      <c r="HC48" s="317"/>
      <c r="HD48" s="317"/>
      <c r="HE48" s="317"/>
      <c r="HF48" s="317"/>
      <c r="HG48" s="317"/>
      <c r="HH48" s="317"/>
      <c r="HI48" s="317"/>
      <c r="HJ48" s="317"/>
      <c r="HK48" s="317"/>
      <c r="HL48" s="317"/>
      <c r="HM48" s="317"/>
      <c r="HN48" s="317"/>
      <c r="HO48" s="317"/>
      <c r="HP48" s="317"/>
      <c r="HQ48" s="317"/>
      <c r="HR48" s="317"/>
      <c r="HS48" s="317"/>
      <c r="HT48" s="317"/>
      <c r="HU48" s="317"/>
      <c r="HV48" s="317"/>
      <c r="HW48" s="317"/>
      <c r="HX48" s="317"/>
      <c r="HY48" s="317"/>
      <c r="HZ48" s="317"/>
      <c r="IA48" s="317"/>
      <c r="IB48" s="317"/>
      <c r="IC48" s="317"/>
      <c r="ID48" s="317"/>
      <c r="IE48" s="317"/>
      <c r="IF48" s="317"/>
      <c r="IG48" s="317"/>
      <c r="IH48" s="317"/>
      <c r="II48" s="317"/>
      <c r="IJ48" s="317"/>
      <c r="IK48" s="317"/>
      <c r="IL48" s="317"/>
    </row>
    <row r="49" spans="1:246" s="316" customFormat="1">
      <c r="A49" s="319" t="s">
        <v>260</v>
      </c>
      <c r="B49" s="329" t="s">
        <v>261</v>
      </c>
      <c r="C49" s="328" t="s">
        <v>88</v>
      </c>
      <c r="D49" s="330">
        <f>+D7*3</f>
        <v>24</v>
      </c>
      <c r="E49" s="383"/>
      <c r="F49" s="315">
        <f>+D49*E49</f>
        <v>0</v>
      </c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7"/>
      <c r="EW49" s="317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317"/>
      <c r="FL49" s="317"/>
      <c r="FM49" s="317"/>
      <c r="FN49" s="317"/>
      <c r="FO49" s="317"/>
      <c r="FP49" s="317"/>
      <c r="FQ49" s="317"/>
      <c r="FR49" s="317"/>
      <c r="FS49" s="317"/>
      <c r="FT49" s="317"/>
      <c r="FU49" s="317"/>
      <c r="FV49" s="317"/>
      <c r="FW49" s="317"/>
      <c r="FX49" s="317"/>
      <c r="FY49" s="317"/>
      <c r="FZ49" s="317"/>
      <c r="GA49" s="317"/>
      <c r="GB49" s="317"/>
      <c r="GC49" s="317"/>
      <c r="GD49" s="317"/>
      <c r="GE49" s="317"/>
      <c r="GF49" s="317"/>
      <c r="GG49" s="317"/>
      <c r="GH49" s="317"/>
      <c r="GI49" s="317"/>
      <c r="GJ49" s="317"/>
      <c r="GK49" s="317"/>
      <c r="GL49" s="317"/>
      <c r="GM49" s="317"/>
      <c r="GN49" s="317"/>
      <c r="GO49" s="317"/>
      <c r="GP49" s="317"/>
      <c r="GQ49" s="317"/>
      <c r="GR49" s="317"/>
      <c r="GS49" s="317"/>
      <c r="GT49" s="317"/>
      <c r="GU49" s="317"/>
      <c r="GV49" s="317"/>
      <c r="GW49" s="317"/>
      <c r="GX49" s="317"/>
      <c r="GY49" s="317"/>
      <c r="GZ49" s="317"/>
      <c r="HA49" s="317"/>
      <c r="HB49" s="317"/>
      <c r="HC49" s="317"/>
      <c r="HD49" s="317"/>
      <c r="HE49" s="317"/>
      <c r="HF49" s="317"/>
      <c r="HG49" s="317"/>
      <c r="HH49" s="317"/>
      <c r="HI49" s="317"/>
      <c r="HJ49" s="317"/>
      <c r="HK49" s="317"/>
      <c r="HL49" s="317"/>
      <c r="HM49" s="317"/>
      <c r="HN49" s="317"/>
      <c r="HO49" s="317"/>
      <c r="HP49" s="317"/>
      <c r="HQ49" s="317"/>
      <c r="HR49" s="317"/>
      <c r="HS49" s="317"/>
      <c r="HT49" s="317"/>
      <c r="HU49" s="317"/>
      <c r="HV49" s="317"/>
      <c r="HW49" s="317"/>
      <c r="HX49" s="317"/>
      <c r="HY49" s="317"/>
      <c r="HZ49" s="317"/>
      <c r="IA49" s="317"/>
      <c r="IB49" s="317"/>
      <c r="IC49" s="317"/>
      <c r="ID49" s="317"/>
      <c r="IE49" s="317"/>
      <c r="IF49" s="317"/>
      <c r="IG49" s="317"/>
      <c r="IH49" s="317"/>
      <c r="II49" s="317"/>
      <c r="IJ49" s="317"/>
      <c r="IK49" s="317"/>
      <c r="IL49" s="317"/>
    </row>
    <row r="50" spans="1:246" s="316" customFormat="1">
      <c r="A50" s="319"/>
      <c r="B50" s="329"/>
      <c r="C50" s="328"/>
      <c r="D50" s="330"/>
      <c r="E50" s="314"/>
      <c r="F50" s="315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  <c r="FM50" s="317"/>
      <c r="FN50" s="317"/>
      <c r="FO50" s="317"/>
      <c r="FP50" s="317"/>
      <c r="FQ50" s="317"/>
      <c r="FR50" s="317"/>
      <c r="FS50" s="317"/>
      <c r="FT50" s="317"/>
      <c r="FU50" s="317"/>
      <c r="FV50" s="317"/>
      <c r="FW50" s="317"/>
      <c r="FX50" s="317"/>
      <c r="FY50" s="317"/>
      <c r="FZ50" s="317"/>
      <c r="GA50" s="317"/>
      <c r="GB50" s="317"/>
      <c r="GC50" s="317"/>
      <c r="GD50" s="317"/>
      <c r="GE50" s="317"/>
      <c r="GF50" s="317"/>
      <c r="GG50" s="317"/>
      <c r="GH50" s="317"/>
      <c r="GI50" s="317"/>
      <c r="GJ50" s="317"/>
      <c r="GK50" s="317"/>
      <c r="GL50" s="317"/>
      <c r="GM50" s="317"/>
      <c r="GN50" s="317"/>
      <c r="GO50" s="317"/>
      <c r="GP50" s="317"/>
      <c r="GQ50" s="317"/>
      <c r="GR50" s="317"/>
      <c r="GS50" s="317"/>
      <c r="GT50" s="317"/>
      <c r="GU50" s="317"/>
      <c r="GV50" s="317"/>
      <c r="GW50" s="317"/>
      <c r="GX50" s="317"/>
      <c r="GY50" s="317"/>
      <c r="GZ50" s="317"/>
      <c r="HA50" s="317"/>
      <c r="HB50" s="317"/>
      <c r="HC50" s="317"/>
      <c r="HD50" s="317"/>
      <c r="HE50" s="317"/>
      <c r="HF50" s="317"/>
      <c r="HG50" s="317"/>
      <c r="HH50" s="317"/>
      <c r="HI50" s="317"/>
      <c r="HJ50" s="317"/>
      <c r="HK50" s="317"/>
      <c r="HL50" s="317"/>
      <c r="HM50" s="317"/>
      <c r="HN50" s="317"/>
      <c r="HO50" s="317"/>
      <c r="HP50" s="317"/>
      <c r="HQ50" s="317"/>
      <c r="HR50" s="317"/>
      <c r="HS50" s="317"/>
      <c r="HT50" s="317"/>
      <c r="HU50" s="317"/>
      <c r="HV50" s="317"/>
      <c r="HW50" s="317"/>
      <c r="HX50" s="317"/>
      <c r="HY50" s="317"/>
      <c r="HZ50" s="317"/>
      <c r="IA50" s="317"/>
      <c r="IB50" s="317"/>
      <c r="IC50" s="317"/>
      <c r="ID50" s="317"/>
      <c r="IE50" s="317"/>
      <c r="IF50" s="317"/>
      <c r="IG50" s="317"/>
      <c r="IH50" s="317"/>
      <c r="II50" s="317"/>
      <c r="IJ50" s="317"/>
      <c r="IK50" s="317"/>
      <c r="IL50" s="317"/>
    </row>
    <row r="51" spans="1:246" s="316" customFormat="1">
      <c r="A51" s="319" t="s">
        <v>262</v>
      </c>
      <c r="B51" s="329" t="s">
        <v>263</v>
      </c>
      <c r="C51" s="328" t="s">
        <v>66</v>
      </c>
      <c r="D51" s="330">
        <f>+D7*0.225</f>
        <v>1.8</v>
      </c>
      <c r="E51" s="383"/>
      <c r="F51" s="315">
        <f>+D51*E51</f>
        <v>0</v>
      </c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  <c r="FM51" s="317"/>
      <c r="FN51" s="317"/>
      <c r="FO51" s="317"/>
      <c r="FP51" s="317"/>
      <c r="FQ51" s="317"/>
      <c r="FR51" s="317"/>
      <c r="FS51" s="317"/>
      <c r="FT51" s="317"/>
      <c r="FU51" s="317"/>
      <c r="FV51" s="317"/>
      <c r="FW51" s="317"/>
      <c r="FX51" s="317"/>
      <c r="FY51" s="317"/>
      <c r="FZ51" s="317"/>
      <c r="GA51" s="317"/>
      <c r="GB51" s="317"/>
      <c r="GC51" s="317"/>
      <c r="GD51" s="317"/>
      <c r="GE51" s="317"/>
      <c r="GF51" s="317"/>
      <c r="GG51" s="317"/>
      <c r="GH51" s="317"/>
      <c r="GI51" s="317"/>
      <c r="GJ51" s="317"/>
      <c r="GK51" s="317"/>
      <c r="GL51" s="317"/>
      <c r="GM51" s="317"/>
      <c r="GN51" s="317"/>
      <c r="GO51" s="317"/>
      <c r="GP51" s="317"/>
      <c r="GQ51" s="317"/>
      <c r="GR51" s="317"/>
      <c r="GS51" s="317"/>
      <c r="GT51" s="317"/>
      <c r="GU51" s="317"/>
      <c r="GV51" s="317"/>
      <c r="GW51" s="317"/>
      <c r="GX51" s="317"/>
      <c r="GY51" s="317"/>
      <c r="GZ51" s="317"/>
      <c r="HA51" s="317"/>
      <c r="HB51" s="317"/>
      <c r="HC51" s="317"/>
      <c r="HD51" s="317"/>
      <c r="HE51" s="317"/>
      <c r="HF51" s="317"/>
      <c r="HG51" s="317"/>
      <c r="HH51" s="317"/>
      <c r="HI51" s="317"/>
      <c r="HJ51" s="317"/>
      <c r="HK51" s="317"/>
      <c r="HL51" s="317"/>
      <c r="HM51" s="317"/>
      <c r="HN51" s="317"/>
      <c r="HO51" s="317"/>
      <c r="HP51" s="317"/>
      <c r="HQ51" s="317"/>
      <c r="HR51" s="317"/>
      <c r="HS51" s="317"/>
      <c r="HT51" s="317"/>
      <c r="HU51" s="317"/>
      <c r="HV51" s="317"/>
      <c r="HW51" s="317"/>
      <c r="HX51" s="317"/>
      <c r="HY51" s="317"/>
      <c r="HZ51" s="317"/>
      <c r="IA51" s="317"/>
      <c r="IB51" s="317"/>
      <c r="IC51" s="317"/>
      <c r="ID51" s="317"/>
      <c r="IE51" s="317"/>
      <c r="IF51" s="317"/>
      <c r="IG51" s="317"/>
      <c r="IH51" s="317"/>
      <c r="II51" s="317"/>
      <c r="IJ51" s="317"/>
      <c r="IK51" s="317"/>
      <c r="IL51" s="317"/>
    </row>
    <row r="52" spans="1:246" s="316" customFormat="1">
      <c r="A52" s="319"/>
      <c r="B52" s="329"/>
      <c r="C52" s="328"/>
      <c r="D52" s="330"/>
      <c r="E52" s="314"/>
      <c r="F52" s="315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7"/>
      <c r="DA52" s="317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7"/>
      <c r="EG52" s="317"/>
      <c r="EH52" s="317"/>
      <c r="EI52" s="317"/>
      <c r="EJ52" s="317"/>
      <c r="EK52" s="317"/>
      <c r="EL52" s="317"/>
      <c r="EM52" s="317"/>
      <c r="EN52" s="317"/>
      <c r="EO52" s="317"/>
      <c r="EP52" s="317"/>
      <c r="EQ52" s="317"/>
      <c r="ER52" s="317"/>
      <c r="ES52" s="317"/>
      <c r="ET52" s="317"/>
      <c r="EU52" s="317"/>
      <c r="EV52" s="317"/>
      <c r="EW52" s="317"/>
      <c r="EX52" s="317"/>
      <c r="EY52" s="317"/>
      <c r="EZ52" s="317"/>
      <c r="FA52" s="317"/>
      <c r="FB52" s="317"/>
      <c r="FC52" s="317"/>
      <c r="FD52" s="317"/>
      <c r="FE52" s="317"/>
      <c r="FF52" s="317"/>
      <c r="FG52" s="317"/>
      <c r="FH52" s="317"/>
      <c r="FI52" s="317"/>
      <c r="FJ52" s="317"/>
      <c r="FK52" s="317"/>
      <c r="FL52" s="317"/>
      <c r="FM52" s="317"/>
      <c r="FN52" s="317"/>
      <c r="FO52" s="317"/>
      <c r="FP52" s="317"/>
      <c r="FQ52" s="317"/>
      <c r="FR52" s="317"/>
      <c r="FS52" s="317"/>
      <c r="FT52" s="317"/>
      <c r="FU52" s="317"/>
      <c r="FV52" s="317"/>
      <c r="FW52" s="317"/>
      <c r="FX52" s="317"/>
      <c r="FY52" s="317"/>
      <c r="FZ52" s="317"/>
      <c r="GA52" s="317"/>
      <c r="GB52" s="317"/>
      <c r="GC52" s="317"/>
      <c r="GD52" s="317"/>
      <c r="GE52" s="317"/>
      <c r="GF52" s="317"/>
      <c r="GG52" s="317"/>
      <c r="GH52" s="317"/>
      <c r="GI52" s="317"/>
      <c r="GJ52" s="317"/>
      <c r="GK52" s="317"/>
      <c r="GL52" s="317"/>
      <c r="GM52" s="317"/>
      <c r="GN52" s="317"/>
      <c r="GO52" s="317"/>
      <c r="GP52" s="317"/>
      <c r="GQ52" s="317"/>
      <c r="GR52" s="317"/>
      <c r="GS52" s="317"/>
      <c r="GT52" s="317"/>
      <c r="GU52" s="317"/>
      <c r="GV52" s="317"/>
      <c r="GW52" s="317"/>
      <c r="GX52" s="317"/>
      <c r="GY52" s="317"/>
      <c r="GZ52" s="317"/>
      <c r="HA52" s="317"/>
      <c r="HB52" s="317"/>
      <c r="HC52" s="317"/>
      <c r="HD52" s="317"/>
      <c r="HE52" s="317"/>
      <c r="HF52" s="317"/>
      <c r="HG52" s="317"/>
      <c r="HH52" s="317"/>
      <c r="HI52" s="317"/>
      <c r="HJ52" s="317"/>
      <c r="HK52" s="317"/>
      <c r="HL52" s="317"/>
      <c r="HM52" s="317"/>
      <c r="HN52" s="317"/>
      <c r="HO52" s="317"/>
      <c r="HP52" s="317"/>
      <c r="HQ52" s="317"/>
      <c r="HR52" s="317"/>
      <c r="HS52" s="317"/>
      <c r="HT52" s="317"/>
      <c r="HU52" s="317"/>
      <c r="HV52" s="317"/>
      <c r="HW52" s="317"/>
      <c r="HX52" s="317"/>
      <c r="HY52" s="317"/>
      <c r="HZ52" s="317"/>
      <c r="IA52" s="317"/>
      <c r="IB52" s="317"/>
      <c r="IC52" s="317"/>
      <c r="ID52" s="317"/>
      <c r="IE52" s="317"/>
      <c r="IF52" s="317"/>
      <c r="IG52" s="317"/>
      <c r="IH52" s="317"/>
      <c r="II52" s="317"/>
      <c r="IJ52" s="317"/>
      <c r="IK52" s="317"/>
      <c r="IL52" s="317"/>
    </row>
    <row r="53" spans="1:246" s="316" customFormat="1">
      <c r="A53" s="319" t="s">
        <v>264</v>
      </c>
      <c r="B53" s="329" t="s">
        <v>265</v>
      </c>
      <c r="C53" s="328" t="s">
        <v>53</v>
      </c>
      <c r="D53" s="330">
        <f>+D13*2</f>
        <v>224</v>
      </c>
      <c r="E53" s="383"/>
      <c r="F53" s="315">
        <f>+D53*E53</f>
        <v>0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7"/>
      <c r="EE53" s="317"/>
      <c r="EF53" s="317"/>
      <c r="EG53" s="317"/>
      <c r="EH53" s="317"/>
      <c r="EI53" s="317"/>
      <c r="EJ53" s="317"/>
      <c r="EK53" s="317"/>
      <c r="EL53" s="317"/>
      <c r="EM53" s="317"/>
      <c r="EN53" s="317"/>
      <c r="EO53" s="317"/>
      <c r="EP53" s="317"/>
      <c r="EQ53" s="317"/>
      <c r="ER53" s="317"/>
      <c r="ES53" s="317"/>
      <c r="ET53" s="317"/>
      <c r="EU53" s="317"/>
      <c r="EV53" s="317"/>
      <c r="EW53" s="317"/>
      <c r="EX53" s="317"/>
      <c r="EY53" s="317"/>
      <c r="EZ53" s="317"/>
      <c r="FA53" s="317"/>
      <c r="FB53" s="317"/>
      <c r="FC53" s="317"/>
      <c r="FD53" s="317"/>
      <c r="FE53" s="317"/>
      <c r="FF53" s="317"/>
      <c r="FG53" s="317"/>
      <c r="FH53" s="317"/>
      <c r="FI53" s="317"/>
      <c r="FJ53" s="317"/>
      <c r="FK53" s="317"/>
      <c r="FL53" s="317"/>
      <c r="FM53" s="317"/>
      <c r="FN53" s="317"/>
      <c r="FO53" s="317"/>
      <c r="FP53" s="317"/>
      <c r="FQ53" s="317"/>
      <c r="FR53" s="317"/>
      <c r="FS53" s="317"/>
      <c r="FT53" s="317"/>
      <c r="FU53" s="317"/>
      <c r="FV53" s="317"/>
      <c r="FW53" s="317"/>
      <c r="FX53" s="317"/>
      <c r="FY53" s="317"/>
      <c r="FZ53" s="317"/>
      <c r="GA53" s="317"/>
      <c r="GB53" s="317"/>
      <c r="GC53" s="317"/>
      <c r="GD53" s="317"/>
      <c r="GE53" s="317"/>
      <c r="GF53" s="317"/>
      <c r="GG53" s="317"/>
      <c r="GH53" s="317"/>
      <c r="GI53" s="317"/>
      <c r="GJ53" s="317"/>
      <c r="GK53" s="317"/>
      <c r="GL53" s="317"/>
      <c r="GM53" s="317"/>
      <c r="GN53" s="317"/>
      <c r="GO53" s="317"/>
      <c r="GP53" s="317"/>
      <c r="GQ53" s="317"/>
      <c r="GR53" s="317"/>
      <c r="GS53" s="317"/>
      <c r="GT53" s="317"/>
      <c r="GU53" s="317"/>
      <c r="GV53" s="317"/>
      <c r="GW53" s="317"/>
      <c r="GX53" s="317"/>
      <c r="GY53" s="317"/>
      <c r="GZ53" s="317"/>
      <c r="HA53" s="317"/>
      <c r="HB53" s="317"/>
      <c r="HC53" s="317"/>
      <c r="HD53" s="317"/>
      <c r="HE53" s="317"/>
      <c r="HF53" s="317"/>
      <c r="HG53" s="317"/>
      <c r="HH53" s="317"/>
      <c r="HI53" s="317"/>
      <c r="HJ53" s="317"/>
      <c r="HK53" s="317"/>
      <c r="HL53" s="317"/>
      <c r="HM53" s="317"/>
      <c r="HN53" s="317"/>
      <c r="HO53" s="317"/>
      <c r="HP53" s="317"/>
      <c r="HQ53" s="317"/>
      <c r="HR53" s="317"/>
      <c r="HS53" s="317"/>
      <c r="HT53" s="317"/>
      <c r="HU53" s="317"/>
      <c r="HV53" s="317"/>
      <c r="HW53" s="317"/>
      <c r="HX53" s="317"/>
      <c r="HY53" s="317"/>
      <c r="HZ53" s="317"/>
      <c r="IA53" s="317"/>
      <c r="IB53" s="317"/>
      <c r="IC53" s="317"/>
      <c r="ID53" s="317"/>
      <c r="IE53" s="317"/>
      <c r="IF53" s="317"/>
      <c r="IG53" s="317"/>
      <c r="IH53" s="317"/>
      <c r="II53" s="317"/>
      <c r="IJ53" s="317"/>
      <c r="IK53" s="317"/>
      <c r="IL53" s="317"/>
    </row>
    <row r="54" spans="1:246" s="316" customFormat="1">
      <c r="A54" s="319"/>
      <c r="B54" s="329"/>
      <c r="C54" s="328"/>
      <c r="D54" s="330"/>
      <c r="E54" s="314"/>
      <c r="F54" s="315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7"/>
      <c r="EW54" s="317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7"/>
      <c r="FK54" s="317"/>
      <c r="FL54" s="317"/>
      <c r="FM54" s="317"/>
      <c r="FN54" s="317"/>
      <c r="FO54" s="317"/>
      <c r="FP54" s="317"/>
      <c r="FQ54" s="317"/>
      <c r="FR54" s="317"/>
      <c r="FS54" s="317"/>
      <c r="FT54" s="317"/>
      <c r="FU54" s="317"/>
      <c r="FV54" s="317"/>
      <c r="FW54" s="317"/>
      <c r="FX54" s="317"/>
      <c r="FY54" s="317"/>
      <c r="FZ54" s="317"/>
      <c r="GA54" s="317"/>
      <c r="GB54" s="317"/>
      <c r="GC54" s="317"/>
      <c r="GD54" s="317"/>
      <c r="GE54" s="317"/>
      <c r="GF54" s="317"/>
      <c r="GG54" s="317"/>
      <c r="GH54" s="317"/>
      <c r="GI54" s="317"/>
      <c r="GJ54" s="317"/>
      <c r="GK54" s="317"/>
      <c r="GL54" s="317"/>
      <c r="GM54" s="317"/>
      <c r="GN54" s="317"/>
      <c r="GO54" s="317"/>
      <c r="GP54" s="317"/>
      <c r="GQ54" s="317"/>
      <c r="GR54" s="317"/>
      <c r="GS54" s="317"/>
      <c r="GT54" s="317"/>
      <c r="GU54" s="317"/>
      <c r="GV54" s="317"/>
      <c r="GW54" s="317"/>
      <c r="GX54" s="317"/>
      <c r="GY54" s="317"/>
      <c r="GZ54" s="317"/>
      <c r="HA54" s="317"/>
      <c r="HB54" s="317"/>
      <c r="HC54" s="317"/>
      <c r="HD54" s="317"/>
      <c r="HE54" s="317"/>
      <c r="HF54" s="317"/>
      <c r="HG54" s="317"/>
      <c r="HH54" s="317"/>
      <c r="HI54" s="317"/>
      <c r="HJ54" s="317"/>
      <c r="HK54" s="317"/>
      <c r="HL54" s="317"/>
      <c r="HM54" s="317"/>
      <c r="HN54" s="317"/>
      <c r="HO54" s="317"/>
      <c r="HP54" s="317"/>
      <c r="HQ54" s="317"/>
      <c r="HR54" s="317"/>
      <c r="HS54" s="317"/>
      <c r="HT54" s="317"/>
      <c r="HU54" s="317"/>
      <c r="HV54" s="317"/>
      <c r="HW54" s="317"/>
      <c r="HX54" s="317"/>
      <c r="HY54" s="317"/>
      <c r="HZ54" s="317"/>
      <c r="IA54" s="317"/>
      <c r="IB54" s="317"/>
      <c r="IC54" s="317"/>
      <c r="ID54" s="317"/>
      <c r="IE54" s="317"/>
      <c r="IF54" s="317"/>
      <c r="IG54" s="317"/>
      <c r="IH54" s="317"/>
      <c r="II54" s="317"/>
      <c r="IJ54" s="317"/>
      <c r="IK54" s="317"/>
      <c r="IL54" s="317"/>
    </row>
    <row r="55" spans="1:246" s="316" customFormat="1">
      <c r="A55" s="319"/>
      <c r="B55" s="329"/>
      <c r="C55" s="328"/>
      <c r="D55" s="330"/>
      <c r="E55" s="314"/>
      <c r="F55" s="315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7"/>
      <c r="EW55" s="317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317"/>
      <c r="FL55" s="317"/>
      <c r="FM55" s="317"/>
      <c r="FN55" s="317"/>
      <c r="FO55" s="317"/>
      <c r="FP55" s="317"/>
      <c r="FQ55" s="317"/>
      <c r="FR55" s="317"/>
      <c r="FS55" s="317"/>
      <c r="FT55" s="317"/>
      <c r="FU55" s="317"/>
      <c r="FV55" s="317"/>
      <c r="FW55" s="317"/>
      <c r="FX55" s="317"/>
      <c r="FY55" s="317"/>
      <c r="FZ55" s="317"/>
      <c r="GA55" s="317"/>
      <c r="GB55" s="317"/>
      <c r="GC55" s="317"/>
      <c r="GD55" s="317"/>
      <c r="GE55" s="317"/>
      <c r="GF55" s="317"/>
      <c r="GG55" s="317"/>
      <c r="GH55" s="317"/>
      <c r="GI55" s="317"/>
      <c r="GJ55" s="317"/>
      <c r="GK55" s="317"/>
      <c r="GL55" s="317"/>
      <c r="GM55" s="317"/>
      <c r="GN55" s="317"/>
      <c r="GO55" s="317"/>
      <c r="GP55" s="317"/>
      <c r="GQ55" s="317"/>
      <c r="GR55" s="317"/>
      <c r="GS55" s="317"/>
      <c r="GT55" s="317"/>
      <c r="GU55" s="317"/>
      <c r="GV55" s="317"/>
      <c r="GW55" s="317"/>
      <c r="GX55" s="317"/>
      <c r="GY55" s="317"/>
      <c r="GZ55" s="317"/>
      <c r="HA55" s="317"/>
      <c r="HB55" s="317"/>
      <c r="HC55" s="317"/>
      <c r="HD55" s="317"/>
      <c r="HE55" s="317"/>
      <c r="HF55" s="317"/>
      <c r="HG55" s="317"/>
      <c r="HH55" s="317"/>
      <c r="HI55" s="317"/>
      <c r="HJ55" s="317"/>
      <c r="HK55" s="317"/>
      <c r="HL55" s="317"/>
      <c r="HM55" s="317"/>
      <c r="HN55" s="317"/>
      <c r="HO55" s="317"/>
      <c r="HP55" s="317"/>
      <c r="HQ55" s="317"/>
      <c r="HR55" s="317"/>
      <c r="HS55" s="317"/>
      <c r="HT55" s="317"/>
      <c r="HU55" s="317"/>
      <c r="HV55" s="317"/>
      <c r="HW55" s="317"/>
      <c r="HX55" s="317"/>
      <c r="HY55" s="317"/>
      <c r="HZ55" s="317"/>
      <c r="IA55" s="317"/>
      <c r="IB55" s="317"/>
      <c r="IC55" s="317"/>
      <c r="ID55" s="317"/>
      <c r="IE55" s="317"/>
      <c r="IF55" s="317"/>
      <c r="IG55" s="317"/>
      <c r="IH55" s="317"/>
      <c r="II55" s="317"/>
      <c r="IJ55" s="317"/>
      <c r="IK55" s="317"/>
      <c r="IL55" s="317"/>
    </row>
    <row r="56" spans="1:246" s="316" customFormat="1">
      <c r="A56" s="310" t="s">
        <v>186</v>
      </c>
      <c r="B56" s="327" t="s">
        <v>266</v>
      </c>
      <c r="C56" s="328"/>
      <c r="D56" s="330"/>
      <c r="E56" s="314"/>
      <c r="F56" s="315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7"/>
      <c r="EN56" s="317"/>
      <c r="EO56" s="317"/>
      <c r="EP56" s="317"/>
      <c r="EQ56" s="317"/>
      <c r="ER56" s="317"/>
      <c r="ES56" s="317"/>
      <c r="ET56" s="317"/>
      <c r="EU56" s="317"/>
      <c r="EV56" s="317"/>
      <c r="EW56" s="317"/>
      <c r="EX56" s="317"/>
      <c r="EY56" s="317"/>
      <c r="EZ56" s="317"/>
      <c r="FA56" s="317"/>
      <c r="FB56" s="317"/>
      <c r="FC56" s="317"/>
      <c r="FD56" s="317"/>
      <c r="FE56" s="317"/>
      <c r="FF56" s="317"/>
      <c r="FG56" s="317"/>
      <c r="FH56" s="317"/>
      <c r="FI56" s="317"/>
      <c r="FJ56" s="317"/>
      <c r="FK56" s="317"/>
      <c r="FL56" s="317"/>
      <c r="FM56" s="317"/>
      <c r="FN56" s="317"/>
      <c r="FO56" s="317"/>
      <c r="FP56" s="317"/>
      <c r="FQ56" s="317"/>
      <c r="FR56" s="317"/>
      <c r="FS56" s="317"/>
      <c r="FT56" s="317"/>
      <c r="FU56" s="317"/>
      <c r="FV56" s="317"/>
      <c r="FW56" s="317"/>
      <c r="FX56" s="317"/>
      <c r="FY56" s="317"/>
      <c r="FZ56" s="317"/>
      <c r="GA56" s="317"/>
      <c r="GB56" s="317"/>
      <c r="GC56" s="317"/>
      <c r="GD56" s="317"/>
      <c r="GE56" s="317"/>
      <c r="GF56" s="317"/>
      <c r="GG56" s="317"/>
      <c r="GH56" s="317"/>
      <c r="GI56" s="317"/>
      <c r="GJ56" s="317"/>
      <c r="GK56" s="317"/>
      <c r="GL56" s="317"/>
      <c r="GM56" s="317"/>
      <c r="GN56" s="317"/>
      <c r="GO56" s="317"/>
      <c r="GP56" s="317"/>
      <c r="GQ56" s="317"/>
      <c r="GR56" s="317"/>
      <c r="GS56" s="317"/>
      <c r="GT56" s="317"/>
      <c r="GU56" s="317"/>
      <c r="GV56" s="317"/>
      <c r="GW56" s="317"/>
      <c r="GX56" s="317"/>
      <c r="GY56" s="317"/>
      <c r="GZ56" s="317"/>
      <c r="HA56" s="317"/>
      <c r="HB56" s="317"/>
      <c r="HC56" s="317"/>
      <c r="HD56" s="317"/>
      <c r="HE56" s="317"/>
      <c r="HF56" s="317"/>
      <c r="HG56" s="317"/>
      <c r="HH56" s="317"/>
      <c r="HI56" s="317"/>
      <c r="HJ56" s="317"/>
      <c r="HK56" s="317"/>
      <c r="HL56" s="317"/>
      <c r="HM56" s="317"/>
      <c r="HN56" s="317"/>
      <c r="HO56" s="317"/>
      <c r="HP56" s="317"/>
      <c r="HQ56" s="317"/>
      <c r="HR56" s="317"/>
      <c r="HS56" s="317"/>
      <c r="HT56" s="317"/>
      <c r="HU56" s="317"/>
      <c r="HV56" s="317"/>
      <c r="HW56" s="317"/>
      <c r="HX56" s="317"/>
      <c r="HY56" s="317"/>
      <c r="HZ56" s="317"/>
      <c r="IA56" s="317"/>
      <c r="IB56" s="317"/>
      <c r="IC56" s="317"/>
      <c r="ID56" s="317"/>
      <c r="IE56" s="317"/>
      <c r="IF56" s="317"/>
      <c r="IG56" s="317"/>
      <c r="IH56" s="317"/>
      <c r="II56" s="317"/>
      <c r="IJ56" s="317"/>
      <c r="IK56" s="317"/>
      <c r="IL56" s="317"/>
    </row>
    <row r="57" spans="1:246" s="316" customFormat="1">
      <c r="A57" s="319"/>
      <c r="B57" s="329"/>
      <c r="C57" s="328"/>
      <c r="D57" s="330"/>
      <c r="E57" s="314"/>
      <c r="F57" s="315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7"/>
      <c r="EE57" s="317"/>
      <c r="EF57" s="317"/>
      <c r="EG57" s="317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7"/>
      <c r="ES57" s="317"/>
      <c r="ET57" s="317"/>
      <c r="EU57" s="317"/>
      <c r="EV57" s="317"/>
      <c r="EW57" s="317"/>
      <c r="EX57" s="317"/>
      <c r="EY57" s="317"/>
      <c r="EZ57" s="317"/>
      <c r="FA57" s="317"/>
      <c r="FB57" s="317"/>
      <c r="FC57" s="317"/>
      <c r="FD57" s="317"/>
      <c r="FE57" s="317"/>
      <c r="FF57" s="317"/>
      <c r="FG57" s="317"/>
      <c r="FH57" s="317"/>
      <c r="FI57" s="317"/>
      <c r="FJ57" s="317"/>
      <c r="FK57" s="317"/>
      <c r="FL57" s="317"/>
      <c r="FM57" s="317"/>
      <c r="FN57" s="317"/>
      <c r="FO57" s="317"/>
      <c r="FP57" s="317"/>
      <c r="FQ57" s="317"/>
      <c r="FR57" s="317"/>
      <c r="FS57" s="317"/>
      <c r="FT57" s="317"/>
      <c r="FU57" s="317"/>
      <c r="FV57" s="317"/>
      <c r="FW57" s="317"/>
      <c r="FX57" s="317"/>
      <c r="FY57" s="317"/>
      <c r="FZ57" s="317"/>
      <c r="GA57" s="317"/>
      <c r="GB57" s="317"/>
      <c r="GC57" s="317"/>
      <c r="GD57" s="317"/>
      <c r="GE57" s="317"/>
      <c r="GF57" s="317"/>
      <c r="GG57" s="317"/>
      <c r="GH57" s="317"/>
      <c r="GI57" s="317"/>
      <c r="GJ57" s="317"/>
      <c r="GK57" s="317"/>
      <c r="GL57" s="317"/>
      <c r="GM57" s="317"/>
      <c r="GN57" s="317"/>
      <c r="GO57" s="317"/>
      <c r="GP57" s="317"/>
      <c r="GQ57" s="317"/>
      <c r="GR57" s="317"/>
      <c r="GS57" s="317"/>
      <c r="GT57" s="317"/>
      <c r="GU57" s="317"/>
      <c r="GV57" s="317"/>
      <c r="GW57" s="317"/>
      <c r="GX57" s="317"/>
      <c r="GY57" s="317"/>
      <c r="GZ57" s="317"/>
      <c r="HA57" s="317"/>
      <c r="HB57" s="317"/>
      <c r="HC57" s="317"/>
      <c r="HD57" s="317"/>
      <c r="HE57" s="317"/>
      <c r="HF57" s="317"/>
      <c r="HG57" s="317"/>
      <c r="HH57" s="317"/>
      <c r="HI57" s="317"/>
      <c r="HJ57" s="317"/>
      <c r="HK57" s="317"/>
      <c r="HL57" s="317"/>
      <c r="HM57" s="317"/>
      <c r="HN57" s="317"/>
      <c r="HO57" s="317"/>
      <c r="HP57" s="317"/>
      <c r="HQ57" s="317"/>
      <c r="HR57" s="317"/>
      <c r="HS57" s="317"/>
      <c r="HT57" s="317"/>
      <c r="HU57" s="317"/>
      <c r="HV57" s="317"/>
      <c r="HW57" s="317"/>
      <c r="HX57" s="317"/>
      <c r="HY57" s="317"/>
      <c r="HZ57" s="317"/>
      <c r="IA57" s="317"/>
      <c r="IB57" s="317"/>
      <c r="IC57" s="317"/>
      <c r="ID57" s="317"/>
      <c r="IE57" s="317"/>
      <c r="IF57" s="317"/>
      <c r="IG57" s="317"/>
      <c r="IH57" s="317"/>
      <c r="II57" s="317"/>
      <c r="IJ57" s="317"/>
      <c r="IK57" s="317"/>
      <c r="IL57" s="317"/>
    </row>
    <row r="58" spans="1:246" s="316" customFormat="1">
      <c r="A58" s="319" t="s">
        <v>267</v>
      </c>
      <c r="B58" s="329" t="s">
        <v>226</v>
      </c>
      <c r="C58" s="328" t="s">
        <v>33</v>
      </c>
      <c r="D58" s="330">
        <f>+D8*0.2</f>
        <v>28</v>
      </c>
      <c r="E58" s="383"/>
      <c r="F58" s="315">
        <f t="shared" ref="F58:F70" si="0">+D58*E58</f>
        <v>0</v>
      </c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  <c r="FF58" s="317"/>
      <c r="FG58" s="317"/>
      <c r="FH58" s="317"/>
      <c r="FI58" s="317"/>
      <c r="FJ58" s="317"/>
      <c r="FK58" s="317"/>
      <c r="FL58" s="317"/>
      <c r="FM58" s="317"/>
      <c r="FN58" s="317"/>
      <c r="FO58" s="317"/>
      <c r="FP58" s="317"/>
      <c r="FQ58" s="317"/>
      <c r="FR58" s="317"/>
      <c r="FS58" s="317"/>
      <c r="FT58" s="317"/>
      <c r="FU58" s="317"/>
      <c r="FV58" s="317"/>
      <c r="FW58" s="317"/>
      <c r="FX58" s="317"/>
      <c r="FY58" s="317"/>
      <c r="FZ58" s="317"/>
      <c r="GA58" s="317"/>
      <c r="GB58" s="317"/>
      <c r="GC58" s="317"/>
      <c r="GD58" s="317"/>
      <c r="GE58" s="317"/>
      <c r="GF58" s="317"/>
      <c r="GG58" s="317"/>
      <c r="GH58" s="317"/>
      <c r="GI58" s="317"/>
      <c r="GJ58" s="317"/>
      <c r="GK58" s="317"/>
      <c r="GL58" s="317"/>
      <c r="GM58" s="317"/>
      <c r="GN58" s="317"/>
      <c r="GO58" s="317"/>
      <c r="GP58" s="317"/>
      <c r="GQ58" s="317"/>
      <c r="GR58" s="317"/>
      <c r="GS58" s="317"/>
      <c r="GT58" s="317"/>
      <c r="GU58" s="317"/>
      <c r="GV58" s="317"/>
      <c r="GW58" s="317"/>
      <c r="GX58" s="317"/>
      <c r="GY58" s="317"/>
      <c r="GZ58" s="317"/>
      <c r="HA58" s="317"/>
      <c r="HB58" s="317"/>
      <c r="HC58" s="317"/>
      <c r="HD58" s="317"/>
      <c r="HE58" s="317"/>
      <c r="HF58" s="317"/>
      <c r="HG58" s="317"/>
      <c r="HH58" s="317"/>
      <c r="HI58" s="317"/>
      <c r="HJ58" s="317"/>
      <c r="HK58" s="317"/>
      <c r="HL58" s="317"/>
      <c r="HM58" s="317"/>
      <c r="HN58" s="317"/>
      <c r="HO58" s="317"/>
      <c r="HP58" s="317"/>
      <c r="HQ58" s="317"/>
      <c r="HR58" s="317"/>
      <c r="HS58" s="317"/>
      <c r="HT58" s="317"/>
      <c r="HU58" s="317"/>
      <c r="HV58" s="317"/>
      <c r="HW58" s="317"/>
      <c r="HX58" s="317"/>
      <c r="HY58" s="317"/>
      <c r="HZ58" s="317"/>
      <c r="IA58" s="317"/>
      <c r="IB58" s="317"/>
      <c r="IC58" s="317"/>
      <c r="ID58" s="317"/>
      <c r="IE58" s="317"/>
      <c r="IF58" s="317"/>
      <c r="IG58" s="317"/>
      <c r="IH58" s="317"/>
      <c r="II58" s="317"/>
      <c r="IJ58" s="317"/>
      <c r="IK58" s="317"/>
      <c r="IL58" s="317"/>
    </row>
    <row r="59" spans="1:246" s="316" customFormat="1">
      <c r="A59" s="319"/>
      <c r="B59" s="329"/>
      <c r="C59" s="328"/>
      <c r="D59" s="330"/>
      <c r="E59" s="314"/>
      <c r="F59" s="315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317"/>
      <c r="FL59" s="317"/>
      <c r="FM59" s="317"/>
      <c r="FN59" s="317"/>
      <c r="FO59" s="317"/>
      <c r="FP59" s="317"/>
      <c r="FQ59" s="317"/>
      <c r="FR59" s="317"/>
      <c r="FS59" s="317"/>
      <c r="FT59" s="317"/>
      <c r="FU59" s="317"/>
      <c r="FV59" s="317"/>
      <c r="FW59" s="317"/>
      <c r="FX59" s="317"/>
      <c r="FY59" s="317"/>
      <c r="FZ59" s="317"/>
      <c r="GA59" s="317"/>
      <c r="GB59" s="317"/>
      <c r="GC59" s="317"/>
      <c r="GD59" s="317"/>
      <c r="GE59" s="317"/>
      <c r="GF59" s="317"/>
      <c r="GG59" s="317"/>
      <c r="GH59" s="317"/>
      <c r="GI59" s="317"/>
      <c r="GJ59" s="317"/>
      <c r="GK59" s="317"/>
      <c r="GL59" s="317"/>
      <c r="GM59" s="317"/>
      <c r="GN59" s="317"/>
      <c r="GO59" s="317"/>
      <c r="GP59" s="317"/>
      <c r="GQ59" s="317"/>
      <c r="GR59" s="317"/>
      <c r="GS59" s="317"/>
      <c r="GT59" s="317"/>
      <c r="GU59" s="317"/>
      <c r="GV59" s="317"/>
      <c r="GW59" s="317"/>
      <c r="GX59" s="317"/>
      <c r="GY59" s="317"/>
      <c r="GZ59" s="317"/>
      <c r="HA59" s="317"/>
      <c r="HB59" s="317"/>
      <c r="HC59" s="317"/>
      <c r="HD59" s="317"/>
      <c r="HE59" s="317"/>
      <c r="HF59" s="317"/>
      <c r="HG59" s="317"/>
      <c r="HH59" s="317"/>
      <c r="HI59" s="317"/>
      <c r="HJ59" s="317"/>
      <c r="HK59" s="317"/>
      <c r="HL59" s="317"/>
      <c r="HM59" s="317"/>
      <c r="HN59" s="317"/>
      <c r="HO59" s="317"/>
      <c r="HP59" s="317"/>
      <c r="HQ59" s="317"/>
      <c r="HR59" s="317"/>
      <c r="HS59" s="317"/>
      <c r="HT59" s="317"/>
      <c r="HU59" s="317"/>
      <c r="HV59" s="317"/>
      <c r="HW59" s="317"/>
      <c r="HX59" s="317"/>
      <c r="HY59" s="317"/>
      <c r="HZ59" s="317"/>
      <c r="IA59" s="317"/>
      <c r="IB59" s="317"/>
      <c r="IC59" s="317"/>
      <c r="ID59" s="317"/>
      <c r="IE59" s="317"/>
      <c r="IF59" s="317"/>
      <c r="IG59" s="317"/>
      <c r="IH59" s="317"/>
      <c r="II59" s="317"/>
      <c r="IJ59" s="317"/>
      <c r="IK59" s="317"/>
      <c r="IL59" s="317"/>
    </row>
    <row r="60" spans="1:246" s="316" customFormat="1" ht="25.5">
      <c r="A60" s="319" t="s">
        <v>268</v>
      </c>
      <c r="B60" s="329" t="s">
        <v>269</v>
      </c>
      <c r="C60" s="328" t="s">
        <v>66</v>
      </c>
      <c r="D60" s="330">
        <f>+D58*0.78</f>
        <v>21.84</v>
      </c>
      <c r="E60" s="383"/>
      <c r="F60" s="315">
        <f t="shared" si="0"/>
        <v>0</v>
      </c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7"/>
      <c r="DA60" s="317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7"/>
      <c r="ET60" s="317"/>
      <c r="EU60" s="317"/>
      <c r="EV60" s="317"/>
      <c r="EW60" s="317"/>
      <c r="EX60" s="317"/>
      <c r="EY60" s="317"/>
      <c r="EZ60" s="317"/>
      <c r="FA60" s="317"/>
      <c r="FB60" s="317"/>
      <c r="FC60" s="317"/>
      <c r="FD60" s="317"/>
      <c r="FE60" s="317"/>
      <c r="FF60" s="317"/>
      <c r="FG60" s="317"/>
      <c r="FH60" s="317"/>
      <c r="FI60" s="317"/>
      <c r="FJ60" s="317"/>
      <c r="FK60" s="317"/>
      <c r="FL60" s="317"/>
      <c r="FM60" s="317"/>
      <c r="FN60" s="317"/>
      <c r="FO60" s="317"/>
      <c r="FP60" s="317"/>
      <c r="FQ60" s="317"/>
      <c r="FR60" s="317"/>
      <c r="FS60" s="317"/>
      <c r="FT60" s="317"/>
      <c r="FU60" s="317"/>
      <c r="FV60" s="317"/>
      <c r="FW60" s="317"/>
      <c r="FX60" s="317"/>
      <c r="FY60" s="317"/>
      <c r="FZ60" s="317"/>
      <c r="GA60" s="317"/>
      <c r="GB60" s="317"/>
      <c r="GC60" s="317"/>
      <c r="GD60" s="317"/>
      <c r="GE60" s="317"/>
      <c r="GF60" s="317"/>
      <c r="GG60" s="317"/>
      <c r="GH60" s="317"/>
      <c r="GI60" s="317"/>
      <c r="GJ60" s="317"/>
      <c r="GK60" s="317"/>
      <c r="GL60" s="317"/>
      <c r="GM60" s="317"/>
      <c r="GN60" s="317"/>
      <c r="GO60" s="317"/>
      <c r="GP60" s="317"/>
      <c r="GQ60" s="317"/>
      <c r="GR60" s="317"/>
      <c r="GS60" s="317"/>
      <c r="GT60" s="317"/>
      <c r="GU60" s="317"/>
      <c r="GV60" s="317"/>
      <c r="GW60" s="317"/>
      <c r="GX60" s="317"/>
      <c r="GY60" s="317"/>
      <c r="GZ60" s="317"/>
      <c r="HA60" s="317"/>
      <c r="HB60" s="317"/>
      <c r="HC60" s="317"/>
      <c r="HD60" s="317"/>
      <c r="HE60" s="317"/>
      <c r="HF60" s="317"/>
      <c r="HG60" s="317"/>
      <c r="HH60" s="317"/>
      <c r="HI60" s="317"/>
      <c r="HJ60" s="317"/>
      <c r="HK60" s="317"/>
      <c r="HL60" s="317"/>
      <c r="HM60" s="317"/>
      <c r="HN60" s="317"/>
      <c r="HO60" s="317"/>
      <c r="HP60" s="317"/>
      <c r="HQ60" s="317"/>
      <c r="HR60" s="317"/>
      <c r="HS60" s="317"/>
      <c r="HT60" s="317"/>
      <c r="HU60" s="317"/>
      <c r="HV60" s="317"/>
      <c r="HW60" s="317"/>
      <c r="HX60" s="317"/>
      <c r="HY60" s="317"/>
      <c r="HZ60" s="317"/>
      <c r="IA60" s="317"/>
      <c r="IB60" s="317"/>
      <c r="IC60" s="317"/>
      <c r="ID60" s="317"/>
      <c r="IE60" s="317"/>
      <c r="IF60" s="317"/>
      <c r="IG60" s="317"/>
      <c r="IH60" s="317"/>
      <c r="II60" s="317"/>
      <c r="IJ60" s="317"/>
      <c r="IK60" s="317"/>
      <c r="IL60" s="317"/>
    </row>
    <row r="61" spans="1:246" s="316" customFormat="1">
      <c r="A61" s="319"/>
      <c r="B61" s="329"/>
      <c r="C61" s="328"/>
      <c r="D61" s="330"/>
      <c r="E61" s="314"/>
      <c r="F61" s="315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17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7"/>
      <c r="DM61" s="317"/>
      <c r="DN61" s="317"/>
      <c r="DO61" s="317"/>
      <c r="DP61" s="317"/>
      <c r="DQ61" s="317"/>
      <c r="DR61" s="317"/>
      <c r="DS61" s="317"/>
      <c r="DT61" s="317"/>
      <c r="DU61" s="317"/>
      <c r="DV61" s="317"/>
      <c r="DW61" s="317"/>
      <c r="DX61" s="317"/>
      <c r="DY61" s="317"/>
      <c r="DZ61" s="317"/>
      <c r="EA61" s="317"/>
      <c r="EB61" s="317"/>
      <c r="EC61" s="317"/>
      <c r="ED61" s="317"/>
      <c r="EE61" s="317"/>
      <c r="EF61" s="317"/>
      <c r="EG61" s="317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7"/>
      <c r="EV61" s="317"/>
      <c r="EW61" s="317"/>
      <c r="EX61" s="317"/>
      <c r="EY61" s="317"/>
      <c r="EZ61" s="317"/>
      <c r="FA61" s="317"/>
      <c r="FB61" s="317"/>
      <c r="FC61" s="317"/>
      <c r="FD61" s="317"/>
      <c r="FE61" s="317"/>
      <c r="FF61" s="317"/>
      <c r="FG61" s="317"/>
      <c r="FH61" s="317"/>
      <c r="FI61" s="317"/>
      <c r="FJ61" s="317"/>
      <c r="FK61" s="317"/>
      <c r="FL61" s="317"/>
      <c r="FM61" s="317"/>
      <c r="FN61" s="317"/>
      <c r="FO61" s="317"/>
      <c r="FP61" s="317"/>
      <c r="FQ61" s="317"/>
      <c r="FR61" s="317"/>
      <c r="FS61" s="317"/>
      <c r="FT61" s="317"/>
      <c r="FU61" s="317"/>
      <c r="FV61" s="317"/>
      <c r="FW61" s="317"/>
      <c r="FX61" s="317"/>
      <c r="FY61" s="317"/>
      <c r="FZ61" s="317"/>
      <c r="GA61" s="317"/>
      <c r="GB61" s="317"/>
      <c r="GC61" s="317"/>
      <c r="GD61" s="317"/>
      <c r="GE61" s="317"/>
      <c r="GF61" s="317"/>
      <c r="GG61" s="317"/>
      <c r="GH61" s="317"/>
      <c r="GI61" s="317"/>
      <c r="GJ61" s="317"/>
      <c r="GK61" s="317"/>
      <c r="GL61" s="317"/>
      <c r="GM61" s="317"/>
      <c r="GN61" s="317"/>
      <c r="GO61" s="317"/>
      <c r="GP61" s="317"/>
      <c r="GQ61" s="317"/>
      <c r="GR61" s="317"/>
      <c r="GS61" s="317"/>
      <c r="GT61" s="317"/>
      <c r="GU61" s="317"/>
      <c r="GV61" s="317"/>
      <c r="GW61" s="317"/>
      <c r="GX61" s="317"/>
      <c r="GY61" s="317"/>
      <c r="GZ61" s="317"/>
      <c r="HA61" s="317"/>
      <c r="HB61" s="317"/>
      <c r="HC61" s="317"/>
      <c r="HD61" s="317"/>
      <c r="HE61" s="317"/>
      <c r="HF61" s="317"/>
      <c r="HG61" s="317"/>
      <c r="HH61" s="317"/>
      <c r="HI61" s="317"/>
      <c r="HJ61" s="317"/>
      <c r="HK61" s="317"/>
      <c r="HL61" s="317"/>
      <c r="HM61" s="317"/>
      <c r="HN61" s="317"/>
      <c r="HO61" s="317"/>
      <c r="HP61" s="317"/>
      <c r="HQ61" s="317"/>
      <c r="HR61" s="317"/>
      <c r="HS61" s="317"/>
      <c r="HT61" s="317"/>
      <c r="HU61" s="317"/>
      <c r="HV61" s="317"/>
      <c r="HW61" s="317"/>
      <c r="HX61" s="317"/>
      <c r="HY61" s="317"/>
      <c r="HZ61" s="317"/>
      <c r="IA61" s="317"/>
      <c r="IB61" s="317"/>
      <c r="IC61" s="317"/>
      <c r="ID61" s="317"/>
      <c r="IE61" s="317"/>
      <c r="IF61" s="317"/>
      <c r="IG61" s="317"/>
      <c r="IH61" s="317"/>
      <c r="II61" s="317"/>
      <c r="IJ61" s="317"/>
      <c r="IK61" s="317"/>
      <c r="IL61" s="317"/>
    </row>
    <row r="62" spans="1:246" s="316" customFormat="1">
      <c r="A62" s="319" t="s">
        <v>270</v>
      </c>
      <c r="B62" s="329" t="s">
        <v>229</v>
      </c>
      <c r="C62" s="328" t="s">
        <v>53</v>
      </c>
      <c r="D62" s="330">
        <f>+D58*0.6</f>
        <v>16.8</v>
      </c>
      <c r="E62" s="383"/>
      <c r="F62" s="315">
        <f t="shared" si="0"/>
        <v>0</v>
      </c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7"/>
      <c r="DB62" s="317"/>
      <c r="DC62" s="317"/>
      <c r="DD62" s="317"/>
      <c r="DE62" s="317"/>
      <c r="DF62" s="317"/>
      <c r="DG62" s="317"/>
      <c r="DH62" s="317"/>
      <c r="DI62" s="317"/>
      <c r="DJ62" s="317"/>
      <c r="DK62" s="317"/>
      <c r="DL62" s="317"/>
      <c r="DM62" s="317"/>
      <c r="DN62" s="317"/>
      <c r="DO62" s="317"/>
      <c r="DP62" s="317"/>
      <c r="DQ62" s="317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7"/>
      <c r="EG62" s="317"/>
      <c r="EH62" s="317"/>
      <c r="EI62" s="317"/>
      <c r="EJ62" s="317"/>
      <c r="EK62" s="317"/>
      <c r="EL62" s="317"/>
      <c r="EM62" s="317"/>
      <c r="EN62" s="317"/>
      <c r="EO62" s="317"/>
      <c r="EP62" s="317"/>
      <c r="EQ62" s="317"/>
      <c r="ER62" s="317"/>
      <c r="ES62" s="317"/>
      <c r="ET62" s="317"/>
      <c r="EU62" s="317"/>
      <c r="EV62" s="317"/>
      <c r="EW62" s="317"/>
      <c r="EX62" s="317"/>
      <c r="EY62" s="317"/>
      <c r="EZ62" s="317"/>
      <c r="FA62" s="317"/>
      <c r="FB62" s="317"/>
      <c r="FC62" s="317"/>
      <c r="FD62" s="317"/>
      <c r="FE62" s="317"/>
      <c r="FF62" s="317"/>
      <c r="FG62" s="317"/>
      <c r="FH62" s="317"/>
      <c r="FI62" s="317"/>
      <c r="FJ62" s="317"/>
      <c r="FK62" s="317"/>
      <c r="FL62" s="317"/>
      <c r="FM62" s="317"/>
      <c r="FN62" s="317"/>
      <c r="FO62" s="317"/>
      <c r="FP62" s="317"/>
      <c r="FQ62" s="317"/>
      <c r="FR62" s="317"/>
      <c r="FS62" s="317"/>
      <c r="FT62" s="317"/>
      <c r="FU62" s="317"/>
      <c r="FV62" s="317"/>
      <c r="FW62" s="317"/>
      <c r="FX62" s="317"/>
      <c r="FY62" s="317"/>
      <c r="FZ62" s="317"/>
      <c r="GA62" s="317"/>
      <c r="GB62" s="317"/>
      <c r="GC62" s="317"/>
      <c r="GD62" s="317"/>
      <c r="GE62" s="317"/>
      <c r="GF62" s="317"/>
      <c r="GG62" s="317"/>
      <c r="GH62" s="317"/>
      <c r="GI62" s="317"/>
      <c r="GJ62" s="317"/>
      <c r="GK62" s="317"/>
      <c r="GL62" s="317"/>
      <c r="GM62" s="317"/>
      <c r="GN62" s="317"/>
      <c r="GO62" s="317"/>
      <c r="GP62" s="317"/>
      <c r="GQ62" s="317"/>
      <c r="GR62" s="317"/>
      <c r="GS62" s="317"/>
      <c r="GT62" s="317"/>
      <c r="GU62" s="317"/>
      <c r="GV62" s="317"/>
      <c r="GW62" s="317"/>
      <c r="GX62" s="317"/>
      <c r="GY62" s="317"/>
      <c r="GZ62" s="317"/>
      <c r="HA62" s="317"/>
      <c r="HB62" s="317"/>
      <c r="HC62" s="317"/>
      <c r="HD62" s="317"/>
      <c r="HE62" s="317"/>
      <c r="HF62" s="317"/>
      <c r="HG62" s="317"/>
      <c r="HH62" s="317"/>
      <c r="HI62" s="317"/>
      <c r="HJ62" s="317"/>
      <c r="HK62" s="317"/>
      <c r="HL62" s="317"/>
      <c r="HM62" s="317"/>
      <c r="HN62" s="317"/>
      <c r="HO62" s="317"/>
      <c r="HP62" s="317"/>
      <c r="HQ62" s="317"/>
      <c r="HR62" s="317"/>
      <c r="HS62" s="317"/>
      <c r="HT62" s="317"/>
      <c r="HU62" s="317"/>
      <c r="HV62" s="317"/>
      <c r="HW62" s="317"/>
      <c r="HX62" s="317"/>
      <c r="HY62" s="317"/>
      <c r="HZ62" s="317"/>
      <c r="IA62" s="317"/>
      <c r="IB62" s="317"/>
      <c r="IC62" s="317"/>
      <c r="ID62" s="317"/>
      <c r="IE62" s="317"/>
      <c r="IF62" s="317"/>
      <c r="IG62" s="317"/>
      <c r="IH62" s="317"/>
      <c r="II62" s="317"/>
      <c r="IJ62" s="317"/>
      <c r="IK62" s="317"/>
      <c r="IL62" s="317"/>
    </row>
    <row r="63" spans="1:246" s="316" customFormat="1">
      <c r="A63" s="319"/>
      <c r="B63" s="329"/>
      <c r="C63" s="328"/>
      <c r="D63" s="330"/>
      <c r="E63" s="314"/>
      <c r="F63" s="315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7"/>
      <c r="DB63" s="317"/>
      <c r="DC63" s="317"/>
      <c r="DD63" s="317"/>
      <c r="DE63" s="317"/>
      <c r="DF63" s="317"/>
      <c r="DG63" s="317"/>
      <c r="DH63" s="317"/>
      <c r="DI63" s="317"/>
      <c r="DJ63" s="317"/>
      <c r="DK63" s="317"/>
      <c r="DL63" s="317"/>
      <c r="DM63" s="317"/>
      <c r="DN63" s="317"/>
      <c r="DO63" s="317"/>
      <c r="DP63" s="317"/>
      <c r="DQ63" s="317"/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7"/>
      <c r="EN63" s="317"/>
      <c r="EO63" s="317"/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7"/>
      <c r="FJ63" s="317"/>
      <c r="FK63" s="317"/>
      <c r="FL63" s="317"/>
      <c r="FM63" s="317"/>
      <c r="FN63" s="317"/>
      <c r="FO63" s="317"/>
      <c r="FP63" s="317"/>
      <c r="FQ63" s="317"/>
      <c r="FR63" s="317"/>
      <c r="FS63" s="317"/>
      <c r="FT63" s="317"/>
      <c r="FU63" s="317"/>
      <c r="FV63" s="317"/>
      <c r="FW63" s="317"/>
      <c r="FX63" s="317"/>
      <c r="FY63" s="317"/>
      <c r="FZ63" s="317"/>
      <c r="GA63" s="317"/>
      <c r="GB63" s="317"/>
      <c r="GC63" s="317"/>
      <c r="GD63" s="317"/>
      <c r="GE63" s="317"/>
      <c r="GF63" s="317"/>
      <c r="GG63" s="317"/>
      <c r="GH63" s="317"/>
      <c r="GI63" s="317"/>
      <c r="GJ63" s="317"/>
      <c r="GK63" s="317"/>
      <c r="GL63" s="317"/>
      <c r="GM63" s="317"/>
      <c r="GN63" s="317"/>
      <c r="GO63" s="317"/>
      <c r="GP63" s="317"/>
      <c r="GQ63" s="317"/>
      <c r="GR63" s="317"/>
      <c r="GS63" s="317"/>
      <c r="GT63" s="317"/>
      <c r="GU63" s="317"/>
      <c r="GV63" s="317"/>
      <c r="GW63" s="317"/>
      <c r="GX63" s="317"/>
      <c r="GY63" s="317"/>
      <c r="GZ63" s="317"/>
      <c r="HA63" s="317"/>
      <c r="HB63" s="317"/>
      <c r="HC63" s="317"/>
      <c r="HD63" s="317"/>
      <c r="HE63" s="317"/>
      <c r="HF63" s="317"/>
      <c r="HG63" s="317"/>
      <c r="HH63" s="317"/>
      <c r="HI63" s="317"/>
      <c r="HJ63" s="317"/>
      <c r="HK63" s="317"/>
      <c r="HL63" s="317"/>
      <c r="HM63" s="317"/>
      <c r="HN63" s="317"/>
      <c r="HO63" s="317"/>
      <c r="HP63" s="317"/>
      <c r="HQ63" s="317"/>
      <c r="HR63" s="317"/>
      <c r="HS63" s="317"/>
      <c r="HT63" s="317"/>
      <c r="HU63" s="317"/>
      <c r="HV63" s="317"/>
      <c r="HW63" s="317"/>
      <c r="HX63" s="317"/>
      <c r="HY63" s="317"/>
      <c r="HZ63" s="317"/>
      <c r="IA63" s="317"/>
      <c r="IB63" s="317"/>
      <c r="IC63" s="317"/>
      <c r="ID63" s="317"/>
      <c r="IE63" s="317"/>
      <c r="IF63" s="317"/>
      <c r="IG63" s="317"/>
      <c r="IH63" s="317"/>
      <c r="II63" s="317"/>
      <c r="IJ63" s="317"/>
      <c r="IK63" s="317"/>
      <c r="IL63" s="317"/>
    </row>
    <row r="64" spans="1:246" s="316" customFormat="1" ht="38.25">
      <c r="A64" s="319" t="s">
        <v>271</v>
      </c>
      <c r="B64" s="329" t="s">
        <v>231</v>
      </c>
      <c r="C64" s="328" t="s">
        <v>66</v>
      </c>
      <c r="D64" s="330">
        <f>+D58*0.18</f>
        <v>5.04</v>
      </c>
      <c r="E64" s="383"/>
      <c r="F64" s="315">
        <f t="shared" si="0"/>
        <v>0</v>
      </c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7"/>
      <c r="DA64" s="317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7"/>
      <c r="EF64" s="317"/>
      <c r="EG64" s="317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7"/>
      <c r="EV64" s="317"/>
      <c r="EW64" s="317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317"/>
      <c r="FL64" s="317"/>
      <c r="FM64" s="317"/>
      <c r="FN64" s="317"/>
      <c r="FO64" s="317"/>
      <c r="FP64" s="317"/>
      <c r="FQ64" s="317"/>
      <c r="FR64" s="317"/>
      <c r="FS64" s="317"/>
      <c r="FT64" s="317"/>
      <c r="FU64" s="317"/>
      <c r="FV64" s="317"/>
      <c r="FW64" s="317"/>
      <c r="FX64" s="317"/>
      <c r="FY64" s="317"/>
      <c r="FZ64" s="317"/>
      <c r="GA64" s="317"/>
      <c r="GB64" s="317"/>
      <c r="GC64" s="317"/>
      <c r="GD64" s="317"/>
      <c r="GE64" s="317"/>
      <c r="GF64" s="317"/>
      <c r="GG64" s="317"/>
      <c r="GH64" s="317"/>
      <c r="GI64" s="317"/>
      <c r="GJ64" s="317"/>
      <c r="GK64" s="317"/>
      <c r="GL64" s="317"/>
      <c r="GM64" s="317"/>
      <c r="GN64" s="317"/>
      <c r="GO64" s="317"/>
      <c r="GP64" s="317"/>
      <c r="GQ64" s="317"/>
      <c r="GR64" s="317"/>
      <c r="GS64" s="317"/>
      <c r="GT64" s="317"/>
      <c r="GU64" s="317"/>
      <c r="GV64" s="317"/>
      <c r="GW64" s="317"/>
      <c r="GX64" s="317"/>
      <c r="GY64" s="317"/>
      <c r="GZ64" s="317"/>
      <c r="HA64" s="317"/>
      <c r="HB64" s="317"/>
      <c r="HC64" s="317"/>
      <c r="HD64" s="317"/>
      <c r="HE64" s="317"/>
      <c r="HF64" s="317"/>
      <c r="HG64" s="317"/>
      <c r="HH64" s="317"/>
      <c r="HI64" s="317"/>
      <c r="HJ64" s="317"/>
      <c r="HK64" s="317"/>
      <c r="HL64" s="317"/>
      <c r="HM64" s="317"/>
      <c r="HN64" s="317"/>
      <c r="HO64" s="317"/>
      <c r="HP64" s="317"/>
      <c r="HQ64" s="317"/>
      <c r="HR64" s="317"/>
      <c r="HS64" s="317"/>
      <c r="HT64" s="317"/>
      <c r="HU64" s="317"/>
      <c r="HV64" s="317"/>
      <c r="HW64" s="317"/>
      <c r="HX64" s="317"/>
      <c r="HY64" s="317"/>
      <c r="HZ64" s="317"/>
      <c r="IA64" s="317"/>
      <c r="IB64" s="317"/>
      <c r="IC64" s="317"/>
      <c r="ID64" s="317"/>
      <c r="IE64" s="317"/>
      <c r="IF64" s="317"/>
      <c r="IG64" s="317"/>
      <c r="IH64" s="317"/>
      <c r="II64" s="317"/>
      <c r="IJ64" s="317"/>
      <c r="IK64" s="317"/>
      <c r="IL64" s="317"/>
    </row>
    <row r="65" spans="1:246" s="316" customFormat="1">
      <c r="A65" s="319"/>
      <c r="B65" s="329"/>
      <c r="C65" s="328"/>
      <c r="D65" s="330"/>
      <c r="E65" s="314"/>
      <c r="F65" s="315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7"/>
      <c r="DQ65" s="317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  <c r="ED65" s="317"/>
      <c r="EE65" s="317"/>
      <c r="EF65" s="317"/>
      <c r="EG65" s="317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7"/>
      <c r="ES65" s="317"/>
      <c r="ET65" s="317"/>
      <c r="EU65" s="317"/>
      <c r="EV65" s="317"/>
      <c r="EW65" s="317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317"/>
      <c r="FL65" s="317"/>
      <c r="FM65" s="317"/>
      <c r="FN65" s="317"/>
      <c r="FO65" s="317"/>
      <c r="FP65" s="317"/>
      <c r="FQ65" s="317"/>
      <c r="FR65" s="317"/>
      <c r="FS65" s="317"/>
      <c r="FT65" s="317"/>
      <c r="FU65" s="317"/>
      <c r="FV65" s="317"/>
      <c r="FW65" s="317"/>
      <c r="FX65" s="317"/>
      <c r="FY65" s="317"/>
      <c r="FZ65" s="317"/>
      <c r="GA65" s="317"/>
      <c r="GB65" s="317"/>
      <c r="GC65" s="317"/>
      <c r="GD65" s="317"/>
      <c r="GE65" s="317"/>
      <c r="GF65" s="317"/>
      <c r="GG65" s="317"/>
      <c r="GH65" s="317"/>
      <c r="GI65" s="317"/>
      <c r="GJ65" s="317"/>
      <c r="GK65" s="317"/>
      <c r="GL65" s="317"/>
      <c r="GM65" s="317"/>
      <c r="GN65" s="317"/>
      <c r="GO65" s="317"/>
      <c r="GP65" s="317"/>
      <c r="GQ65" s="317"/>
      <c r="GR65" s="317"/>
      <c r="GS65" s="317"/>
      <c r="GT65" s="317"/>
      <c r="GU65" s="317"/>
      <c r="GV65" s="317"/>
      <c r="GW65" s="317"/>
      <c r="GX65" s="317"/>
      <c r="GY65" s="317"/>
      <c r="GZ65" s="317"/>
      <c r="HA65" s="317"/>
      <c r="HB65" s="317"/>
      <c r="HC65" s="317"/>
      <c r="HD65" s="317"/>
      <c r="HE65" s="317"/>
      <c r="HF65" s="317"/>
      <c r="HG65" s="317"/>
      <c r="HH65" s="317"/>
      <c r="HI65" s="317"/>
      <c r="HJ65" s="317"/>
      <c r="HK65" s="317"/>
      <c r="HL65" s="317"/>
      <c r="HM65" s="317"/>
      <c r="HN65" s="317"/>
      <c r="HO65" s="317"/>
      <c r="HP65" s="317"/>
      <c r="HQ65" s="317"/>
      <c r="HR65" s="317"/>
      <c r="HS65" s="317"/>
      <c r="HT65" s="317"/>
      <c r="HU65" s="317"/>
      <c r="HV65" s="317"/>
      <c r="HW65" s="317"/>
      <c r="HX65" s="317"/>
      <c r="HY65" s="317"/>
      <c r="HZ65" s="317"/>
      <c r="IA65" s="317"/>
      <c r="IB65" s="317"/>
      <c r="IC65" s="317"/>
      <c r="ID65" s="317"/>
      <c r="IE65" s="317"/>
      <c r="IF65" s="317"/>
      <c r="IG65" s="317"/>
      <c r="IH65" s="317"/>
      <c r="II65" s="317"/>
      <c r="IJ65" s="317"/>
      <c r="IK65" s="317"/>
      <c r="IL65" s="317"/>
    </row>
    <row r="66" spans="1:246" s="316" customFormat="1" ht="25.5">
      <c r="A66" s="319" t="s">
        <v>272</v>
      </c>
      <c r="B66" s="329" t="s">
        <v>273</v>
      </c>
      <c r="C66" s="328" t="s">
        <v>66</v>
      </c>
      <c r="D66" s="330">
        <f>+D58*0.5</f>
        <v>14</v>
      </c>
      <c r="E66" s="383"/>
      <c r="F66" s="315">
        <f t="shared" si="0"/>
        <v>0</v>
      </c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7"/>
      <c r="DB66" s="317"/>
      <c r="DC66" s="317"/>
      <c r="DD66" s="317"/>
      <c r="DE66" s="317"/>
      <c r="DF66" s="317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7"/>
      <c r="EG66" s="317"/>
      <c r="EH66" s="317"/>
      <c r="EI66" s="317"/>
      <c r="EJ66" s="317"/>
      <c r="EK66" s="317"/>
      <c r="EL66" s="317"/>
      <c r="EM66" s="317"/>
      <c r="EN66" s="317"/>
      <c r="EO66" s="317"/>
      <c r="EP66" s="317"/>
      <c r="EQ66" s="317"/>
      <c r="ER66" s="317"/>
      <c r="ES66" s="317"/>
      <c r="ET66" s="317"/>
      <c r="EU66" s="317"/>
      <c r="EV66" s="317"/>
      <c r="EW66" s="317"/>
      <c r="EX66" s="317"/>
      <c r="EY66" s="317"/>
      <c r="EZ66" s="317"/>
      <c r="FA66" s="317"/>
      <c r="FB66" s="317"/>
      <c r="FC66" s="317"/>
      <c r="FD66" s="317"/>
      <c r="FE66" s="317"/>
      <c r="FF66" s="317"/>
      <c r="FG66" s="317"/>
      <c r="FH66" s="317"/>
      <c r="FI66" s="317"/>
      <c r="FJ66" s="317"/>
      <c r="FK66" s="317"/>
      <c r="FL66" s="317"/>
      <c r="FM66" s="317"/>
      <c r="FN66" s="317"/>
      <c r="FO66" s="317"/>
      <c r="FP66" s="317"/>
      <c r="FQ66" s="317"/>
      <c r="FR66" s="317"/>
      <c r="FS66" s="317"/>
      <c r="FT66" s="317"/>
      <c r="FU66" s="317"/>
      <c r="FV66" s="317"/>
      <c r="FW66" s="317"/>
      <c r="FX66" s="317"/>
      <c r="FY66" s="317"/>
      <c r="FZ66" s="317"/>
      <c r="GA66" s="317"/>
      <c r="GB66" s="317"/>
      <c r="GC66" s="317"/>
      <c r="GD66" s="317"/>
      <c r="GE66" s="317"/>
      <c r="GF66" s="317"/>
      <c r="GG66" s="317"/>
      <c r="GH66" s="317"/>
      <c r="GI66" s="317"/>
      <c r="GJ66" s="317"/>
      <c r="GK66" s="317"/>
      <c r="GL66" s="317"/>
      <c r="GM66" s="317"/>
      <c r="GN66" s="317"/>
      <c r="GO66" s="317"/>
      <c r="GP66" s="317"/>
      <c r="GQ66" s="317"/>
      <c r="GR66" s="317"/>
      <c r="GS66" s="317"/>
      <c r="GT66" s="317"/>
      <c r="GU66" s="317"/>
      <c r="GV66" s="317"/>
      <c r="GW66" s="317"/>
      <c r="GX66" s="317"/>
      <c r="GY66" s="317"/>
      <c r="GZ66" s="317"/>
      <c r="HA66" s="317"/>
      <c r="HB66" s="317"/>
      <c r="HC66" s="317"/>
      <c r="HD66" s="317"/>
      <c r="HE66" s="317"/>
      <c r="HF66" s="317"/>
      <c r="HG66" s="317"/>
      <c r="HH66" s="317"/>
      <c r="HI66" s="317"/>
      <c r="HJ66" s="317"/>
      <c r="HK66" s="317"/>
      <c r="HL66" s="317"/>
      <c r="HM66" s="317"/>
      <c r="HN66" s="317"/>
      <c r="HO66" s="317"/>
      <c r="HP66" s="317"/>
      <c r="HQ66" s="317"/>
      <c r="HR66" s="317"/>
      <c r="HS66" s="317"/>
      <c r="HT66" s="317"/>
      <c r="HU66" s="317"/>
      <c r="HV66" s="317"/>
      <c r="HW66" s="317"/>
      <c r="HX66" s="317"/>
      <c r="HY66" s="317"/>
      <c r="HZ66" s="317"/>
      <c r="IA66" s="317"/>
      <c r="IB66" s="317"/>
      <c r="IC66" s="317"/>
      <c r="ID66" s="317"/>
      <c r="IE66" s="317"/>
      <c r="IF66" s="317"/>
      <c r="IG66" s="317"/>
      <c r="IH66" s="317"/>
      <c r="II66" s="317"/>
      <c r="IJ66" s="317"/>
      <c r="IK66" s="317"/>
      <c r="IL66" s="317"/>
    </row>
    <row r="67" spans="1:246" s="316" customFormat="1">
      <c r="A67" s="319"/>
      <c r="B67" s="329"/>
      <c r="C67" s="328"/>
      <c r="D67" s="330"/>
      <c r="E67" s="314"/>
      <c r="F67" s="315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7"/>
      <c r="CY67" s="317"/>
      <c r="CZ67" s="317"/>
      <c r="DA67" s="317"/>
      <c r="DB67" s="317"/>
      <c r="DC67" s="317"/>
      <c r="DD67" s="317"/>
      <c r="DE67" s="317"/>
      <c r="DF67" s="317"/>
      <c r="DG67" s="317"/>
      <c r="DH67" s="317"/>
      <c r="DI67" s="317"/>
      <c r="DJ67" s="317"/>
      <c r="DK67" s="317"/>
      <c r="DL67" s="317"/>
      <c r="DM67" s="317"/>
      <c r="DN67" s="317"/>
      <c r="DO67" s="317"/>
      <c r="DP67" s="317"/>
      <c r="DQ67" s="317"/>
      <c r="DR67" s="317"/>
      <c r="DS67" s="317"/>
      <c r="DT67" s="317"/>
      <c r="DU67" s="317"/>
      <c r="DV67" s="317"/>
      <c r="DW67" s="317"/>
      <c r="DX67" s="317"/>
      <c r="DY67" s="317"/>
      <c r="DZ67" s="317"/>
      <c r="EA67" s="317"/>
      <c r="EB67" s="317"/>
      <c r="EC67" s="317"/>
      <c r="ED67" s="317"/>
      <c r="EE67" s="317"/>
      <c r="EF67" s="317"/>
      <c r="EG67" s="317"/>
      <c r="EH67" s="317"/>
      <c r="EI67" s="317"/>
      <c r="EJ67" s="317"/>
      <c r="EK67" s="317"/>
      <c r="EL67" s="317"/>
      <c r="EM67" s="317"/>
      <c r="EN67" s="317"/>
      <c r="EO67" s="317"/>
      <c r="EP67" s="317"/>
      <c r="EQ67" s="317"/>
      <c r="ER67" s="317"/>
      <c r="ES67" s="317"/>
      <c r="ET67" s="317"/>
      <c r="EU67" s="317"/>
      <c r="EV67" s="317"/>
      <c r="EW67" s="317"/>
      <c r="EX67" s="317"/>
      <c r="EY67" s="317"/>
      <c r="EZ67" s="317"/>
      <c r="FA67" s="317"/>
      <c r="FB67" s="317"/>
      <c r="FC67" s="317"/>
      <c r="FD67" s="317"/>
      <c r="FE67" s="317"/>
      <c r="FF67" s="317"/>
      <c r="FG67" s="317"/>
      <c r="FH67" s="317"/>
      <c r="FI67" s="317"/>
      <c r="FJ67" s="317"/>
      <c r="FK67" s="317"/>
      <c r="FL67" s="317"/>
      <c r="FM67" s="317"/>
      <c r="FN67" s="317"/>
      <c r="FO67" s="317"/>
      <c r="FP67" s="317"/>
      <c r="FQ67" s="317"/>
      <c r="FR67" s="317"/>
      <c r="FS67" s="317"/>
      <c r="FT67" s="317"/>
      <c r="FU67" s="317"/>
      <c r="FV67" s="317"/>
      <c r="FW67" s="317"/>
      <c r="FX67" s="317"/>
      <c r="FY67" s="317"/>
      <c r="FZ67" s="317"/>
      <c r="GA67" s="317"/>
      <c r="GB67" s="317"/>
      <c r="GC67" s="317"/>
      <c r="GD67" s="317"/>
      <c r="GE67" s="317"/>
      <c r="GF67" s="317"/>
      <c r="GG67" s="317"/>
      <c r="GH67" s="317"/>
      <c r="GI67" s="317"/>
      <c r="GJ67" s="317"/>
      <c r="GK67" s="317"/>
      <c r="GL67" s="317"/>
      <c r="GM67" s="317"/>
      <c r="GN67" s="317"/>
      <c r="GO67" s="317"/>
      <c r="GP67" s="317"/>
      <c r="GQ67" s="317"/>
      <c r="GR67" s="317"/>
      <c r="GS67" s="317"/>
      <c r="GT67" s="317"/>
      <c r="GU67" s="317"/>
      <c r="GV67" s="317"/>
      <c r="GW67" s="317"/>
      <c r="GX67" s="317"/>
      <c r="GY67" s="317"/>
      <c r="GZ67" s="317"/>
      <c r="HA67" s="317"/>
      <c r="HB67" s="317"/>
      <c r="HC67" s="317"/>
      <c r="HD67" s="317"/>
      <c r="HE67" s="317"/>
      <c r="HF67" s="317"/>
      <c r="HG67" s="317"/>
      <c r="HH67" s="317"/>
      <c r="HI67" s="317"/>
      <c r="HJ67" s="317"/>
      <c r="HK67" s="317"/>
      <c r="HL67" s="317"/>
      <c r="HM67" s="317"/>
      <c r="HN67" s="317"/>
      <c r="HO67" s="317"/>
      <c r="HP67" s="317"/>
      <c r="HQ67" s="317"/>
      <c r="HR67" s="317"/>
      <c r="HS67" s="317"/>
      <c r="HT67" s="317"/>
      <c r="HU67" s="317"/>
      <c r="HV67" s="317"/>
      <c r="HW67" s="317"/>
      <c r="HX67" s="317"/>
      <c r="HY67" s="317"/>
      <c r="HZ67" s="317"/>
      <c r="IA67" s="317"/>
      <c r="IB67" s="317"/>
      <c r="IC67" s="317"/>
      <c r="ID67" s="317"/>
      <c r="IE67" s="317"/>
      <c r="IF67" s="317"/>
      <c r="IG67" s="317"/>
      <c r="IH67" s="317"/>
      <c r="II67" s="317"/>
      <c r="IJ67" s="317"/>
      <c r="IK67" s="317"/>
      <c r="IL67" s="317"/>
    </row>
    <row r="68" spans="1:246" s="316" customFormat="1" ht="25.5">
      <c r="A68" s="319" t="s">
        <v>274</v>
      </c>
      <c r="B68" s="329" t="s">
        <v>235</v>
      </c>
      <c r="C68" s="328" t="s">
        <v>66</v>
      </c>
      <c r="D68" s="330">
        <f>+D58*0.1</f>
        <v>2.8000000000000003</v>
      </c>
      <c r="E68" s="383"/>
      <c r="F68" s="315">
        <f t="shared" si="0"/>
        <v>0</v>
      </c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317"/>
      <c r="DC68" s="317"/>
      <c r="DD68" s="317"/>
      <c r="DE68" s="317"/>
      <c r="DF68" s="317"/>
      <c r="DG68" s="317"/>
      <c r="DH68" s="317"/>
      <c r="DI68" s="317"/>
      <c r="DJ68" s="317"/>
      <c r="DK68" s="317"/>
      <c r="DL68" s="317"/>
      <c r="DM68" s="317"/>
      <c r="DN68" s="317"/>
      <c r="DO68" s="317"/>
      <c r="DP68" s="317"/>
      <c r="DQ68" s="317"/>
      <c r="DR68" s="317"/>
      <c r="DS68" s="317"/>
      <c r="DT68" s="317"/>
      <c r="DU68" s="317"/>
      <c r="DV68" s="317"/>
      <c r="DW68" s="317"/>
      <c r="DX68" s="317"/>
      <c r="DY68" s="317"/>
      <c r="DZ68" s="317"/>
      <c r="EA68" s="317"/>
      <c r="EB68" s="317"/>
      <c r="EC68" s="317"/>
      <c r="ED68" s="317"/>
      <c r="EE68" s="317"/>
      <c r="EF68" s="317"/>
      <c r="EG68" s="317"/>
      <c r="EH68" s="317"/>
      <c r="EI68" s="317"/>
      <c r="EJ68" s="317"/>
      <c r="EK68" s="317"/>
      <c r="EL68" s="317"/>
      <c r="EM68" s="317"/>
      <c r="EN68" s="317"/>
      <c r="EO68" s="317"/>
      <c r="EP68" s="317"/>
      <c r="EQ68" s="317"/>
      <c r="ER68" s="317"/>
      <c r="ES68" s="317"/>
      <c r="ET68" s="317"/>
      <c r="EU68" s="317"/>
      <c r="EV68" s="317"/>
      <c r="EW68" s="317"/>
      <c r="EX68" s="317"/>
      <c r="EY68" s="317"/>
      <c r="EZ68" s="317"/>
      <c r="FA68" s="317"/>
      <c r="FB68" s="317"/>
      <c r="FC68" s="317"/>
      <c r="FD68" s="317"/>
      <c r="FE68" s="317"/>
      <c r="FF68" s="317"/>
      <c r="FG68" s="317"/>
      <c r="FH68" s="317"/>
      <c r="FI68" s="317"/>
      <c r="FJ68" s="317"/>
      <c r="FK68" s="317"/>
      <c r="FL68" s="317"/>
      <c r="FM68" s="317"/>
      <c r="FN68" s="317"/>
      <c r="FO68" s="317"/>
      <c r="FP68" s="317"/>
      <c r="FQ68" s="317"/>
      <c r="FR68" s="317"/>
      <c r="FS68" s="317"/>
      <c r="FT68" s="317"/>
      <c r="FU68" s="317"/>
      <c r="FV68" s="317"/>
      <c r="FW68" s="317"/>
      <c r="FX68" s="317"/>
      <c r="FY68" s="317"/>
      <c r="FZ68" s="317"/>
      <c r="GA68" s="317"/>
      <c r="GB68" s="317"/>
      <c r="GC68" s="317"/>
      <c r="GD68" s="317"/>
      <c r="GE68" s="317"/>
      <c r="GF68" s="317"/>
      <c r="GG68" s="317"/>
      <c r="GH68" s="317"/>
      <c r="GI68" s="317"/>
      <c r="GJ68" s="317"/>
      <c r="GK68" s="317"/>
      <c r="GL68" s="317"/>
      <c r="GM68" s="317"/>
      <c r="GN68" s="317"/>
      <c r="GO68" s="317"/>
      <c r="GP68" s="317"/>
      <c r="GQ68" s="317"/>
      <c r="GR68" s="317"/>
      <c r="GS68" s="317"/>
      <c r="GT68" s="317"/>
      <c r="GU68" s="317"/>
      <c r="GV68" s="317"/>
      <c r="GW68" s="317"/>
      <c r="GX68" s="317"/>
      <c r="GY68" s="317"/>
      <c r="GZ68" s="317"/>
      <c r="HA68" s="317"/>
      <c r="HB68" s="317"/>
      <c r="HC68" s="317"/>
      <c r="HD68" s="317"/>
      <c r="HE68" s="317"/>
      <c r="HF68" s="317"/>
      <c r="HG68" s="317"/>
      <c r="HH68" s="317"/>
      <c r="HI68" s="317"/>
      <c r="HJ68" s="317"/>
      <c r="HK68" s="317"/>
      <c r="HL68" s="317"/>
      <c r="HM68" s="317"/>
      <c r="HN68" s="317"/>
      <c r="HO68" s="317"/>
      <c r="HP68" s="317"/>
      <c r="HQ68" s="317"/>
      <c r="HR68" s="317"/>
      <c r="HS68" s="317"/>
      <c r="HT68" s="317"/>
      <c r="HU68" s="317"/>
      <c r="HV68" s="317"/>
      <c r="HW68" s="317"/>
      <c r="HX68" s="317"/>
      <c r="HY68" s="317"/>
      <c r="HZ68" s="317"/>
      <c r="IA68" s="317"/>
      <c r="IB68" s="317"/>
      <c r="IC68" s="317"/>
      <c r="ID68" s="317"/>
      <c r="IE68" s="317"/>
      <c r="IF68" s="317"/>
      <c r="IG68" s="317"/>
      <c r="IH68" s="317"/>
      <c r="II68" s="317"/>
      <c r="IJ68" s="317"/>
      <c r="IK68" s="317"/>
      <c r="IL68" s="317"/>
    </row>
    <row r="69" spans="1:246" s="316" customFormat="1">
      <c r="A69" s="319"/>
      <c r="B69" s="329"/>
      <c r="C69" s="328"/>
      <c r="D69" s="330"/>
      <c r="E69" s="314"/>
      <c r="F69" s="315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  <c r="FH69" s="317"/>
      <c r="FI69" s="317"/>
      <c r="FJ69" s="317"/>
      <c r="FK69" s="317"/>
      <c r="FL69" s="317"/>
      <c r="FM69" s="317"/>
      <c r="FN69" s="317"/>
      <c r="FO69" s="317"/>
      <c r="FP69" s="317"/>
      <c r="FQ69" s="317"/>
      <c r="FR69" s="317"/>
      <c r="FS69" s="317"/>
      <c r="FT69" s="317"/>
      <c r="FU69" s="317"/>
      <c r="FV69" s="317"/>
      <c r="FW69" s="317"/>
      <c r="FX69" s="317"/>
      <c r="FY69" s="317"/>
      <c r="FZ69" s="317"/>
      <c r="GA69" s="317"/>
      <c r="GB69" s="317"/>
      <c r="GC69" s="317"/>
      <c r="GD69" s="317"/>
      <c r="GE69" s="317"/>
      <c r="GF69" s="317"/>
      <c r="GG69" s="317"/>
      <c r="GH69" s="317"/>
      <c r="GI69" s="317"/>
      <c r="GJ69" s="317"/>
      <c r="GK69" s="317"/>
      <c r="GL69" s="317"/>
      <c r="GM69" s="317"/>
      <c r="GN69" s="317"/>
      <c r="GO69" s="317"/>
      <c r="GP69" s="317"/>
      <c r="GQ69" s="317"/>
      <c r="GR69" s="317"/>
      <c r="GS69" s="317"/>
      <c r="GT69" s="317"/>
      <c r="GU69" s="317"/>
      <c r="GV69" s="317"/>
      <c r="GW69" s="317"/>
      <c r="GX69" s="317"/>
      <c r="GY69" s="317"/>
      <c r="GZ69" s="317"/>
      <c r="HA69" s="317"/>
      <c r="HB69" s="317"/>
      <c r="HC69" s="317"/>
      <c r="HD69" s="317"/>
      <c r="HE69" s="317"/>
      <c r="HF69" s="317"/>
      <c r="HG69" s="317"/>
      <c r="HH69" s="317"/>
      <c r="HI69" s="317"/>
      <c r="HJ69" s="317"/>
      <c r="HK69" s="317"/>
      <c r="HL69" s="317"/>
      <c r="HM69" s="317"/>
      <c r="HN69" s="317"/>
      <c r="HO69" s="317"/>
      <c r="HP69" s="317"/>
      <c r="HQ69" s="317"/>
      <c r="HR69" s="317"/>
      <c r="HS69" s="317"/>
      <c r="HT69" s="317"/>
      <c r="HU69" s="317"/>
      <c r="HV69" s="317"/>
      <c r="HW69" s="317"/>
      <c r="HX69" s="317"/>
      <c r="HY69" s="317"/>
      <c r="HZ69" s="317"/>
      <c r="IA69" s="317"/>
      <c r="IB69" s="317"/>
      <c r="IC69" s="317"/>
      <c r="ID69" s="317"/>
      <c r="IE69" s="317"/>
      <c r="IF69" s="317"/>
      <c r="IG69" s="317"/>
      <c r="IH69" s="317"/>
      <c r="II69" s="317"/>
      <c r="IJ69" s="317"/>
      <c r="IK69" s="317"/>
      <c r="IL69" s="317"/>
    </row>
    <row r="70" spans="1:246" s="316" customFormat="1">
      <c r="A70" s="319" t="s">
        <v>275</v>
      </c>
      <c r="B70" s="329" t="s">
        <v>265</v>
      </c>
      <c r="C70" s="328" t="s">
        <v>53</v>
      </c>
      <c r="D70" s="330">
        <f>+D58*2</f>
        <v>56</v>
      </c>
      <c r="E70" s="383"/>
      <c r="F70" s="315">
        <f t="shared" si="0"/>
        <v>0</v>
      </c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  <c r="CU70" s="317"/>
      <c r="CV70" s="317"/>
      <c r="CW70" s="317"/>
      <c r="CX70" s="317"/>
      <c r="CY70" s="317"/>
      <c r="CZ70" s="317"/>
      <c r="DA70" s="317"/>
      <c r="DB70" s="317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7"/>
      <c r="DW70" s="317"/>
      <c r="DX70" s="317"/>
      <c r="DY70" s="317"/>
      <c r="DZ70" s="317"/>
      <c r="EA70" s="317"/>
      <c r="EB70" s="317"/>
      <c r="EC70" s="317"/>
      <c r="ED70" s="317"/>
      <c r="EE70" s="317"/>
      <c r="EF70" s="317"/>
      <c r="EG70" s="317"/>
      <c r="EH70" s="317"/>
      <c r="EI70" s="317"/>
      <c r="EJ70" s="317"/>
      <c r="EK70" s="317"/>
      <c r="EL70" s="317"/>
      <c r="EM70" s="317"/>
      <c r="EN70" s="317"/>
      <c r="EO70" s="317"/>
      <c r="EP70" s="317"/>
      <c r="EQ70" s="317"/>
      <c r="ER70" s="317"/>
      <c r="ES70" s="317"/>
      <c r="ET70" s="317"/>
      <c r="EU70" s="317"/>
      <c r="EV70" s="317"/>
      <c r="EW70" s="317"/>
      <c r="EX70" s="317"/>
      <c r="EY70" s="317"/>
      <c r="EZ70" s="317"/>
      <c r="FA70" s="317"/>
      <c r="FB70" s="317"/>
      <c r="FC70" s="317"/>
      <c r="FD70" s="317"/>
      <c r="FE70" s="317"/>
      <c r="FF70" s="317"/>
      <c r="FG70" s="317"/>
      <c r="FH70" s="317"/>
      <c r="FI70" s="317"/>
      <c r="FJ70" s="317"/>
      <c r="FK70" s="317"/>
      <c r="FL70" s="317"/>
      <c r="FM70" s="317"/>
      <c r="FN70" s="317"/>
      <c r="FO70" s="317"/>
      <c r="FP70" s="317"/>
      <c r="FQ70" s="317"/>
      <c r="FR70" s="317"/>
      <c r="FS70" s="317"/>
      <c r="FT70" s="317"/>
      <c r="FU70" s="317"/>
      <c r="FV70" s="317"/>
      <c r="FW70" s="317"/>
      <c r="FX70" s="317"/>
      <c r="FY70" s="317"/>
      <c r="FZ70" s="317"/>
      <c r="GA70" s="317"/>
      <c r="GB70" s="317"/>
      <c r="GC70" s="317"/>
      <c r="GD70" s="317"/>
      <c r="GE70" s="317"/>
      <c r="GF70" s="317"/>
      <c r="GG70" s="317"/>
      <c r="GH70" s="317"/>
      <c r="GI70" s="317"/>
      <c r="GJ70" s="317"/>
      <c r="GK70" s="317"/>
      <c r="GL70" s="317"/>
      <c r="GM70" s="317"/>
      <c r="GN70" s="317"/>
      <c r="GO70" s="317"/>
      <c r="GP70" s="317"/>
      <c r="GQ70" s="317"/>
      <c r="GR70" s="317"/>
      <c r="GS70" s="317"/>
      <c r="GT70" s="317"/>
      <c r="GU70" s="317"/>
      <c r="GV70" s="317"/>
      <c r="GW70" s="317"/>
      <c r="GX70" s="317"/>
      <c r="GY70" s="317"/>
      <c r="GZ70" s="317"/>
      <c r="HA70" s="317"/>
      <c r="HB70" s="317"/>
      <c r="HC70" s="317"/>
      <c r="HD70" s="317"/>
      <c r="HE70" s="317"/>
      <c r="HF70" s="317"/>
      <c r="HG70" s="317"/>
      <c r="HH70" s="317"/>
      <c r="HI70" s="317"/>
      <c r="HJ70" s="317"/>
      <c r="HK70" s="317"/>
      <c r="HL70" s="317"/>
      <c r="HM70" s="317"/>
      <c r="HN70" s="317"/>
      <c r="HO70" s="317"/>
      <c r="HP70" s="317"/>
      <c r="HQ70" s="317"/>
      <c r="HR70" s="317"/>
      <c r="HS70" s="317"/>
      <c r="HT70" s="317"/>
      <c r="HU70" s="317"/>
      <c r="HV70" s="317"/>
      <c r="HW70" s="317"/>
      <c r="HX70" s="317"/>
      <c r="HY70" s="317"/>
      <c r="HZ70" s="317"/>
      <c r="IA70" s="317"/>
      <c r="IB70" s="317"/>
      <c r="IC70" s="317"/>
      <c r="ID70" s="317"/>
      <c r="IE70" s="317"/>
      <c r="IF70" s="317"/>
      <c r="IG70" s="317"/>
      <c r="IH70" s="317"/>
      <c r="II70" s="317"/>
      <c r="IJ70" s="317"/>
      <c r="IK70" s="317"/>
      <c r="IL70" s="317"/>
    </row>
    <row r="71" spans="1:246" s="316" customFormat="1">
      <c r="A71" s="319"/>
      <c r="B71" s="329"/>
      <c r="C71" s="328"/>
      <c r="D71" s="330"/>
      <c r="E71" s="314"/>
      <c r="F71" s="315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7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317"/>
      <c r="CI71" s="317"/>
      <c r="CJ71" s="317"/>
      <c r="CK71" s="317"/>
      <c r="CL71" s="317"/>
      <c r="CM71" s="317"/>
      <c r="CN71" s="317"/>
      <c r="CO71" s="317"/>
      <c r="CP71" s="317"/>
      <c r="CQ71" s="317"/>
      <c r="CR71" s="317"/>
      <c r="CS71" s="317"/>
      <c r="CT71" s="317"/>
      <c r="CU71" s="317"/>
      <c r="CV71" s="317"/>
      <c r="CW71" s="317"/>
      <c r="CX71" s="317"/>
      <c r="CY71" s="317"/>
      <c r="CZ71" s="317"/>
      <c r="DA71" s="317"/>
      <c r="DB71" s="317"/>
      <c r="DC71" s="317"/>
      <c r="DD71" s="317"/>
      <c r="DE71" s="317"/>
      <c r="DF71" s="317"/>
      <c r="DG71" s="317"/>
      <c r="DH71" s="317"/>
      <c r="DI71" s="317"/>
      <c r="DJ71" s="317"/>
      <c r="DK71" s="317"/>
      <c r="DL71" s="317"/>
      <c r="DM71" s="317"/>
      <c r="DN71" s="317"/>
      <c r="DO71" s="317"/>
      <c r="DP71" s="317"/>
      <c r="DQ71" s="317"/>
      <c r="DR71" s="317"/>
      <c r="DS71" s="317"/>
      <c r="DT71" s="317"/>
      <c r="DU71" s="317"/>
      <c r="DV71" s="317"/>
      <c r="DW71" s="317"/>
      <c r="DX71" s="317"/>
      <c r="DY71" s="317"/>
      <c r="DZ71" s="317"/>
      <c r="EA71" s="317"/>
      <c r="EB71" s="317"/>
      <c r="EC71" s="317"/>
      <c r="ED71" s="317"/>
      <c r="EE71" s="317"/>
      <c r="EF71" s="317"/>
      <c r="EG71" s="317"/>
      <c r="EH71" s="317"/>
      <c r="EI71" s="317"/>
      <c r="EJ71" s="317"/>
      <c r="EK71" s="317"/>
      <c r="EL71" s="317"/>
      <c r="EM71" s="317"/>
      <c r="EN71" s="317"/>
      <c r="EO71" s="317"/>
      <c r="EP71" s="317"/>
      <c r="EQ71" s="317"/>
      <c r="ER71" s="317"/>
      <c r="ES71" s="317"/>
      <c r="ET71" s="317"/>
      <c r="EU71" s="317"/>
      <c r="EV71" s="317"/>
      <c r="EW71" s="317"/>
      <c r="EX71" s="317"/>
      <c r="EY71" s="317"/>
      <c r="EZ71" s="317"/>
      <c r="FA71" s="317"/>
      <c r="FB71" s="317"/>
      <c r="FC71" s="317"/>
      <c r="FD71" s="317"/>
      <c r="FE71" s="317"/>
      <c r="FF71" s="317"/>
      <c r="FG71" s="317"/>
      <c r="FH71" s="317"/>
      <c r="FI71" s="317"/>
      <c r="FJ71" s="317"/>
      <c r="FK71" s="317"/>
      <c r="FL71" s="317"/>
      <c r="FM71" s="317"/>
      <c r="FN71" s="317"/>
      <c r="FO71" s="317"/>
      <c r="FP71" s="317"/>
      <c r="FQ71" s="317"/>
      <c r="FR71" s="317"/>
      <c r="FS71" s="317"/>
      <c r="FT71" s="317"/>
      <c r="FU71" s="317"/>
      <c r="FV71" s="317"/>
      <c r="FW71" s="317"/>
      <c r="FX71" s="317"/>
      <c r="FY71" s="317"/>
      <c r="FZ71" s="317"/>
      <c r="GA71" s="317"/>
      <c r="GB71" s="317"/>
      <c r="GC71" s="317"/>
      <c r="GD71" s="317"/>
      <c r="GE71" s="317"/>
      <c r="GF71" s="317"/>
      <c r="GG71" s="317"/>
      <c r="GH71" s="317"/>
      <c r="GI71" s="317"/>
      <c r="GJ71" s="317"/>
      <c r="GK71" s="317"/>
      <c r="GL71" s="317"/>
      <c r="GM71" s="317"/>
      <c r="GN71" s="317"/>
      <c r="GO71" s="317"/>
      <c r="GP71" s="317"/>
      <c r="GQ71" s="317"/>
      <c r="GR71" s="317"/>
      <c r="GS71" s="317"/>
      <c r="GT71" s="317"/>
      <c r="GU71" s="317"/>
      <c r="GV71" s="317"/>
      <c r="GW71" s="317"/>
      <c r="GX71" s="317"/>
      <c r="GY71" s="317"/>
      <c r="GZ71" s="317"/>
      <c r="HA71" s="317"/>
      <c r="HB71" s="317"/>
      <c r="HC71" s="317"/>
      <c r="HD71" s="317"/>
      <c r="HE71" s="317"/>
      <c r="HF71" s="317"/>
      <c r="HG71" s="317"/>
      <c r="HH71" s="317"/>
      <c r="HI71" s="317"/>
      <c r="HJ71" s="317"/>
      <c r="HK71" s="317"/>
      <c r="HL71" s="317"/>
      <c r="HM71" s="317"/>
      <c r="HN71" s="317"/>
      <c r="HO71" s="317"/>
      <c r="HP71" s="317"/>
      <c r="HQ71" s="317"/>
      <c r="HR71" s="317"/>
      <c r="HS71" s="317"/>
      <c r="HT71" s="317"/>
      <c r="HU71" s="317"/>
      <c r="HV71" s="317"/>
      <c r="HW71" s="317"/>
      <c r="HX71" s="317"/>
      <c r="HY71" s="317"/>
      <c r="HZ71" s="317"/>
      <c r="IA71" s="317"/>
      <c r="IB71" s="317"/>
      <c r="IC71" s="317"/>
      <c r="ID71" s="317"/>
      <c r="IE71" s="317"/>
      <c r="IF71" s="317"/>
      <c r="IG71" s="317"/>
      <c r="IH71" s="317"/>
      <c r="II71" s="317"/>
      <c r="IJ71" s="317"/>
      <c r="IK71" s="317"/>
      <c r="IL71" s="317"/>
    </row>
    <row r="72" spans="1:246" s="335" customFormat="1">
      <c r="A72" s="319" t="s">
        <v>276</v>
      </c>
      <c r="B72" s="333" t="s">
        <v>277</v>
      </c>
      <c r="C72" s="334" t="s">
        <v>278</v>
      </c>
      <c r="D72" s="330">
        <f>+D7*3</f>
        <v>24</v>
      </c>
      <c r="E72" s="383"/>
      <c r="F72" s="315">
        <f t="shared" ref="F72" si="1">+D72*E72</f>
        <v>0</v>
      </c>
      <c r="M72" s="336"/>
      <c r="N72" s="337" t="str">
        <f>IF(M72="","",M72/239.64)</f>
        <v/>
      </c>
    </row>
    <row r="73" spans="1:246" s="335" customFormat="1">
      <c r="A73" s="319"/>
      <c r="B73" s="333"/>
      <c r="C73" s="334"/>
      <c r="D73" s="330"/>
      <c r="E73" s="314"/>
      <c r="F73" s="315"/>
      <c r="M73" s="336"/>
      <c r="N73" s="337"/>
    </row>
    <row r="74" spans="1:246" s="316" customFormat="1" ht="38.25">
      <c r="A74" s="338" t="s">
        <v>279</v>
      </c>
      <c r="B74" s="339" t="s">
        <v>280</v>
      </c>
      <c r="C74" s="340"/>
      <c r="D74" s="341"/>
      <c r="E74" s="342"/>
      <c r="F74" s="343">
        <f>SUM(F13:F72)*0.1</f>
        <v>0</v>
      </c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317"/>
      <c r="DG74" s="317"/>
      <c r="DH74" s="317"/>
      <c r="DI74" s="317"/>
      <c r="DJ74" s="317"/>
      <c r="DK74" s="317"/>
      <c r="DL74" s="317"/>
      <c r="DM74" s="317"/>
      <c r="DN74" s="317"/>
      <c r="DO74" s="317"/>
      <c r="DP74" s="317"/>
      <c r="DQ74" s="317"/>
      <c r="DR74" s="317"/>
      <c r="DS74" s="317"/>
      <c r="DT74" s="317"/>
      <c r="DU74" s="317"/>
      <c r="DV74" s="317"/>
      <c r="DW74" s="317"/>
      <c r="DX74" s="317"/>
      <c r="DY74" s="317"/>
      <c r="DZ74" s="317"/>
      <c r="EA74" s="317"/>
      <c r="EB74" s="317"/>
      <c r="EC74" s="317"/>
      <c r="ED74" s="317"/>
      <c r="EE74" s="317"/>
      <c r="EF74" s="317"/>
      <c r="EG74" s="317"/>
      <c r="EH74" s="317"/>
      <c r="EI74" s="317"/>
      <c r="EJ74" s="317"/>
      <c r="EK74" s="317"/>
      <c r="EL74" s="317"/>
      <c r="EM74" s="317"/>
      <c r="EN74" s="317"/>
      <c r="EO74" s="317"/>
      <c r="EP74" s="317"/>
      <c r="EQ74" s="317"/>
      <c r="ER74" s="317"/>
      <c r="ES74" s="317"/>
      <c r="ET74" s="317"/>
      <c r="EU74" s="317"/>
      <c r="EV74" s="317"/>
      <c r="EW74" s="317"/>
      <c r="EX74" s="317"/>
      <c r="EY74" s="317"/>
      <c r="EZ74" s="317"/>
      <c r="FA74" s="317"/>
      <c r="FB74" s="317"/>
      <c r="FC74" s="317"/>
      <c r="FD74" s="317"/>
      <c r="FE74" s="317"/>
      <c r="FF74" s="317"/>
      <c r="FG74" s="317"/>
      <c r="FH74" s="317"/>
      <c r="FI74" s="317"/>
      <c r="FJ74" s="317"/>
      <c r="FK74" s="317"/>
      <c r="FL74" s="317"/>
      <c r="FM74" s="317"/>
      <c r="FN74" s="317"/>
      <c r="FO74" s="317"/>
      <c r="FP74" s="317"/>
      <c r="FQ74" s="317"/>
      <c r="FR74" s="317"/>
      <c r="FS74" s="317"/>
      <c r="FT74" s="317"/>
      <c r="FU74" s="317"/>
      <c r="FV74" s="317"/>
      <c r="FW74" s="317"/>
      <c r="FX74" s="317"/>
      <c r="FY74" s="317"/>
      <c r="FZ74" s="317"/>
      <c r="GA74" s="317"/>
      <c r="GB74" s="317"/>
      <c r="GC74" s="317"/>
      <c r="GD74" s="317"/>
      <c r="GE74" s="317"/>
      <c r="GF74" s="317"/>
      <c r="GG74" s="317"/>
      <c r="GH74" s="317"/>
      <c r="GI74" s="317"/>
      <c r="GJ74" s="317"/>
      <c r="GK74" s="317"/>
      <c r="GL74" s="317"/>
      <c r="GM74" s="317"/>
      <c r="GN74" s="317"/>
      <c r="GO74" s="317"/>
      <c r="GP74" s="317"/>
      <c r="GQ74" s="317"/>
      <c r="GR74" s="317"/>
      <c r="GS74" s="317"/>
      <c r="GT74" s="317"/>
      <c r="GU74" s="317"/>
      <c r="GV74" s="317"/>
      <c r="GW74" s="317"/>
      <c r="GX74" s="317"/>
      <c r="GY74" s="317"/>
      <c r="GZ74" s="317"/>
      <c r="HA74" s="317"/>
      <c r="HB74" s="317"/>
      <c r="HC74" s="317"/>
      <c r="HD74" s="317"/>
      <c r="HE74" s="317"/>
      <c r="HF74" s="317"/>
      <c r="HG74" s="317"/>
      <c r="HH74" s="317"/>
      <c r="HI74" s="317"/>
      <c r="HJ74" s="317"/>
      <c r="HK74" s="317"/>
      <c r="HL74" s="317"/>
      <c r="HM74" s="317"/>
      <c r="HN74" s="317"/>
      <c r="HO74" s="317"/>
      <c r="HP74" s="317"/>
      <c r="HQ74" s="317"/>
      <c r="HR74" s="317"/>
      <c r="HS74" s="317"/>
      <c r="HT74" s="317"/>
      <c r="HU74" s="317"/>
      <c r="HV74" s="317"/>
      <c r="HW74" s="317"/>
      <c r="HX74" s="317"/>
      <c r="HY74" s="317"/>
      <c r="HZ74" s="317"/>
      <c r="IA74" s="317"/>
      <c r="IB74" s="317"/>
      <c r="IC74" s="317"/>
      <c r="ID74" s="317"/>
      <c r="IE74" s="317"/>
      <c r="IF74" s="317"/>
      <c r="IG74" s="317"/>
      <c r="IH74" s="317"/>
      <c r="II74" s="317"/>
      <c r="IJ74" s="317"/>
      <c r="IK74" s="317"/>
      <c r="IL74" s="317"/>
    </row>
    <row r="75" spans="1:246" s="335" customFormat="1">
      <c r="A75" s="319"/>
      <c r="B75" s="344" t="s">
        <v>8</v>
      </c>
      <c r="C75" s="321"/>
      <c r="D75" s="322"/>
      <c r="E75" s="345"/>
      <c r="F75" s="324">
        <f>SUM(F13:F74)</f>
        <v>0</v>
      </c>
      <c r="M75" s="336"/>
      <c r="N75" s="337" t="str">
        <f>IF(M75="","",M75/239.64)</f>
        <v/>
      </c>
    </row>
    <row r="76" spans="1:246" s="335" customFormat="1">
      <c r="A76" s="319"/>
      <c r="B76" s="344"/>
      <c r="C76" s="321"/>
      <c r="D76" s="322"/>
      <c r="E76" s="345"/>
      <c r="F76" s="324"/>
      <c r="M76" s="336"/>
      <c r="N76" s="337"/>
    </row>
    <row r="77" spans="1:246" s="335" customFormat="1">
      <c r="A77" s="319"/>
      <c r="B77" s="344"/>
      <c r="C77" s="321"/>
      <c r="D77" s="322"/>
      <c r="E77" s="345"/>
      <c r="F77" s="324"/>
      <c r="M77" s="336"/>
      <c r="N77" s="337"/>
    </row>
    <row r="78" spans="1:246" s="316" customFormat="1">
      <c r="A78" s="310" t="s">
        <v>281</v>
      </c>
      <c r="B78" s="318" t="s">
        <v>94</v>
      </c>
      <c r="C78" s="326"/>
      <c r="D78" s="313"/>
      <c r="E78" s="314"/>
      <c r="F78" s="315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/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17"/>
      <c r="DO78" s="317"/>
      <c r="DP78" s="317"/>
      <c r="DQ78" s="317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7"/>
      <c r="EG78" s="317"/>
      <c r="EH78" s="317"/>
      <c r="EI78" s="317"/>
      <c r="EJ78" s="317"/>
      <c r="EK78" s="317"/>
      <c r="EL78" s="317"/>
      <c r="EM78" s="317"/>
      <c r="EN78" s="317"/>
      <c r="EO78" s="317"/>
      <c r="EP78" s="317"/>
      <c r="EQ78" s="317"/>
      <c r="ER78" s="317"/>
      <c r="ES78" s="317"/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317"/>
      <c r="FL78" s="317"/>
      <c r="FM78" s="317"/>
      <c r="FN78" s="317"/>
      <c r="FO78" s="317"/>
      <c r="FP78" s="317"/>
      <c r="FQ78" s="317"/>
      <c r="FR78" s="317"/>
      <c r="FS78" s="317"/>
      <c r="FT78" s="317"/>
      <c r="FU78" s="317"/>
      <c r="FV78" s="317"/>
      <c r="FW78" s="317"/>
      <c r="FX78" s="317"/>
      <c r="FY78" s="317"/>
      <c r="FZ78" s="317"/>
      <c r="GA78" s="317"/>
      <c r="GB78" s="317"/>
      <c r="GC78" s="317"/>
      <c r="GD78" s="317"/>
      <c r="GE78" s="317"/>
      <c r="GF78" s="317"/>
      <c r="GG78" s="317"/>
      <c r="GH78" s="317"/>
      <c r="GI78" s="317"/>
      <c r="GJ78" s="317"/>
      <c r="GK78" s="317"/>
      <c r="GL78" s="317"/>
      <c r="GM78" s="317"/>
      <c r="GN78" s="317"/>
      <c r="GO78" s="317"/>
      <c r="GP78" s="317"/>
      <c r="GQ78" s="317"/>
      <c r="GR78" s="317"/>
      <c r="GS78" s="317"/>
      <c r="GT78" s="317"/>
      <c r="GU78" s="317"/>
      <c r="GV78" s="317"/>
      <c r="GW78" s="317"/>
      <c r="GX78" s="317"/>
      <c r="GY78" s="317"/>
      <c r="GZ78" s="317"/>
      <c r="HA78" s="317"/>
      <c r="HB78" s="317"/>
      <c r="HC78" s="317"/>
      <c r="HD78" s="317"/>
      <c r="HE78" s="317"/>
      <c r="HF78" s="317"/>
      <c r="HG78" s="317"/>
      <c r="HH78" s="317"/>
      <c r="HI78" s="317"/>
      <c r="HJ78" s="317"/>
      <c r="HK78" s="317"/>
      <c r="HL78" s="317"/>
      <c r="HM78" s="317"/>
      <c r="HN78" s="317"/>
      <c r="HO78" s="317"/>
      <c r="HP78" s="317"/>
      <c r="HQ78" s="317"/>
      <c r="HR78" s="317"/>
      <c r="HS78" s="317"/>
      <c r="HT78" s="317"/>
      <c r="HU78" s="317"/>
      <c r="HV78" s="317"/>
      <c r="HW78" s="317"/>
      <c r="HX78" s="317"/>
      <c r="HY78" s="317"/>
      <c r="HZ78" s="317"/>
      <c r="IA78" s="317"/>
      <c r="IB78" s="317"/>
      <c r="IC78" s="317"/>
      <c r="ID78" s="317"/>
      <c r="IE78" s="317"/>
      <c r="IF78" s="317"/>
      <c r="IG78" s="317"/>
      <c r="IH78" s="317"/>
      <c r="II78" s="317"/>
      <c r="IJ78" s="317"/>
      <c r="IK78" s="317"/>
      <c r="IL78" s="317"/>
    </row>
    <row r="79" spans="1:246" s="316" customFormat="1">
      <c r="A79" s="319"/>
      <c r="B79" s="318"/>
      <c r="C79" s="326"/>
      <c r="D79" s="313"/>
      <c r="E79" s="314"/>
      <c r="F79" s="315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317"/>
      <c r="CZ79" s="317"/>
      <c r="DA79" s="317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7"/>
      <c r="EG79" s="317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7"/>
      <c r="ET79" s="317"/>
      <c r="EU79" s="317"/>
      <c r="EV79" s="317"/>
      <c r="EW79" s="317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317"/>
      <c r="FL79" s="317"/>
      <c r="FM79" s="317"/>
      <c r="FN79" s="317"/>
      <c r="FO79" s="317"/>
      <c r="FP79" s="317"/>
      <c r="FQ79" s="317"/>
      <c r="FR79" s="317"/>
      <c r="FS79" s="317"/>
      <c r="FT79" s="317"/>
      <c r="FU79" s="317"/>
      <c r="FV79" s="317"/>
      <c r="FW79" s="317"/>
      <c r="FX79" s="317"/>
      <c r="FY79" s="317"/>
      <c r="FZ79" s="317"/>
      <c r="GA79" s="317"/>
      <c r="GB79" s="317"/>
      <c r="GC79" s="317"/>
      <c r="GD79" s="317"/>
      <c r="GE79" s="317"/>
      <c r="GF79" s="317"/>
      <c r="GG79" s="317"/>
      <c r="GH79" s="317"/>
      <c r="GI79" s="317"/>
      <c r="GJ79" s="317"/>
      <c r="GK79" s="317"/>
      <c r="GL79" s="317"/>
      <c r="GM79" s="317"/>
      <c r="GN79" s="317"/>
      <c r="GO79" s="317"/>
      <c r="GP79" s="317"/>
      <c r="GQ79" s="317"/>
      <c r="GR79" s="317"/>
      <c r="GS79" s="317"/>
      <c r="GT79" s="317"/>
      <c r="GU79" s="317"/>
      <c r="GV79" s="317"/>
      <c r="GW79" s="317"/>
      <c r="GX79" s="317"/>
      <c r="GY79" s="317"/>
      <c r="GZ79" s="317"/>
      <c r="HA79" s="317"/>
      <c r="HB79" s="317"/>
      <c r="HC79" s="317"/>
      <c r="HD79" s="317"/>
      <c r="HE79" s="317"/>
      <c r="HF79" s="317"/>
      <c r="HG79" s="317"/>
      <c r="HH79" s="317"/>
      <c r="HI79" s="317"/>
      <c r="HJ79" s="317"/>
      <c r="HK79" s="317"/>
      <c r="HL79" s="317"/>
      <c r="HM79" s="317"/>
      <c r="HN79" s="317"/>
      <c r="HO79" s="317"/>
      <c r="HP79" s="317"/>
      <c r="HQ79" s="317"/>
      <c r="HR79" s="317"/>
      <c r="HS79" s="317"/>
      <c r="HT79" s="317"/>
      <c r="HU79" s="317"/>
      <c r="HV79" s="317"/>
      <c r="HW79" s="317"/>
      <c r="HX79" s="317"/>
      <c r="HY79" s="317"/>
      <c r="HZ79" s="317"/>
      <c r="IA79" s="317"/>
      <c r="IB79" s="317"/>
      <c r="IC79" s="317"/>
      <c r="ID79" s="317"/>
      <c r="IE79" s="317"/>
      <c r="IF79" s="317"/>
      <c r="IG79" s="317"/>
      <c r="IH79" s="317"/>
      <c r="II79" s="317"/>
      <c r="IJ79" s="317"/>
      <c r="IK79" s="317"/>
      <c r="IL79" s="317"/>
    </row>
    <row r="80" spans="1:246" s="316" customFormat="1" ht="25.5">
      <c r="A80" s="319" t="s">
        <v>182</v>
      </c>
      <c r="B80" s="333" t="s">
        <v>282</v>
      </c>
      <c r="C80" s="328" t="s">
        <v>33</v>
      </c>
      <c r="D80" s="330">
        <f>+D58+D13+D131</f>
        <v>150</v>
      </c>
      <c r="E80" s="383"/>
      <c r="F80" s="315">
        <f t="shared" ref="F80:F96" si="2">+D80*E80</f>
        <v>0</v>
      </c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7"/>
      <c r="CQ80" s="317"/>
      <c r="CR80" s="317"/>
      <c r="CS80" s="317"/>
      <c r="CT80" s="317"/>
      <c r="CU80" s="317"/>
      <c r="CV80" s="317"/>
      <c r="CW80" s="317"/>
      <c r="CX80" s="317"/>
      <c r="CY80" s="317"/>
      <c r="CZ80" s="317"/>
      <c r="DA80" s="317"/>
      <c r="DB80" s="317"/>
      <c r="DC80" s="317"/>
      <c r="DD80" s="317"/>
      <c r="DE80" s="317"/>
      <c r="DF80" s="317"/>
      <c r="DG80" s="317"/>
      <c r="DH80" s="317"/>
      <c r="DI80" s="317"/>
      <c r="DJ80" s="317"/>
      <c r="DK80" s="317"/>
      <c r="DL80" s="317"/>
      <c r="DM80" s="317"/>
      <c r="DN80" s="317"/>
      <c r="DO80" s="317"/>
      <c r="DP80" s="317"/>
      <c r="DQ80" s="317"/>
      <c r="DR80" s="317"/>
      <c r="DS80" s="317"/>
      <c r="DT80" s="317"/>
      <c r="DU80" s="317"/>
      <c r="DV80" s="317"/>
      <c r="DW80" s="317"/>
      <c r="DX80" s="317"/>
      <c r="DY80" s="317"/>
      <c r="DZ80" s="317"/>
      <c r="EA80" s="317"/>
      <c r="EB80" s="317"/>
      <c r="EC80" s="317"/>
      <c r="ED80" s="317"/>
      <c r="EE80" s="317"/>
      <c r="EF80" s="317"/>
      <c r="EG80" s="317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R80" s="317"/>
      <c r="ES80" s="317"/>
      <c r="ET80" s="317"/>
      <c r="EU80" s="317"/>
      <c r="EV80" s="317"/>
      <c r="EW80" s="317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317"/>
      <c r="FL80" s="317"/>
      <c r="FM80" s="317"/>
      <c r="FN80" s="317"/>
      <c r="FO80" s="317"/>
      <c r="FP80" s="317"/>
      <c r="FQ80" s="317"/>
      <c r="FR80" s="317"/>
      <c r="FS80" s="317"/>
      <c r="FT80" s="317"/>
      <c r="FU80" s="317"/>
      <c r="FV80" s="317"/>
      <c r="FW80" s="317"/>
      <c r="FX80" s="317"/>
      <c r="FY80" s="317"/>
      <c r="FZ80" s="317"/>
      <c r="GA80" s="317"/>
      <c r="GB80" s="317"/>
      <c r="GC80" s="317"/>
      <c r="GD80" s="317"/>
      <c r="GE80" s="317"/>
      <c r="GF80" s="317"/>
      <c r="GG80" s="317"/>
      <c r="GH80" s="317"/>
      <c r="GI80" s="317"/>
      <c r="GJ80" s="317"/>
      <c r="GK80" s="317"/>
      <c r="GL80" s="317"/>
      <c r="GM80" s="317"/>
      <c r="GN80" s="317"/>
      <c r="GO80" s="317"/>
      <c r="GP80" s="317"/>
      <c r="GQ80" s="317"/>
      <c r="GR80" s="317"/>
      <c r="GS80" s="317"/>
      <c r="GT80" s="317"/>
      <c r="GU80" s="317"/>
      <c r="GV80" s="317"/>
      <c r="GW80" s="317"/>
      <c r="GX80" s="317"/>
      <c r="GY80" s="317"/>
      <c r="GZ80" s="317"/>
      <c r="HA80" s="317"/>
      <c r="HB80" s="317"/>
      <c r="HC80" s="317"/>
      <c r="HD80" s="317"/>
      <c r="HE80" s="317"/>
      <c r="HF80" s="317"/>
      <c r="HG80" s="317"/>
      <c r="HH80" s="317"/>
      <c r="HI80" s="317"/>
      <c r="HJ80" s="317"/>
      <c r="HK80" s="317"/>
      <c r="HL80" s="317"/>
      <c r="HM80" s="317"/>
      <c r="HN80" s="317"/>
      <c r="HO80" s="317"/>
      <c r="HP80" s="317"/>
      <c r="HQ80" s="317"/>
      <c r="HR80" s="317"/>
      <c r="HS80" s="317"/>
      <c r="HT80" s="317"/>
      <c r="HU80" s="317"/>
      <c r="HV80" s="317"/>
      <c r="HW80" s="317"/>
      <c r="HX80" s="317"/>
      <c r="HY80" s="317"/>
      <c r="HZ80" s="317"/>
      <c r="IA80" s="317"/>
      <c r="IB80" s="317"/>
      <c r="IC80" s="317"/>
      <c r="ID80" s="317"/>
      <c r="IE80" s="317"/>
      <c r="IF80" s="317"/>
      <c r="IG80" s="317"/>
      <c r="IH80" s="317"/>
      <c r="II80" s="317"/>
      <c r="IJ80" s="317"/>
      <c r="IK80" s="317"/>
      <c r="IL80" s="317"/>
    </row>
    <row r="81" spans="1:246" s="316" customFormat="1">
      <c r="A81" s="319"/>
      <c r="B81" s="325"/>
      <c r="C81" s="326"/>
      <c r="D81" s="330"/>
      <c r="E81" s="314"/>
      <c r="F81" s="315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317"/>
      <c r="FL81" s="317"/>
      <c r="FM81" s="317"/>
      <c r="FN81" s="317"/>
      <c r="FO81" s="317"/>
      <c r="FP81" s="317"/>
      <c r="FQ81" s="317"/>
      <c r="FR81" s="317"/>
      <c r="FS81" s="317"/>
      <c r="FT81" s="317"/>
      <c r="FU81" s="317"/>
      <c r="FV81" s="317"/>
      <c r="FW81" s="317"/>
      <c r="FX81" s="317"/>
      <c r="FY81" s="317"/>
      <c r="FZ81" s="317"/>
      <c r="GA81" s="317"/>
      <c r="GB81" s="317"/>
      <c r="GC81" s="317"/>
      <c r="GD81" s="317"/>
      <c r="GE81" s="317"/>
      <c r="GF81" s="317"/>
      <c r="GG81" s="317"/>
      <c r="GH81" s="317"/>
      <c r="GI81" s="317"/>
      <c r="GJ81" s="317"/>
      <c r="GK81" s="317"/>
      <c r="GL81" s="317"/>
      <c r="GM81" s="317"/>
      <c r="GN81" s="317"/>
      <c r="GO81" s="317"/>
      <c r="GP81" s="317"/>
      <c r="GQ81" s="317"/>
      <c r="GR81" s="317"/>
      <c r="GS81" s="317"/>
      <c r="GT81" s="317"/>
      <c r="GU81" s="317"/>
      <c r="GV81" s="317"/>
      <c r="GW81" s="317"/>
      <c r="GX81" s="317"/>
      <c r="GY81" s="317"/>
      <c r="GZ81" s="317"/>
      <c r="HA81" s="317"/>
      <c r="HB81" s="317"/>
      <c r="HC81" s="317"/>
      <c r="HD81" s="317"/>
      <c r="HE81" s="317"/>
      <c r="HF81" s="317"/>
      <c r="HG81" s="317"/>
      <c r="HH81" s="317"/>
      <c r="HI81" s="317"/>
      <c r="HJ81" s="317"/>
      <c r="HK81" s="317"/>
      <c r="HL81" s="317"/>
      <c r="HM81" s="317"/>
      <c r="HN81" s="317"/>
      <c r="HO81" s="317"/>
      <c r="HP81" s="317"/>
      <c r="HQ81" s="317"/>
      <c r="HR81" s="317"/>
      <c r="HS81" s="317"/>
      <c r="HT81" s="317"/>
      <c r="HU81" s="317"/>
      <c r="HV81" s="317"/>
      <c r="HW81" s="317"/>
      <c r="HX81" s="317"/>
      <c r="HY81" s="317"/>
      <c r="HZ81" s="317"/>
      <c r="IA81" s="317"/>
      <c r="IB81" s="317"/>
      <c r="IC81" s="317"/>
      <c r="ID81" s="317"/>
      <c r="IE81" s="317"/>
      <c r="IF81" s="317"/>
      <c r="IG81" s="317"/>
      <c r="IH81" s="317"/>
      <c r="II81" s="317"/>
      <c r="IJ81" s="317"/>
      <c r="IK81" s="317"/>
      <c r="IL81" s="317"/>
    </row>
    <row r="82" spans="1:246" s="316" customFormat="1" ht="51">
      <c r="A82" s="319" t="s">
        <v>186</v>
      </c>
      <c r="B82" s="333" t="s">
        <v>283</v>
      </c>
      <c r="C82" s="328" t="s">
        <v>33</v>
      </c>
      <c r="D82" s="330">
        <f>+D58+D13</f>
        <v>140</v>
      </c>
      <c r="E82" s="383"/>
      <c r="F82" s="315">
        <f t="shared" si="2"/>
        <v>0</v>
      </c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7"/>
      <c r="DQ82" s="317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317"/>
      <c r="FL82" s="317"/>
      <c r="FM82" s="317"/>
      <c r="FN82" s="317"/>
      <c r="FO82" s="317"/>
      <c r="FP82" s="317"/>
      <c r="FQ82" s="317"/>
      <c r="FR82" s="317"/>
      <c r="FS82" s="317"/>
      <c r="FT82" s="317"/>
      <c r="FU82" s="317"/>
      <c r="FV82" s="317"/>
      <c r="FW82" s="317"/>
      <c r="FX82" s="317"/>
      <c r="FY82" s="317"/>
      <c r="FZ82" s="317"/>
      <c r="GA82" s="317"/>
      <c r="GB82" s="317"/>
      <c r="GC82" s="317"/>
      <c r="GD82" s="317"/>
      <c r="GE82" s="317"/>
      <c r="GF82" s="317"/>
      <c r="GG82" s="317"/>
      <c r="GH82" s="317"/>
      <c r="GI82" s="317"/>
      <c r="GJ82" s="317"/>
      <c r="GK82" s="317"/>
      <c r="GL82" s="317"/>
      <c r="GM82" s="317"/>
      <c r="GN82" s="317"/>
      <c r="GO82" s="317"/>
      <c r="GP82" s="317"/>
      <c r="GQ82" s="317"/>
      <c r="GR82" s="317"/>
      <c r="GS82" s="317"/>
      <c r="GT82" s="317"/>
      <c r="GU82" s="317"/>
      <c r="GV82" s="317"/>
      <c r="GW82" s="317"/>
      <c r="GX82" s="317"/>
      <c r="GY82" s="317"/>
      <c r="GZ82" s="317"/>
      <c r="HA82" s="317"/>
      <c r="HB82" s="317"/>
      <c r="HC82" s="317"/>
      <c r="HD82" s="317"/>
      <c r="HE82" s="317"/>
      <c r="HF82" s="317"/>
      <c r="HG82" s="317"/>
      <c r="HH82" s="317"/>
      <c r="HI82" s="317"/>
      <c r="HJ82" s="317"/>
      <c r="HK82" s="317"/>
      <c r="HL82" s="317"/>
      <c r="HM82" s="317"/>
      <c r="HN82" s="317"/>
      <c r="HO82" s="317"/>
      <c r="HP82" s="317"/>
      <c r="HQ82" s="317"/>
      <c r="HR82" s="317"/>
      <c r="HS82" s="317"/>
      <c r="HT82" s="317"/>
      <c r="HU82" s="317"/>
      <c r="HV82" s="317"/>
      <c r="HW82" s="317"/>
      <c r="HX82" s="317"/>
      <c r="HY82" s="317"/>
      <c r="HZ82" s="317"/>
      <c r="IA82" s="317"/>
      <c r="IB82" s="317"/>
      <c r="IC82" s="317"/>
      <c r="ID82" s="317"/>
      <c r="IE82" s="317"/>
      <c r="IF82" s="317"/>
      <c r="IG82" s="317"/>
      <c r="IH82" s="317"/>
      <c r="II82" s="317"/>
      <c r="IJ82" s="317"/>
      <c r="IK82" s="317"/>
      <c r="IL82" s="317"/>
    </row>
    <row r="83" spans="1:246" s="316" customFormat="1">
      <c r="A83" s="319"/>
      <c r="B83" s="333"/>
      <c r="C83" s="326"/>
      <c r="D83" s="330"/>
      <c r="E83" s="314"/>
      <c r="F83" s="315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  <c r="CU83" s="317"/>
      <c r="CV83" s="317"/>
      <c r="CW83" s="317"/>
      <c r="CX83" s="317"/>
      <c r="CY83" s="317"/>
      <c r="CZ83" s="317"/>
      <c r="DA83" s="317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7"/>
      <c r="DQ83" s="317"/>
      <c r="DR83" s="317"/>
      <c r="DS83" s="317"/>
      <c r="DT83" s="317"/>
      <c r="DU83" s="317"/>
      <c r="DV83" s="317"/>
      <c r="DW83" s="317"/>
      <c r="DX83" s="317"/>
      <c r="DY83" s="317"/>
      <c r="DZ83" s="317"/>
      <c r="EA83" s="317"/>
      <c r="EB83" s="317"/>
      <c r="EC83" s="317"/>
      <c r="ED83" s="317"/>
      <c r="EE83" s="317"/>
      <c r="EF83" s="317"/>
      <c r="EG83" s="317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7"/>
      <c r="ET83" s="317"/>
      <c r="EU83" s="317"/>
      <c r="EV83" s="317"/>
      <c r="EW83" s="317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317"/>
      <c r="FL83" s="317"/>
      <c r="FM83" s="317"/>
      <c r="FN83" s="317"/>
      <c r="FO83" s="317"/>
      <c r="FP83" s="317"/>
      <c r="FQ83" s="317"/>
      <c r="FR83" s="317"/>
      <c r="FS83" s="317"/>
      <c r="FT83" s="317"/>
      <c r="FU83" s="317"/>
      <c r="FV83" s="317"/>
      <c r="FW83" s="317"/>
      <c r="FX83" s="317"/>
      <c r="FY83" s="317"/>
      <c r="FZ83" s="317"/>
      <c r="GA83" s="317"/>
      <c r="GB83" s="317"/>
      <c r="GC83" s="317"/>
      <c r="GD83" s="317"/>
      <c r="GE83" s="317"/>
      <c r="GF83" s="317"/>
      <c r="GG83" s="317"/>
      <c r="GH83" s="317"/>
      <c r="GI83" s="317"/>
      <c r="GJ83" s="317"/>
      <c r="GK83" s="317"/>
      <c r="GL83" s="317"/>
      <c r="GM83" s="317"/>
      <c r="GN83" s="317"/>
      <c r="GO83" s="317"/>
      <c r="GP83" s="317"/>
      <c r="GQ83" s="317"/>
      <c r="GR83" s="317"/>
      <c r="GS83" s="317"/>
      <c r="GT83" s="317"/>
      <c r="GU83" s="317"/>
      <c r="GV83" s="317"/>
      <c r="GW83" s="317"/>
      <c r="GX83" s="317"/>
      <c r="GY83" s="317"/>
      <c r="GZ83" s="317"/>
      <c r="HA83" s="317"/>
      <c r="HB83" s="317"/>
      <c r="HC83" s="317"/>
      <c r="HD83" s="317"/>
      <c r="HE83" s="317"/>
      <c r="HF83" s="317"/>
      <c r="HG83" s="317"/>
      <c r="HH83" s="317"/>
      <c r="HI83" s="317"/>
      <c r="HJ83" s="317"/>
      <c r="HK83" s="317"/>
      <c r="HL83" s="317"/>
      <c r="HM83" s="317"/>
      <c r="HN83" s="317"/>
      <c r="HO83" s="317"/>
      <c r="HP83" s="317"/>
      <c r="HQ83" s="317"/>
      <c r="HR83" s="317"/>
      <c r="HS83" s="317"/>
      <c r="HT83" s="317"/>
      <c r="HU83" s="317"/>
      <c r="HV83" s="317"/>
      <c r="HW83" s="317"/>
      <c r="HX83" s="317"/>
      <c r="HY83" s="317"/>
      <c r="HZ83" s="317"/>
      <c r="IA83" s="317"/>
      <c r="IB83" s="317"/>
      <c r="IC83" s="317"/>
      <c r="ID83" s="317"/>
      <c r="IE83" s="317"/>
      <c r="IF83" s="317"/>
      <c r="IG83" s="317"/>
      <c r="IH83" s="317"/>
      <c r="II83" s="317"/>
      <c r="IJ83" s="317"/>
      <c r="IK83" s="317"/>
      <c r="IL83" s="317"/>
    </row>
    <row r="84" spans="1:246" s="316" customFormat="1" ht="76.5">
      <c r="A84" s="319" t="s">
        <v>188</v>
      </c>
      <c r="B84" s="333" t="s">
        <v>189</v>
      </c>
      <c r="C84" s="326"/>
      <c r="D84" s="330"/>
      <c r="E84" s="384"/>
      <c r="F84" s="346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  <c r="CY84" s="317"/>
      <c r="CZ84" s="317"/>
      <c r="DA84" s="317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7"/>
      <c r="DQ84" s="317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7"/>
      <c r="EF84" s="317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317"/>
      <c r="FL84" s="317"/>
      <c r="FM84" s="317"/>
      <c r="FN84" s="317"/>
      <c r="FO84" s="317"/>
      <c r="FP84" s="317"/>
      <c r="FQ84" s="317"/>
      <c r="FR84" s="317"/>
      <c r="FS84" s="317"/>
      <c r="FT84" s="317"/>
      <c r="FU84" s="317"/>
      <c r="FV84" s="317"/>
      <c r="FW84" s="317"/>
      <c r="FX84" s="317"/>
      <c r="FY84" s="317"/>
      <c r="FZ84" s="317"/>
      <c r="GA84" s="317"/>
      <c r="GB84" s="317"/>
      <c r="GC84" s="317"/>
      <c r="GD84" s="317"/>
      <c r="GE84" s="317"/>
      <c r="GF84" s="317"/>
      <c r="GG84" s="317"/>
      <c r="GH84" s="317"/>
      <c r="GI84" s="317"/>
      <c r="GJ84" s="317"/>
      <c r="GK84" s="317"/>
      <c r="GL84" s="317"/>
      <c r="GM84" s="317"/>
      <c r="GN84" s="317"/>
      <c r="GO84" s="317"/>
      <c r="GP84" s="317"/>
      <c r="GQ84" s="317"/>
      <c r="GR84" s="317"/>
      <c r="GS84" s="317"/>
      <c r="GT84" s="317"/>
      <c r="GU84" s="317"/>
      <c r="GV84" s="317"/>
      <c r="GW84" s="317"/>
      <c r="GX84" s="317"/>
      <c r="GY84" s="317"/>
      <c r="GZ84" s="317"/>
      <c r="HA84" s="317"/>
      <c r="HB84" s="317"/>
      <c r="HC84" s="317"/>
      <c r="HD84" s="317"/>
      <c r="HE84" s="317"/>
      <c r="HF84" s="317"/>
      <c r="HG84" s="317"/>
      <c r="HH84" s="317"/>
      <c r="HI84" s="317"/>
      <c r="HJ84" s="317"/>
      <c r="HK84" s="317"/>
      <c r="HL84" s="317"/>
      <c r="HM84" s="317"/>
      <c r="HN84" s="317"/>
      <c r="HO84" s="317"/>
      <c r="HP84" s="317"/>
      <c r="HQ84" s="317"/>
      <c r="HR84" s="317"/>
      <c r="HS84" s="317"/>
      <c r="HT84" s="317"/>
      <c r="HU84" s="317"/>
      <c r="HV84" s="317"/>
      <c r="HW84" s="317"/>
      <c r="HX84" s="317"/>
      <c r="HY84" s="317"/>
      <c r="HZ84" s="317"/>
      <c r="IA84" s="317"/>
      <c r="IB84" s="317"/>
      <c r="IC84" s="317"/>
      <c r="ID84" s="317"/>
      <c r="IE84" s="317"/>
      <c r="IF84" s="317"/>
      <c r="IG84" s="317"/>
      <c r="IH84" s="317"/>
      <c r="II84" s="317"/>
      <c r="IJ84" s="317"/>
      <c r="IK84" s="317"/>
      <c r="IL84" s="317"/>
    </row>
    <row r="85" spans="1:246" s="316" customFormat="1">
      <c r="A85" s="319"/>
      <c r="B85" s="325" t="s">
        <v>284</v>
      </c>
      <c r="C85" s="326" t="s">
        <v>30</v>
      </c>
      <c r="D85" s="330">
        <f>+D7</f>
        <v>8</v>
      </c>
      <c r="E85" s="383"/>
      <c r="F85" s="315">
        <f t="shared" si="2"/>
        <v>0</v>
      </c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  <c r="CU85" s="317"/>
      <c r="CV85" s="317"/>
      <c r="CW85" s="317"/>
      <c r="CX85" s="317"/>
      <c r="CY85" s="317"/>
      <c r="CZ85" s="317"/>
      <c r="DA85" s="317"/>
      <c r="DB85" s="317"/>
      <c r="DC85" s="317"/>
      <c r="DD85" s="317"/>
      <c r="DE85" s="317"/>
      <c r="DF85" s="317"/>
      <c r="DG85" s="317"/>
      <c r="DH85" s="317"/>
      <c r="DI85" s="317"/>
      <c r="DJ85" s="317"/>
      <c r="DK85" s="317"/>
      <c r="DL85" s="317"/>
      <c r="DM85" s="317"/>
      <c r="DN85" s="317"/>
      <c r="DO85" s="317"/>
      <c r="DP85" s="317"/>
      <c r="DQ85" s="317"/>
      <c r="DR85" s="317"/>
      <c r="DS85" s="317"/>
      <c r="DT85" s="317"/>
      <c r="DU85" s="317"/>
      <c r="DV85" s="317"/>
      <c r="DW85" s="317"/>
      <c r="DX85" s="317"/>
      <c r="DY85" s="317"/>
      <c r="DZ85" s="317"/>
      <c r="EA85" s="317"/>
      <c r="EB85" s="317"/>
      <c r="EC85" s="317"/>
      <c r="ED85" s="317"/>
      <c r="EE85" s="317"/>
      <c r="EF85" s="317"/>
      <c r="EG85" s="317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7"/>
      <c r="ES85" s="317"/>
      <c r="ET85" s="317"/>
      <c r="EU85" s="317"/>
      <c r="EV85" s="317"/>
      <c r="EW85" s="317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317"/>
      <c r="FL85" s="317"/>
      <c r="FM85" s="317"/>
      <c r="FN85" s="317"/>
      <c r="FO85" s="317"/>
      <c r="FP85" s="317"/>
      <c r="FQ85" s="317"/>
      <c r="FR85" s="317"/>
      <c r="FS85" s="317"/>
      <c r="FT85" s="317"/>
      <c r="FU85" s="317"/>
      <c r="FV85" s="317"/>
      <c r="FW85" s="317"/>
      <c r="FX85" s="317"/>
      <c r="FY85" s="317"/>
      <c r="FZ85" s="317"/>
      <c r="GA85" s="317"/>
      <c r="GB85" s="317"/>
      <c r="GC85" s="317"/>
      <c r="GD85" s="317"/>
      <c r="GE85" s="317"/>
      <c r="GF85" s="317"/>
      <c r="GG85" s="317"/>
      <c r="GH85" s="317"/>
      <c r="GI85" s="317"/>
      <c r="GJ85" s="317"/>
      <c r="GK85" s="317"/>
      <c r="GL85" s="317"/>
      <c r="GM85" s="317"/>
      <c r="GN85" s="317"/>
      <c r="GO85" s="317"/>
      <c r="GP85" s="317"/>
      <c r="GQ85" s="317"/>
      <c r="GR85" s="317"/>
      <c r="GS85" s="317"/>
      <c r="GT85" s="317"/>
      <c r="GU85" s="317"/>
      <c r="GV85" s="317"/>
      <c r="GW85" s="317"/>
      <c r="GX85" s="317"/>
      <c r="GY85" s="317"/>
      <c r="GZ85" s="317"/>
      <c r="HA85" s="317"/>
      <c r="HB85" s="317"/>
      <c r="HC85" s="317"/>
      <c r="HD85" s="317"/>
      <c r="HE85" s="317"/>
      <c r="HF85" s="317"/>
      <c r="HG85" s="317"/>
      <c r="HH85" s="317"/>
      <c r="HI85" s="317"/>
      <c r="HJ85" s="317"/>
      <c r="HK85" s="317"/>
      <c r="HL85" s="317"/>
      <c r="HM85" s="317"/>
      <c r="HN85" s="317"/>
      <c r="HO85" s="317"/>
      <c r="HP85" s="317"/>
      <c r="HQ85" s="317"/>
      <c r="HR85" s="317"/>
      <c r="HS85" s="317"/>
      <c r="HT85" s="317"/>
      <c r="HU85" s="317"/>
      <c r="HV85" s="317"/>
      <c r="HW85" s="317"/>
      <c r="HX85" s="317"/>
      <c r="HY85" s="317"/>
      <c r="HZ85" s="317"/>
      <c r="IA85" s="317"/>
      <c r="IB85" s="317"/>
      <c r="IC85" s="317"/>
      <c r="ID85" s="317"/>
      <c r="IE85" s="317"/>
      <c r="IF85" s="317"/>
      <c r="IG85" s="317"/>
      <c r="IH85" s="317"/>
      <c r="II85" s="317"/>
      <c r="IJ85" s="317"/>
      <c r="IK85" s="317"/>
      <c r="IL85" s="317"/>
    </row>
    <row r="86" spans="1:246" s="316" customFormat="1">
      <c r="A86" s="319"/>
      <c r="B86" s="325"/>
      <c r="C86" s="326"/>
      <c r="D86" s="330"/>
      <c r="E86" s="314"/>
      <c r="F86" s="315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7"/>
      <c r="CQ86" s="317"/>
      <c r="CR86" s="317"/>
      <c r="CS86" s="317"/>
      <c r="CT86" s="317"/>
      <c r="CU86" s="317"/>
      <c r="CV86" s="317"/>
      <c r="CW86" s="317"/>
      <c r="CX86" s="317"/>
      <c r="CY86" s="317"/>
      <c r="CZ86" s="317"/>
      <c r="DA86" s="317"/>
      <c r="DB86" s="317"/>
      <c r="DC86" s="317"/>
      <c r="DD86" s="317"/>
      <c r="DE86" s="317"/>
      <c r="DF86" s="317"/>
      <c r="DG86" s="317"/>
      <c r="DH86" s="317"/>
      <c r="DI86" s="317"/>
      <c r="DJ86" s="317"/>
      <c r="DK86" s="317"/>
      <c r="DL86" s="317"/>
      <c r="DM86" s="317"/>
      <c r="DN86" s="317"/>
      <c r="DO86" s="317"/>
      <c r="DP86" s="317"/>
      <c r="DQ86" s="317"/>
      <c r="DR86" s="317"/>
      <c r="DS86" s="317"/>
      <c r="DT86" s="317"/>
      <c r="DU86" s="317"/>
      <c r="DV86" s="317"/>
      <c r="DW86" s="317"/>
      <c r="DX86" s="317"/>
      <c r="DY86" s="317"/>
      <c r="DZ86" s="317"/>
      <c r="EA86" s="317"/>
      <c r="EB86" s="317"/>
      <c r="EC86" s="317"/>
      <c r="ED86" s="317"/>
      <c r="EE86" s="317"/>
      <c r="EF86" s="317"/>
      <c r="EG86" s="317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7"/>
      <c r="EV86" s="317"/>
      <c r="EW86" s="317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317"/>
      <c r="FL86" s="317"/>
      <c r="FM86" s="317"/>
      <c r="FN86" s="317"/>
      <c r="FO86" s="317"/>
      <c r="FP86" s="317"/>
      <c r="FQ86" s="317"/>
      <c r="FR86" s="317"/>
      <c r="FS86" s="317"/>
      <c r="FT86" s="317"/>
      <c r="FU86" s="317"/>
      <c r="FV86" s="317"/>
      <c r="FW86" s="317"/>
      <c r="FX86" s="317"/>
      <c r="FY86" s="317"/>
      <c r="FZ86" s="317"/>
      <c r="GA86" s="317"/>
      <c r="GB86" s="317"/>
      <c r="GC86" s="317"/>
      <c r="GD86" s="317"/>
      <c r="GE86" s="317"/>
      <c r="GF86" s="317"/>
      <c r="GG86" s="317"/>
      <c r="GH86" s="317"/>
      <c r="GI86" s="317"/>
      <c r="GJ86" s="317"/>
      <c r="GK86" s="317"/>
      <c r="GL86" s="317"/>
      <c r="GM86" s="317"/>
      <c r="GN86" s="317"/>
      <c r="GO86" s="317"/>
      <c r="GP86" s="317"/>
      <c r="GQ86" s="317"/>
      <c r="GR86" s="317"/>
      <c r="GS86" s="317"/>
      <c r="GT86" s="317"/>
      <c r="GU86" s="317"/>
      <c r="GV86" s="317"/>
      <c r="GW86" s="317"/>
      <c r="GX86" s="317"/>
      <c r="GY86" s="317"/>
      <c r="GZ86" s="317"/>
      <c r="HA86" s="317"/>
      <c r="HB86" s="317"/>
      <c r="HC86" s="317"/>
      <c r="HD86" s="317"/>
      <c r="HE86" s="317"/>
      <c r="HF86" s="317"/>
      <c r="HG86" s="317"/>
      <c r="HH86" s="317"/>
      <c r="HI86" s="317"/>
      <c r="HJ86" s="317"/>
      <c r="HK86" s="317"/>
      <c r="HL86" s="317"/>
      <c r="HM86" s="317"/>
      <c r="HN86" s="317"/>
      <c r="HO86" s="317"/>
      <c r="HP86" s="317"/>
      <c r="HQ86" s="317"/>
      <c r="HR86" s="317"/>
      <c r="HS86" s="317"/>
      <c r="HT86" s="317"/>
      <c r="HU86" s="317"/>
      <c r="HV86" s="317"/>
      <c r="HW86" s="317"/>
      <c r="HX86" s="317"/>
      <c r="HY86" s="317"/>
      <c r="HZ86" s="317"/>
      <c r="IA86" s="317"/>
      <c r="IB86" s="317"/>
      <c r="IC86" s="317"/>
      <c r="ID86" s="317"/>
      <c r="IE86" s="317"/>
      <c r="IF86" s="317"/>
      <c r="IG86" s="317"/>
      <c r="IH86" s="317"/>
      <c r="II86" s="317"/>
      <c r="IJ86" s="317"/>
      <c r="IK86" s="317"/>
      <c r="IL86" s="317"/>
    </row>
    <row r="87" spans="1:246" s="316" customFormat="1" ht="76.5">
      <c r="A87" s="319" t="s">
        <v>190</v>
      </c>
      <c r="B87" s="333" t="s">
        <v>191</v>
      </c>
      <c r="C87" s="326"/>
      <c r="D87" s="330"/>
      <c r="E87" s="314"/>
      <c r="F87" s="315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  <c r="CY87" s="317"/>
      <c r="CZ87" s="317"/>
      <c r="DA87" s="317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7"/>
      <c r="DM87" s="317"/>
      <c r="DN87" s="317"/>
      <c r="DO87" s="317"/>
      <c r="DP87" s="317"/>
      <c r="DQ87" s="317"/>
      <c r="DR87" s="317"/>
      <c r="DS87" s="317"/>
      <c r="DT87" s="317"/>
      <c r="DU87" s="317"/>
      <c r="DV87" s="317"/>
      <c r="DW87" s="317"/>
      <c r="DX87" s="317"/>
      <c r="DY87" s="317"/>
      <c r="DZ87" s="317"/>
      <c r="EA87" s="317"/>
      <c r="EB87" s="317"/>
      <c r="EC87" s="317"/>
      <c r="ED87" s="317"/>
      <c r="EE87" s="317"/>
      <c r="EF87" s="317"/>
      <c r="EG87" s="317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7"/>
      <c r="ET87" s="317"/>
      <c r="EU87" s="317"/>
      <c r="EV87" s="317"/>
      <c r="EW87" s="317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317"/>
      <c r="FL87" s="317"/>
      <c r="FM87" s="317"/>
      <c r="FN87" s="317"/>
      <c r="FO87" s="317"/>
      <c r="FP87" s="317"/>
      <c r="FQ87" s="317"/>
      <c r="FR87" s="317"/>
      <c r="FS87" s="317"/>
      <c r="FT87" s="317"/>
      <c r="FU87" s="317"/>
      <c r="FV87" s="317"/>
      <c r="FW87" s="317"/>
      <c r="FX87" s="317"/>
      <c r="FY87" s="317"/>
      <c r="FZ87" s="317"/>
      <c r="GA87" s="317"/>
      <c r="GB87" s="317"/>
      <c r="GC87" s="317"/>
      <c r="GD87" s="317"/>
      <c r="GE87" s="317"/>
      <c r="GF87" s="317"/>
      <c r="GG87" s="317"/>
      <c r="GH87" s="317"/>
      <c r="GI87" s="317"/>
      <c r="GJ87" s="317"/>
      <c r="GK87" s="317"/>
      <c r="GL87" s="317"/>
      <c r="GM87" s="317"/>
      <c r="GN87" s="317"/>
      <c r="GO87" s="317"/>
      <c r="GP87" s="317"/>
      <c r="GQ87" s="317"/>
      <c r="GR87" s="317"/>
      <c r="GS87" s="317"/>
      <c r="GT87" s="317"/>
      <c r="GU87" s="317"/>
      <c r="GV87" s="317"/>
      <c r="GW87" s="317"/>
      <c r="GX87" s="317"/>
      <c r="GY87" s="317"/>
      <c r="GZ87" s="317"/>
      <c r="HA87" s="317"/>
      <c r="HB87" s="317"/>
      <c r="HC87" s="317"/>
      <c r="HD87" s="317"/>
      <c r="HE87" s="317"/>
      <c r="HF87" s="317"/>
      <c r="HG87" s="317"/>
      <c r="HH87" s="317"/>
      <c r="HI87" s="317"/>
      <c r="HJ87" s="317"/>
      <c r="HK87" s="317"/>
      <c r="HL87" s="317"/>
      <c r="HM87" s="317"/>
      <c r="HN87" s="317"/>
      <c r="HO87" s="317"/>
      <c r="HP87" s="317"/>
      <c r="HQ87" s="317"/>
      <c r="HR87" s="317"/>
      <c r="HS87" s="317"/>
      <c r="HT87" s="317"/>
      <c r="HU87" s="317"/>
      <c r="HV87" s="317"/>
      <c r="HW87" s="317"/>
      <c r="HX87" s="317"/>
      <c r="HY87" s="317"/>
      <c r="HZ87" s="317"/>
      <c r="IA87" s="317"/>
      <c r="IB87" s="317"/>
      <c r="IC87" s="317"/>
      <c r="ID87" s="317"/>
      <c r="IE87" s="317"/>
      <c r="IF87" s="317"/>
      <c r="IG87" s="317"/>
      <c r="IH87" s="317"/>
      <c r="II87" s="317"/>
      <c r="IJ87" s="317"/>
      <c r="IK87" s="317"/>
      <c r="IL87" s="317"/>
    </row>
    <row r="88" spans="1:246" s="316" customFormat="1">
      <c r="A88" s="319"/>
      <c r="B88" s="325" t="s">
        <v>285</v>
      </c>
      <c r="C88" s="326" t="s">
        <v>30</v>
      </c>
      <c r="D88" s="330">
        <f>+D7</f>
        <v>8</v>
      </c>
      <c r="E88" s="383"/>
      <c r="F88" s="315">
        <f t="shared" si="2"/>
        <v>0</v>
      </c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7"/>
      <c r="CZ88" s="317"/>
      <c r="DA88" s="317"/>
      <c r="DB88" s="317"/>
      <c r="DC88" s="317"/>
      <c r="DD88" s="317"/>
      <c r="DE88" s="317"/>
      <c r="DF88" s="317"/>
      <c r="DG88" s="317"/>
      <c r="DH88" s="317"/>
      <c r="DI88" s="317"/>
      <c r="DJ88" s="317"/>
      <c r="DK88" s="317"/>
      <c r="DL88" s="317"/>
      <c r="DM88" s="317"/>
      <c r="DN88" s="317"/>
      <c r="DO88" s="317"/>
      <c r="DP88" s="317"/>
      <c r="DQ88" s="317"/>
      <c r="DR88" s="317"/>
      <c r="DS88" s="317"/>
      <c r="DT88" s="317"/>
      <c r="DU88" s="317"/>
      <c r="DV88" s="317"/>
      <c r="DW88" s="317"/>
      <c r="DX88" s="317"/>
      <c r="DY88" s="317"/>
      <c r="DZ88" s="317"/>
      <c r="EA88" s="317"/>
      <c r="EB88" s="317"/>
      <c r="EC88" s="317"/>
      <c r="ED88" s="317"/>
      <c r="EE88" s="317"/>
      <c r="EF88" s="317"/>
      <c r="EG88" s="317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7"/>
      <c r="EU88" s="317"/>
      <c r="EV88" s="317"/>
      <c r="EW88" s="317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317"/>
      <c r="FL88" s="317"/>
      <c r="FM88" s="317"/>
      <c r="FN88" s="317"/>
      <c r="FO88" s="317"/>
      <c r="FP88" s="317"/>
      <c r="FQ88" s="317"/>
      <c r="FR88" s="317"/>
      <c r="FS88" s="317"/>
      <c r="FT88" s="317"/>
      <c r="FU88" s="317"/>
      <c r="FV88" s="317"/>
      <c r="FW88" s="317"/>
      <c r="FX88" s="317"/>
      <c r="FY88" s="317"/>
      <c r="FZ88" s="317"/>
      <c r="GA88" s="317"/>
      <c r="GB88" s="317"/>
      <c r="GC88" s="317"/>
      <c r="GD88" s="317"/>
      <c r="GE88" s="317"/>
      <c r="GF88" s="317"/>
      <c r="GG88" s="317"/>
      <c r="GH88" s="317"/>
      <c r="GI88" s="317"/>
      <c r="GJ88" s="317"/>
      <c r="GK88" s="317"/>
      <c r="GL88" s="317"/>
      <c r="GM88" s="317"/>
      <c r="GN88" s="317"/>
      <c r="GO88" s="317"/>
      <c r="GP88" s="317"/>
      <c r="GQ88" s="317"/>
      <c r="GR88" s="317"/>
      <c r="GS88" s="317"/>
      <c r="GT88" s="317"/>
      <c r="GU88" s="317"/>
      <c r="GV88" s="317"/>
      <c r="GW88" s="317"/>
      <c r="GX88" s="317"/>
      <c r="GY88" s="317"/>
      <c r="GZ88" s="317"/>
      <c r="HA88" s="317"/>
      <c r="HB88" s="317"/>
      <c r="HC88" s="317"/>
      <c r="HD88" s="317"/>
      <c r="HE88" s="317"/>
      <c r="HF88" s="317"/>
      <c r="HG88" s="317"/>
      <c r="HH88" s="317"/>
      <c r="HI88" s="317"/>
      <c r="HJ88" s="317"/>
      <c r="HK88" s="317"/>
      <c r="HL88" s="317"/>
      <c r="HM88" s="317"/>
      <c r="HN88" s="317"/>
      <c r="HO88" s="317"/>
      <c r="HP88" s="317"/>
      <c r="HQ88" s="317"/>
      <c r="HR88" s="317"/>
      <c r="HS88" s="317"/>
      <c r="HT88" s="317"/>
      <c r="HU88" s="317"/>
      <c r="HV88" s="317"/>
      <c r="HW88" s="317"/>
      <c r="HX88" s="317"/>
      <c r="HY88" s="317"/>
      <c r="HZ88" s="317"/>
      <c r="IA88" s="317"/>
      <c r="IB88" s="317"/>
      <c r="IC88" s="317"/>
      <c r="ID88" s="317"/>
      <c r="IE88" s="317"/>
      <c r="IF88" s="317"/>
      <c r="IG88" s="317"/>
      <c r="IH88" s="317"/>
      <c r="II88" s="317"/>
      <c r="IJ88" s="317"/>
      <c r="IK88" s="317"/>
      <c r="IL88" s="317"/>
    </row>
    <row r="89" spans="1:246" s="316" customFormat="1">
      <c r="A89" s="319"/>
      <c r="B89" s="325"/>
      <c r="C89" s="326"/>
      <c r="D89" s="330"/>
      <c r="E89" s="314"/>
      <c r="F89" s="315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7"/>
      <c r="DQ89" s="317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7"/>
      <c r="EF89" s="317"/>
      <c r="EG89" s="317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7"/>
      <c r="EU89" s="317"/>
      <c r="EV89" s="317"/>
      <c r="EW89" s="317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317"/>
      <c r="FL89" s="317"/>
      <c r="FM89" s="317"/>
      <c r="FN89" s="317"/>
      <c r="FO89" s="317"/>
      <c r="FP89" s="317"/>
      <c r="FQ89" s="317"/>
      <c r="FR89" s="317"/>
      <c r="FS89" s="317"/>
      <c r="FT89" s="317"/>
      <c r="FU89" s="317"/>
      <c r="FV89" s="317"/>
      <c r="FW89" s="317"/>
      <c r="FX89" s="317"/>
      <c r="FY89" s="317"/>
      <c r="FZ89" s="317"/>
      <c r="GA89" s="317"/>
      <c r="GB89" s="317"/>
      <c r="GC89" s="317"/>
      <c r="GD89" s="317"/>
      <c r="GE89" s="317"/>
      <c r="GF89" s="317"/>
      <c r="GG89" s="317"/>
      <c r="GH89" s="317"/>
      <c r="GI89" s="317"/>
      <c r="GJ89" s="317"/>
      <c r="GK89" s="317"/>
      <c r="GL89" s="317"/>
      <c r="GM89" s="317"/>
      <c r="GN89" s="317"/>
      <c r="GO89" s="317"/>
      <c r="GP89" s="317"/>
      <c r="GQ89" s="317"/>
      <c r="GR89" s="317"/>
      <c r="GS89" s="317"/>
      <c r="GT89" s="317"/>
      <c r="GU89" s="317"/>
      <c r="GV89" s="317"/>
      <c r="GW89" s="317"/>
      <c r="GX89" s="317"/>
      <c r="GY89" s="317"/>
      <c r="GZ89" s="317"/>
      <c r="HA89" s="317"/>
      <c r="HB89" s="317"/>
      <c r="HC89" s="317"/>
      <c r="HD89" s="317"/>
      <c r="HE89" s="317"/>
      <c r="HF89" s="317"/>
      <c r="HG89" s="317"/>
      <c r="HH89" s="317"/>
      <c r="HI89" s="317"/>
      <c r="HJ89" s="317"/>
      <c r="HK89" s="317"/>
      <c r="HL89" s="317"/>
      <c r="HM89" s="317"/>
      <c r="HN89" s="317"/>
      <c r="HO89" s="317"/>
      <c r="HP89" s="317"/>
      <c r="HQ89" s="317"/>
      <c r="HR89" s="317"/>
      <c r="HS89" s="317"/>
      <c r="HT89" s="317"/>
      <c r="HU89" s="317"/>
      <c r="HV89" s="317"/>
      <c r="HW89" s="317"/>
      <c r="HX89" s="317"/>
      <c r="HY89" s="317"/>
      <c r="HZ89" s="317"/>
      <c r="IA89" s="317"/>
      <c r="IB89" s="317"/>
      <c r="IC89" s="317"/>
      <c r="ID89" s="317"/>
      <c r="IE89" s="317"/>
      <c r="IF89" s="317"/>
      <c r="IG89" s="317"/>
      <c r="IH89" s="317"/>
      <c r="II89" s="317"/>
      <c r="IJ89" s="317"/>
      <c r="IK89" s="317"/>
      <c r="IL89" s="317"/>
    </row>
    <row r="90" spans="1:246" s="316" customFormat="1" ht="51">
      <c r="A90" s="319" t="s">
        <v>192</v>
      </c>
      <c r="B90" s="333" t="s">
        <v>193</v>
      </c>
      <c r="C90" s="326" t="s">
        <v>30</v>
      </c>
      <c r="D90" s="330">
        <f>+D7</f>
        <v>8</v>
      </c>
      <c r="E90" s="383"/>
      <c r="F90" s="315">
        <f t="shared" si="2"/>
        <v>0</v>
      </c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7"/>
      <c r="CQ90" s="317"/>
      <c r="CR90" s="317"/>
      <c r="CS90" s="317"/>
      <c r="CT90" s="317"/>
      <c r="CU90" s="317"/>
      <c r="CV90" s="317"/>
      <c r="CW90" s="317"/>
      <c r="CX90" s="317"/>
      <c r="CY90" s="317"/>
      <c r="CZ90" s="317"/>
      <c r="DA90" s="317"/>
      <c r="DB90" s="317"/>
      <c r="DC90" s="317"/>
      <c r="DD90" s="317"/>
      <c r="DE90" s="317"/>
      <c r="DF90" s="317"/>
      <c r="DG90" s="317"/>
      <c r="DH90" s="317"/>
      <c r="DI90" s="317"/>
      <c r="DJ90" s="317"/>
      <c r="DK90" s="317"/>
      <c r="DL90" s="317"/>
      <c r="DM90" s="317"/>
      <c r="DN90" s="317"/>
      <c r="DO90" s="317"/>
      <c r="DP90" s="317"/>
      <c r="DQ90" s="317"/>
      <c r="DR90" s="317"/>
      <c r="DS90" s="317"/>
      <c r="DT90" s="317"/>
      <c r="DU90" s="317"/>
      <c r="DV90" s="317"/>
      <c r="DW90" s="317"/>
      <c r="DX90" s="317"/>
      <c r="DY90" s="317"/>
      <c r="DZ90" s="317"/>
      <c r="EA90" s="317"/>
      <c r="EB90" s="317"/>
      <c r="EC90" s="317"/>
      <c r="ED90" s="317"/>
      <c r="EE90" s="317"/>
      <c r="EF90" s="317"/>
      <c r="EG90" s="317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7"/>
      <c r="ET90" s="317"/>
      <c r="EU90" s="317"/>
      <c r="EV90" s="317"/>
      <c r="EW90" s="317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317"/>
      <c r="FL90" s="317"/>
      <c r="FM90" s="317"/>
      <c r="FN90" s="317"/>
      <c r="FO90" s="317"/>
      <c r="FP90" s="317"/>
      <c r="FQ90" s="317"/>
      <c r="FR90" s="317"/>
      <c r="FS90" s="317"/>
      <c r="FT90" s="317"/>
      <c r="FU90" s="317"/>
      <c r="FV90" s="317"/>
      <c r="FW90" s="317"/>
      <c r="FX90" s="317"/>
      <c r="FY90" s="317"/>
      <c r="FZ90" s="317"/>
      <c r="GA90" s="317"/>
      <c r="GB90" s="317"/>
      <c r="GC90" s="317"/>
      <c r="GD90" s="317"/>
      <c r="GE90" s="317"/>
      <c r="GF90" s="317"/>
      <c r="GG90" s="317"/>
      <c r="GH90" s="317"/>
      <c r="GI90" s="317"/>
      <c r="GJ90" s="317"/>
      <c r="GK90" s="317"/>
      <c r="GL90" s="317"/>
      <c r="GM90" s="317"/>
      <c r="GN90" s="317"/>
      <c r="GO90" s="317"/>
      <c r="GP90" s="317"/>
      <c r="GQ90" s="317"/>
      <c r="GR90" s="317"/>
      <c r="GS90" s="317"/>
      <c r="GT90" s="317"/>
      <c r="GU90" s="317"/>
      <c r="GV90" s="317"/>
      <c r="GW90" s="317"/>
      <c r="GX90" s="317"/>
      <c r="GY90" s="317"/>
      <c r="GZ90" s="317"/>
      <c r="HA90" s="317"/>
      <c r="HB90" s="317"/>
      <c r="HC90" s="317"/>
      <c r="HD90" s="317"/>
      <c r="HE90" s="317"/>
      <c r="HF90" s="317"/>
      <c r="HG90" s="317"/>
      <c r="HH90" s="317"/>
      <c r="HI90" s="317"/>
      <c r="HJ90" s="317"/>
      <c r="HK90" s="317"/>
      <c r="HL90" s="317"/>
      <c r="HM90" s="317"/>
      <c r="HN90" s="317"/>
      <c r="HO90" s="317"/>
      <c r="HP90" s="317"/>
      <c r="HQ90" s="317"/>
      <c r="HR90" s="317"/>
      <c r="HS90" s="317"/>
      <c r="HT90" s="317"/>
      <c r="HU90" s="317"/>
      <c r="HV90" s="317"/>
      <c r="HW90" s="317"/>
      <c r="HX90" s="317"/>
      <c r="HY90" s="317"/>
      <c r="HZ90" s="317"/>
      <c r="IA90" s="317"/>
      <c r="IB90" s="317"/>
      <c r="IC90" s="317"/>
      <c r="ID90" s="317"/>
      <c r="IE90" s="317"/>
      <c r="IF90" s="317"/>
      <c r="IG90" s="317"/>
      <c r="IH90" s="317"/>
      <c r="II90" s="317"/>
      <c r="IJ90" s="317"/>
      <c r="IK90" s="317"/>
      <c r="IL90" s="317"/>
    </row>
    <row r="91" spans="1:246" s="316" customFormat="1">
      <c r="A91" s="319"/>
      <c r="B91" s="325"/>
      <c r="C91" s="326"/>
      <c r="D91" s="330"/>
      <c r="E91" s="314"/>
      <c r="F91" s="315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  <c r="CY91" s="317"/>
      <c r="CZ91" s="317"/>
      <c r="DA91" s="317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7"/>
      <c r="DQ91" s="317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7"/>
      <c r="EG91" s="317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7"/>
      <c r="EV91" s="317"/>
      <c r="EW91" s="317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317"/>
      <c r="FL91" s="317"/>
      <c r="FM91" s="317"/>
      <c r="FN91" s="317"/>
      <c r="FO91" s="317"/>
      <c r="FP91" s="317"/>
      <c r="FQ91" s="317"/>
      <c r="FR91" s="317"/>
      <c r="FS91" s="317"/>
      <c r="FT91" s="317"/>
      <c r="FU91" s="317"/>
      <c r="FV91" s="317"/>
      <c r="FW91" s="317"/>
      <c r="FX91" s="317"/>
      <c r="FY91" s="317"/>
      <c r="FZ91" s="317"/>
      <c r="GA91" s="317"/>
      <c r="GB91" s="317"/>
      <c r="GC91" s="317"/>
      <c r="GD91" s="317"/>
      <c r="GE91" s="317"/>
      <c r="GF91" s="317"/>
      <c r="GG91" s="317"/>
      <c r="GH91" s="317"/>
      <c r="GI91" s="317"/>
      <c r="GJ91" s="317"/>
      <c r="GK91" s="317"/>
      <c r="GL91" s="317"/>
      <c r="GM91" s="317"/>
      <c r="GN91" s="317"/>
      <c r="GO91" s="317"/>
      <c r="GP91" s="317"/>
      <c r="GQ91" s="317"/>
      <c r="GR91" s="317"/>
      <c r="GS91" s="317"/>
      <c r="GT91" s="317"/>
      <c r="GU91" s="317"/>
      <c r="GV91" s="317"/>
      <c r="GW91" s="317"/>
      <c r="GX91" s="317"/>
      <c r="GY91" s="317"/>
      <c r="GZ91" s="317"/>
      <c r="HA91" s="317"/>
      <c r="HB91" s="317"/>
      <c r="HC91" s="317"/>
      <c r="HD91" s="317"/>
      <c r="HE91" s="317"/>
      <c r="HF91" s="317"/>
      <c r="HG91" s="317"/>
      <c r="HH91" s="317"/>
      <c r="HI91" s="317"/>
      <c r="HJ91" s="317"/>
      <c r="HK91" s="317"/>
      <c r="HL91" s="317"/>
      <c r="HM91" s="317"/>
      <c r="HN91" s="317"/>
      <c r="HO91" s="317"/>
      <c r="HP91" s="317"/>
      <c r="HQ91" s="317"/>
      <c r="HR91" s="317"/>
      <c r="HS91" s="317"/>
      <c r="HT91" s="317"/>
      <c r="HU91" s="317"/>
      <c r="HV91" s="317"/>
      <c r="HW91" s="317"/>
      <c r="HX91" s="317"/>
      <c r="HY91" s="317"/>
      <c r="HZ91" s="317"/>
      <c r="IA91" s="317"/>
      <c r="IB91" s="317"/>
      <c r="IC91" s="317"/>
      <c r="ID91" s="317"/>
      <c r="IE91" s="317"/>
      <c r="IF91" s="317"/>
      <c r="IG91" s="317"/>
      <c r="IH91" s="317"/>
      <c r="II91" s="317"/>
      <c r="IJ91" s="317"/>
      <c r="IK91" s="317"/>
      <c r="IL91" s="317"/>
    </row>
    <row r="92" spans="1:246" s="316" customFormat="1" ht="89.25">
      <c r="A92" s="319" t="s">
        <v>194</v>
      </c>
      <c r="B92" s="325" t="s">
        <v>286</v>
      </c>
      <c r="C92" s="326" t="s">
        <v>30</v>
      </c>
      <c r="D92" s="330">
        <f>+D7</f>
        <v>8</v>
      </c>
      <c r="E92" s="383"/>
      <c r="F92" s="315">
        <f t="shared" si="2"/>
        <v>0</v>
      </c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7"/>
      <c r="CZ92" s="317"/>
      <c r="DA92" s="317"/>
      <c r="DB92" s="317"/>
      <c r="DC92" s="317"/>
      <c r="DD92" s="317"/>
      <c r="DE92" s="317"/>
      <c r="DF92" s="317"/>
      <c r="DG92" s="317"/>
      <c r="DH92" s="317"/>
      <c r="DI92" s="317"/>
      <c r="DJ92" s="317"/>
      <c r="DK92" s="317"/>
      <c r="DL92" s="317"/>
      <c r="DM92" s="317"/>
      <c r="DN92" s="317"/>
      <c r="DO92" s="317"/>
      <c r="DP92" s="317"/>
      <c r="DQ92" s="317"/>
      <c r="DR92" s="317"/>
      <c r="DS92" s="317"/>
      <c r="DT92" s="317"/>
      <c r="DU92" s="317"/>
      <c r="DV92" s="317"/>
      <c r="DW92" s="317"/>
      <c r="DX92" s="317"/>
      <c r="DY92" s="317"/>
      <c r="DZ92" s="317"/>
      <c r="EA92" s="317"/>
      <c r="EB92" s="317"/>
      <c r="EC92" s="317"/>
      <c r="ED92" s="317"/>
      <c r="EE92" s="317"/>
      <c r="EF92" s="317"/>
      <c r="EG92" s="317"/>
      <c r="EH92" s="317"/>
      <c r="EI92" s="317"/>
      <c r="EJ92" s="317"/>
      <c r="EK92" s="317"/>
      <c r="EL92" s="317"/>
      <c r="EM92" s="317"/>
      <c r="EN92" s="317"/>
      <c r="EO92" s="317"/>
      <c r="EP92" s="317"/>
      <c r="EQ92" s="317"/>
      <c r="ER92" s="317"/>
      <c r="ES92" s="317"/>
      <c r="ET92" s="317"/>
      <c r="EU92" s="317"/>
      <c r="EV92" s="317"/>
      <c r="EW92" s="317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317"/>
      <c r="FL92" s="317"/>
      <c r="FM92" s="317"/>
      <c r="FN92" s="317"/>
      <c r="FO92" s="317"/>
      <c r="FP92" s="317"/>
      <c r="FQ92" s="317"/>
      <c r="FR92" s="317"/>
      <c r="FS92" s="317"/>
      <c r="FT92" s="317"/>
      <c r="FU92" s="317"/>
      <c r="FV92" s="317"/>
      <c r="FW92" s="317"/>
      <c r="FX92" s="317"/>
      <c r="FY92" s="317"/>
      <c r="FZ92" s="317"/>
      <c r="GA92" s="317"/>
      <c r="GB92" s="317"/>
      <c r="GC92" s="317"/>
      <c r="GD92" s="317"/>
      <c r="GE92" s="317"/>
      <c r="GF92" s="317"/>
      <c r="GG92" s="317"/>
      <c r="GH92" s="317"/>
      <c r="GI92" s="317"/>
      <c r="GJ92" s="317"/>
      <c r="GK92" s="317"/>
      <c r="GL92" s="317"/>
      <c r="GM92" s="317"/>
      <c r="GN92" s="317"/>
      <c r="GO92" s="317"/>
      <c r="GP92" s="317"/>
      <c r="GQ92" s="317"/>
      <c r="GR92" s="317"/>
      <c r="GS92" s="317"/>
      <c r="GT92" s="317"/>
      <c r="GU92" s="317"/>
      <c r="GV92" s="317"/>
      <c r="GW92" s="317"/>
      <c r="GX92" s="317"/>
      <c r="GY92" s="317"/>
      <c r="GZ92" s="317"/>
      <c r="HA92" s="317"/>
      <c r="HB92" s="317"/>
      <c r="HC92" s="317"/>
      <c r="HD92" s="317"/>
      <c r="HE92" s="317"/>
      <c r="HF92" s="317"/>
      <c r="HG92" s="317"/>
      <c r="HH92" s="317"/>
      <c r="HI92" s="317"/>
      <c r="HJ92" s="317"/>
      <c r="HK92" s="317"/>
      <c r="HL92" s="317"/>
      <c r="HM92" s="317"/>
      <c r="HN92" s="317"/>
      <c r="HO92" s="317"/>
      <c r="HP92" s="317"/>
      <c r="HQ92" s="317"/>
      <c r="HR92" s="317"/>
      <c r="HS92" s="317"/>
      <c r="HT92" s="317"/>
      <c r="HU92" s="317"/>
      <c r="HV92" s="317"/>
      <c r="HW92" s="317"/>
      <c r="HX92" s="317"/>
      <c r="HY92" s="317"/>
      <c r="HZ92" s="317"/>
      <c r="IA92" s="317"/>
      <c r="IB92" s="317"/>
      <c r="IC92" s="317"/>
      <c r="ID92" s="317"/>
      <c r="IE92" s="317"/>
      <c r="IF92" s="317"/>
      <c r="IG92" s="317"/>
      <c r="IH92" s="317"/>
      <c r="II92" s="317"/>
      <c r="IJ92" s="317"/>
      <c r="IK92" s="317"/>
      <c r="IL92" s="317"/>
    </row>
    <row r="93" spans="1:246" s="316" customFormat="1">
      <c r="A93" s="319"/>
      <c r="B93" s="325"/>
      <c r="C93" s="326"/>
      <c r="D93" s="330"/>
      <c r="E93" s="314"/>
      <c r="F93" s="315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7"/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  <c r="CY93" s="317"/>
      <c r="CZ93" s="317"/>
      <c r="DA93" s="317"/>
      <c r="DB93" s="317"/>
      <c r="DC93" s="317"/>
      <c r="DD93" s="317"/>
      <c r="DE93" s="317"/>
      <c r="DF93" s="317"/>
      <c r="DG93" s="317"/>
      <c r="DH93" s="317"/>
      <c r="DI93" s="317"/>
      <c r="DJ93" s="317"/>
      <c r="DK93" s="317"/>
      <c r="DL93" s="317"/>
      <c r="DM93" s="317"/>
      <c r="DN93" s="317"/>
      <c r="DO93" s="317"/>
      <c r="DP93" s="317"/>
      <c r="DQ93" s="317"/>
      <c r="DR93" s="317"/>
      <c r="DS93" s="317"/>
      <c r="DT93" s="317"/>
      <c r="DU93" s="317"/>
      <c r="DV93" s="317"/>
      <c r="DW93" s="317"/>
      <c r="DX93" s="317"/>
      <c r="DY93" s="317"/>
      <c r="DZ93" s="317"/>
      <c r="EA93" s="317"/>
      <c r="EB93" s="317"/>
      <c r="EC93" s="317"/>
      <c r="ED93" s="317"/>
      <c r="EE93" s="317"/>
      <c r="EF93" s="317"/>
      <c r="EG93" s="317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7"/>
      <c r="ES93" s="317"/>
      <c r="ET93" s="317"/>
      <c r="EU93" s="317"/>
      <c r="EV93" s="317"/>
      <c r="EW93" s="317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317"/>
      <c r="FL93" s="317"/>
      <c r="FM93" s="317"/>
      <c r="FN93" s="317"/>
      <c r="FO93" s="317"/>
      <c r="FP93" s="317"/>
      <c r="FQ93" s="317"/>
      <c r="FR93" s="317"/>
      <c r="FS93" s="317"/>
      <c r="FT93" s="317"/>
      <c r="FU93" s="317"/>
      <c r="FV93" s="317"/>
      <c r="FW93" s="317"/>
      <c r="FX93" s="317"/>
      <c r="FY93" s="317"/>
      <c r="FZ93" s="317"/>
      <c r="GA93" s="317"/>
      <c r="GB93" s="317"/>
      <c r="GC93" s="317"/>
      <c r="GD93" s="317"/>
      <c r="GE93" s="317"/>
      <c r="GF93" s="317"/>
      <c r="GG93" s="317"/>
      <c r="GH93" s="317"/>
      <c r="GI93" s="317"/>
      <c r="GJ93" s="317"/>
      <c r="GK93" s="317"/>
      <c r="GL93" s="317"/>
      <c r="GM93" s="317"/>
      <c r="GN93" s="317"/>
      <c r="GO93" s="317"/>
      <c r="GP93" s="317"/>
      <c r="GQ93" s="317"/>
      <c r="GR93" s="317"/>
      <c r="GS93" s="317"/>
      <c r="GT93" s="317"/>
      <c r="GU93" s="317"/>
      <c r="GV93" s="317"/>
      <c r="GW93" s="317"/>
      <c r="GX93" s="317"/>
      <c r="GY93" s="317"/>
      <c r="GZ93" s="317"/>
      <c r="HA93" s="317"/>
      <c r="HB93" s="317"/>
      <c r="HC93" s="317"/>
      <c r="HD93" s="317"/>
      <c r="HE93" s="317"/>
      <c r="HF93" s="317"/>
      <c r="HG93" s="317"/>
      <c r="HH93" s="317"/>
      <c r="HI93" s="317"/>
      <c r="HJ93" s="317"/>
      <c r="HK93" s="317"/>
      <c r="HL93" s="317"/>
      <c r="HM93" s="317"/>
      <c r="HN93" s="317"/>
      <c r="HO93" s="317"/>
      <c r="HP93" s="317"/>
      <c r="HQ93" s="317"/>
      <c r="HR93" s="317"/>
      <c r="HS93" s="317"/>
      <c r="HT93" s="317"/>
      <c r="HU93" s="317"/>
      <c r="HV93" s="317"/>
      <c r="HW93" s="317"/>
      <c r="HX93" s="317"/>
      <c r="HY93" s="317"/>
      <c r="HZ93" s="317"/>
      <c r="IA93" s="317"/>
      <c r="IB93" s="317"/>
      <c r="IC93" s="317"/>
      <c r="ID93" s="317"/>
      <c r="IE93" s="317"/>
      <c r="IF93" s="317"/>
      <c r="IG93" s="317"/>
      <c r="IH93" s="317"/>
      <c r="II93" s="317"/>
      <c r="IJ93" s="317"/>
      <c r="IK93" s="317"/>
      <c r="IL93" s="317"/>
    </row>
    <row r="94" spans="1:246" s="316" customFormat="1" ht="38.25">
      <c r="A94" s="319" t="s">
        <v>49</v>
      </c>
      <c r="B94" s="329" t="s">
        <v>287</v>
      </c>
      <c r="C94" s="328" t="s">
        <v>30</v>
      </c>
      <c r="D94" s="330">
        <v>5</v>
      </c>
      <c r="E94" s="383"/>
      <c r="F94" s="315">
        <f t="shared" si="2"/>
        <v>0</v>
      </c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7"/>
      <c r="DQ94" s="317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7"/>
      <c r="EG94" s="317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317"/>
      <c r="FL94" s="317"/>
      <c r="FM94" s="317"/>
      <c r="FN94" s="317"/>
      <c r="FO94" s="317"/>
      <c r="FP94" s="317"/>
      <c r="FQ94" s="317"/>
      <c r="FR94" s="317"/>
      <c r="FS94" s="317"/>
      <c r="FT94" s="317"/>
      <c r="FU94" s="317"/>
      <c r="FV94" s="317"/>
      <c r="FW94" s="317"/>
      <c r="FX94" s="317"/>
      <c r="FY94" s="317"/>
      <c r="FZ94" s="317"/>
      <c r="GA94" s="317"/>
      <c r="GB94" s="317"/>
      <c r="GC94" s="317"/>
      <c r="GD94" s="317"/>
      <c r="GE94" s="317"/>
      <c r="GF94" s="317"/>
      <c r="GG94" s="317"/>
      <c r="GH94" s="317"/>
      <c r="GI94" s="317"/>
      <c r="GJ94" s="317"/>
      <c r="GK94" s="317"/>
      <c r="GL94" s="317"/>
      <c r="GM94" s="317"/>
      <c r="GN94" s="317"/>
      <c r="GO94" s="317"/>
      <c r="GP94" s="317"/>
      <c r="GQ94" s="317"/>
      <c r="GR94" s="317"/>
      <c r="GS94" s="317"/>
      <c r="GT94" s="317"/>
      <c r="GU94" s="317"/>
      <c r="GV94" s="317"/>
      <c r="GW94" s="317"/>
      <c r="GX94" s="317"/>
      <c r="GY94" s="317"/>
      <c r="GZ94" s="317"/>
      <c r="HA94" s="317"/>
      <c r="HB94" s="317"/>
      <c r="HC94" s="317"/>
      <c r="HD94" s="317"/>
      <c r="HE94" s="317"/>
      <c r="HF94" s="317"/>
      <c r="HG94" s="317"/>
      <c r="HH94" s="317"/>
      <c r="HI94" s="317"/>
      <c r="HJ94" s="317"/>
      <c r="HK94" s="317"/>
      <c r="HL94" s="317"/>
      <c r="HM94" s="317"/>
      <c r="HN94" s="317"/>
      <c r="HO94" s="317"/>
      <c r="HP94" s="317"/>
      <c r="HQ94" s="317"/>
      <c r="HR94" s="317"/>
      <c r="HS94" s="317"/>
      <c r="HT94" s="317"/>
      <c r="HU94" s="317"/>
      <c r="HV94" s="317"/>
      <c r="HW94" s="317"/>
      <c r="HX94" s="317"/>
      <c r="HY94" s="317"/>
      <c r="HZ94" s="317"/>
      <c r="IA94" s="317"/>
      <c r="IB94" s="317"/>
      <c r="IC94" s="317"/>
      <c r="ID94" s="317"/>
      <c r="IE94" s="317"/>
      <c r="IF94" s="317"/>
      <c r="IG94" s="317"/>
      <c r="IH94" s="317"/>
      <c r="II94" s="317"/>
      <c r="IJ94" s="317"/>
      <c r="IK94" s="317"/>
      <c r="IL94" s="317"/>
    </row>
    <row r="95" spans="1:246" s="316" customFormat="1">
      <c r="A95" s="319"/>
      <c r="B95" s="329"/>
      <c r="C95" s="328"/>
      <c r="D95" s="330"/>
      <c r="E95" s="314"/>
      <c r="F95" s="315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7"/>
      <c r="BE95" s="317"/>
      <c r="BF95" s="317"/>
      <c r="BG95" s="317"/>
      <c r="BH95" s="317"/>
      <c r="BI95" s="317"/>
      <c r="BJ95" s="317"/>
      <c r="BK95" s="317"/>
      <c r="BL95" s="317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7"/>
      <c r="CM95" s="317"/>
      <c r="CN95" s="317"/>
      <c r="CO95" s="317"/>
      <c r="CP95" s="317"/>
      <c r="CQ95" s="317"/>
      <c r="CR95" s="317"/>
      <c r="CS95" s="317"/>
      <c r="CT95" s="317"/>
      <c r="CU95" s="317"/>
      <c r="CV95" s="317"/>
      <c r="CW95" s="317"/>
      <c r="CX95" s="317"/>
      <c r="CY95" s="317"/>
      <c r="CZ95" s="317"/>
      <c r="DA95" s="317"/>
      <c r="DB95" s="317"/>
      <c r="DC95" s="317"/>
      <c r="DD95" s="317"/>
      <c r="DE95" s="317"/>
      <c r="DF95" s="317"/>
      <c r="DG95" s="317"/>
      <c r="DH95" s="317"/>
      <c r="DI95" s="317"/>
      <c r="DJ95" s="317"/>
      <c r="DK95" s="317"/>
      <c r="DL95" s="317"/>
      <c r="DM95" s="317"/>
      <c r="DN95" s="317"/>
      <c r="DO95" s="317"/>
      <c r="DP95" s="317"/>
      <c r="DQ95" s="317"/>
      <c r="DR95" s="317"/>
      <c r="DS95" s="317"/>
      <c r="DT95" s="317"/>
      <c r="DU95" s="317"/>
      <c r="DV95" s="317"/>
      <c r="DW95" s="317"/>
      <c r="DX95" s="317"/>
      <c r="DY95" s="317"/>
      <c r="DZ95" s="317"/>
      <c r="EA95" s="317"/>
      <c r="EB95" s="317"/>
      <c r="EC95" s="317"/>
      <c r="ED95" s="317"/>
      <c r="EE95" s="317"/>
      <c r="EF95" s="317"/>
      <c r="EG95" s="317"/>
      <c r="EH95" s="317"/>
      <c r="EI95" s="317"/>
      <c r="EJ95" s="317"/>
      <c r="EK95" s="317"/>
      <c r="EL95" s="317"/>
      <c r="EM95" s="317"/>
      <c r="EN95" s="317"/>
      <c r="EO95" s="317"/>
      <c r="EP95" s="317"/>
      <c r="EQ95" s="317"/>
      <c r="ER95" s="317"/>
      <c r="ES95" s="317"/>
      <c r="ET95" s="317"/>
      <c r="EU95" s="317"/>
      <c r="EV95" s="317"/>
      <c r="EW95" s="317"/>
      <c r="EX95" s="317"/>
      <c r="EY95" s="317"/>
      <c r="EZ95" s="317"/>
      <c r="FA95" s="317"/>
      <c r="FB95" s="317"/>
      <c r="FC95" s="317"/>
      <c r="FD95" s="317"/>
      <c r="FE95" s="317"/>
      <c r="FF95" s="317"/>
      <c r="FG95" s="317"/>
      <c r="FH95" s="317"/>
      <c r="FI95" s="317"/>
      <c r="FJ95" s="317"/>
      <c r="FK95" s="317"/>
      <c r="FL95" s="317"/>
      <c r="FM95" s="317"/>
      <c r="FN95" s="317"/>
      <c r="FO95" s="317"/>
      <c r="FP95" s="317"/>
      <c r="FQ95" s="317"/>
      <c r="FR95" s="317"/>
      <c r="FS95" s="317"/>
      <c r="FT95" s="317"/>
      <c r="FU95" s="317"/>
      <c r="FV95" s="317"/>
      <c r="FW95" s="317"/>
      <c r="FX95" s="317"/>
      <c r="FY95" s="317"/>
      <c r="FZ95" s="317"/>
      <c r="GA95" s="317"/>
      <c r="GB95" s="317"/>
      <c r="GC95" s="317"/>
      <c r="GD95" s="317"/>
      <c r="GE95" s="317"/>
      <c r="GF95" s="317"/>
      <c r="GG95" s="317"/>
      <c r="GH95" s="317"/>
      <c r="GI95" s="317"/>
      <c r="GJ95" s="317"/>
      <c r="GK95" s="317"/>
      <c r="GL95" s="317"/>
      <c r="GM95" s="317"/>
      <c r="GN95" s="317"/>
      <c r="GO95" s="317"/>
      <c r="GP95" s="317"/>
      <c r="GQ95" s="317"/>
      <c r="GR95" s="317"/>
      <c r="GS95" s="317"/>
      <c r="GT95" s="317"/>
      <c r="GU95" s="317"/>
      <c r="GV95" s="317"/>
      <c r="GW95" s="317"/>
      <c r="GX95" s="317"/>
      <c r="GY95" s="317"/>
      <c r="GZ95" s="317"/>
      <c r="HA95" s="317"/>
      <c r="HB95" s="317"/>
      <c r="HC95" s="317"/>
      <c r="HD95" s="317"/>
      <c r="HE95" s="317"/>
      <c r="HF95" s="317"/>
      <c r="HG95" s="317"/>
      <c r="HH95" s="317"/>
      <c r="HI95" s="317"/>
      <c r="HJ95" s="317"/>
      <c r="HK95" s="317"/>
      <c r="HL95" s="317"/>
      <c r="HM95" s="317"/>
      <c r="HN95" s="317"/>
      <c r="HO95" s="317"/>
      <c r="HP95" s="317"/>
      <c r="HQ95" s="317"/>
      <c r="HR95" s="317"/>
      <c r="HS95" s="317"/>
      <c r="HT95" s="317"/>
      <c r="HU95" s="317"/>
      <c r="HV95" s="317"/>
      <c r="HW95" s="317"/>
      <c r="HX95" s="317"/>
      <c r="HY95" s="317"/>
      <c r="HZ95" s="317"/>
      <c r="IA95" s="317"/>
      <c r="IB95" s="317"/>
      <c r="IC95" s="317"/>
      <c r="ID95" s="317"/>
      <c r="IE95" s="317"/>
      <c r="IF95" s="317"/>
      <c r="IG95" s="317"/>
      <c r="IH95" s="317"/>
      <c r="II95" s="317"/>
      <c r="IJ95" s="317"/>
      <c r="IK95" s="317"/>
      <c r="IL95" s="317"/>
    </row>
    <row r="96" spans="1:246" s="316" customFormat="1" ht="38.25">
      <c r="A96" s="319" t="s">
        <v>51</v>
      </c>
      <c r="B96" s="329" t="s">
        <v>288</v>
      </c>
      <c r="C96" s="328" t="s">
        <v>88</v>
      </c>
      <c r="D96" s="330">
        <v>3</v>
      </c>
      <c r="E96" s="383"/>
      <c r="F96" s="315">
        <f t="shared" si="2"/>
        <v>0</v>
      </c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  <c r="CY96" s="317"/>
      <c r="CZ96" s="317"/>
      <c r="DA96" s="317"/>
      <c r="DB96" s="317"/>
      <c r="DC96" s="317"/>
      <c r="DD96" s="317"/>
      <c r="DE96" s="317"/>
      <c r="DF96" s="317"/>
      <c r="DG96" s="317"/>
      <c r="DH96" s="317"/>
      <c r="DI96" s="317"/>
      <c r="DJ96" s="317"/>
      <c r="DK96" s="317"/>
      <c r="DL96" s="317"/>
      <c r="DM96" s="317"/>
      <c r="DN96" s="317"/>
      <c r="DO96" s="317"/>
      <c r="DP96" s="317"/>
      <c r="DQ96" s="317"/>
      <c r="DR96" s="317"/>
      <c r="DS96" s="317"/>
      <c r="DT96" s="317"/>
      <c r="DU96" s="317"/>
      <c r="DV96" s="317"/>
      <c r="DW96" s="317"/>
      <c r="DX96" s="317"/>
      <c r="DY96" s="317"/>
      <c r="DZ96" s="317"/>
      <c r="EA96" s="317"/>
      <c r="EB96" s="317"/>
      <c r="EC96" s="317"/>
      <c r="ED96" s="317"/>
      <c r="EE96" s="317"/>
      <c r="EF96" s="317"/>
      <c r="EG96" s="317"/>
      <c r="EH96" s="317"/>
      <c r="EI96" s="317"/>
      <c r="EJ96" s="317"/>
      <c r="EK96" s="317"/>
      <c r="EL96" s="317"/>
      <c r="EM96" s="317"/>
      <c r="EN96" s="317"/>
      <c r="EO96" s="317"/>
      <c r="EP96" s="317"/>
      <c r="EQ96" s="317"/>
      <c r="ER96" s="317"/>
      <c r="ES96" s="317"/>
      <c r="ET96" s="317"/>
      <c r="EU96" s="317"/>
      <c r="EV96" s="317"/>
      <c r="EW96" s="317"/>
      <c r="EX96" s="317"/>
      <c r="EY96" s="317"/>
      <c r="EZ96" s="317"/>
      <c r="FA96" s="317"/>
      <c r="FB96" s="317"/>
      <c r="FC96" s="317"/>
      <c r="FD96" s="317"/>
      <c r="FE96" s="317"/>
      <c r="FF96" s="317"/>
      <c r="FG96" s="317"/>
      <c r="FH96" s="317"/>
      <c r="FI96" s="317"/>
      <c r="FJ96" s="317"/>
      <c r="FK96" s="317"/>
      <c r="FL96" s="317"/>
      <c r="FM96" s="317"/>
      <c r="FN96" s="317"/>
      <c r="FO96" s="317"/>
      <c r="FP96" s="317"/>
      <c r="FQ96" s="317"/>
      <c r="FR96" s="317"/>
      <c r="FS96" s="317"/>
      <c r="FT96" s="317"/>
      <c r="FU96" s="317"/>
      <c r="FV96" s="317"/>
      <c r="FW96" s="317"/>
      <c r="FX96" s="317"/>
      <c r="FY96" s="317"/>
      <c r="FZ96" s="317"/>
      <c r="GA96" s="317"/>
      <c r="GB96" s="317"/>
      <c r="GC96" s="317"/>
      <c r="GD96" s="317"/>
      <c r="GE96" s="317"/>
      <c r="GF96" s="317"/>
      <c r="GG96" s="317"/>
      <c r="GH96" s="317"/>
      <c r="GI96" s="317"/>
      <c r="GJ96" s="317"/>
      <c r="GK96" s="317"/>
      <c r="GL96" s="317"/>
      <c r="GM96" s="317"/>
      <c r="GN96" s="317"/>
      <c r="GO96" s="317"/>
      <c r="GP96" s="317"/>
      <c r="GQ96" s="317"/>
      <c r="GR96" s="317"/>
      <c r="GS96" s="317"/>
      <c r="GT96" s="317"/>
      <c r="GU96" s="317"/>
      <c r="GV96" s="317"/>
      <c r="GW96" s="317"/>
      <c r="GX96" s="317"/>
      <c r="GY96" s="317"/>
      <c r="GZ96" s="317"/>
      <c r="HA96" s="317"/>
      <c r="HB96" s="317"/>
      <c r="HC96" s="317"/>
      <c r="HD96" s="317"/>
      <c r="HE96" s="317"/>
      <c r="HF96" s="317"/>
      <c r="HG96" s="317"/>
      <c r="HH96" s="317"/>
      <c r="HI96" s="317"/>
      <c r="HJ96" s="317"/>
      <c r="HK96" s="317"/>
      <c r="HL96" s="317"/>
      <c r="HM96" s="317"/>
      <c r="HN96" s="317"/>
      <c r="HO96" s="317"/>
      <c r="HP96" s="317"/>
      <c r="HQ96" s="317"/>
      <c r="HR96" s="317"/>
      <c r="HS96" s="317"/>
      <c r="HT96" s="317"/>
      <c r="HU96" s="317"/>
      <c r="HV96" s="317"/>
      <c r="HW96" s="317"/>
      <c r="HX96" s="317"/>
      <c r="HY96" s="317"/>
      <c r="HZ96" s="317"/>
      <c r="IA96" s="317"/>
      <c r="IB96" s="317"/>
      <c r="IC96" s="317"/>
      <c r="ID96" s="317"/>
      <c r="IE96" s="317"/>
      <c r="IF96" s="317"/>
      <c r="IG96" s="317"/>
      <c r="IH96" s="317"/>
      <c r="II96" s="317"/>
      <c r="IJ96" s="317"/>
      <c r="IK96" s="317"/>
      <c r="IL96" s="317"/>
    </row>
    <row r="97" spans="1:246" s="316" customFormat="1">
      <c r="A97" s="319"/>
      <c r="B97" s="325"/>
      <c r="C97" s="326"/>
      <c r="D97" s="330"/>
      <c r="E97" s="314"/>
      <c r="F97" s="315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7"/>
      <c r="DA97" s="317"/>
      <c r="DB97" s="317"/>
      <c r="DC97" s="317"/>
      <c r="DD97" s="317"/>
      <c r="DE97" s="317"/>
      <c r="DF97" s="317"/>
      <c r="DG97" s="317"/>
      <c r="DH97" s="317"/>
      <c r="DI97" s="317"/>
      <c r="DJ97" s="317"/>
      <c r="DK97" s="317"/>
      <c r="DL97" s="317"/>
      <c r="DM97" s="317"/>
      <c r="DN97" s="317"/>
      <c r="DO97" s="317"/>
      <c r="DP97" s="317"/>
      <c r="DQ97" s="317"/>
      <c r="DR97" s="317"/>
      <c r="DS97" s="317"/>
      <c r="DT97" s="317"/>
      <c r="DU97" s="317"/>
      <c r="DV97" s="317"/>
      <c r="DW97" s="317"/>
      <c r="DX97" s="317"/>
      <c r="DY97" s="317"/>
      <c r="DZ97" s="317"/>
      <c r="EA97" s="317"/>
      <c r="EB97" s="317"/>
      <c r="EC97" s="317"/>
      <c r="ED97" s="317"/>
      <c r="EE97" s="317"/>
      <c r="EF97" s="317"/>
      <c r="EG97" s="317"/>
      <c r="EH97" s="317"/>
      <c r="EI97" s="317"/>
      <c r="EJ97" s="317"/>
      <c r="EK97" s="317"/>
      <c r="EL97" s="317"/>
      <c r="EM97" s="317"/>
      <c r="EN97" s="317"/>
      <c r="EO97" s="317"/>
      <c r="EP97" s="317"/>
      <c r="EQ97" s="317"/>
      <c r="ER97" s="317"/>
      <c r="ES97" s="317"/>
      <c r="ET97" s="317"/>
      <c r="EU97" s="317"/>
      <c r="EV97" s="317"/>
      <c r="EW97" s="317"/>
      <c r="EX97" s="317"/>
      <c r="EY97" s="317"/>
      <c r="EZ97" s="317"/>
      <c r="FA97" s="317"/>
      <c r="FB97" s="317"/>
      <c r="FC97" s="317"/>
      <c r="FD97" s="317"/>
      <c r="FE97" s="317"/>
      <c r="FF97" s="317"/>
      <c r="FG97" s="317"/>
      <c r="FH97" s="317"/>
      <c r="FI97" s="317"/>
      <c r="FJ97" s="317"/>
      <c r="FK97" s="317"/>
      <c r="FL97" s="317"/>
      <c r="FM97" s="317"/>
      <c r="FN97" s="317"/>
      <c r="FO97" s="317"/>
      <c r="FP97" s="317"/>
      <c r="FQ97" s="317"/>
      <c r="FR97" s="317"/>
      <c r="FS97" s="317"/>
      <c r="FT97" s="317"/>
      <c r="FU97" s="317"/>
      <c r="FV97" s="317"/>
      <c r="FW97" s="317"/>
      <c r="FX97" s="317"/>
      <c r="FY97" s="317"/>
      <c r="FZ97" s="317"/>
      <c r="GA97" s="317"/>
      <c r="GB97" s="317"/>
      <c r="GC97" s="317"/>
      <c r="GD97" s="317"/>
      <c r="GE97" s="317"/>
      <c r="GF97" s="317"/>
      <c r="GG97" s="317"/>
      <c r="GH97" s="317"/>
      <c r="GI97" s="317"/>
      <c r="GJ97" s="317"/>
      <c r="GK97" s="317"/>
      <c r="GL97" s="317"/>
      <c r="GM97" s="317"/>
      <c r="GN97" s="317"/>
      <c r="GO97" s="317"/>
      <c r="GP97" s="317"/>
      <c r="GQ97" s="317"/>
      <c r="GR97" s="317"/>
      <c r="GS97" s="317"/>
      <c r="GT97" s="317"/>
      <c r="GU97" s="317"/>
      <c r="GV97" s="317"/>
      <c r="GW97" s="317"/>
      <c r="GX97" s="317"/>
      <c r="GY97" s="317"/>
      <c r="GZ97" s="317"/>
      <c r="HA97" s="317"/>
      <c r="HB97" s="317"/>
      <c r="HC97" s="317"/>
      <c r="HD97" s="317"/>
      <c r="HE97" s="317"/>
      <c r="HF97" s="317"/>
      <c r="HG97" s="317"/>
      <c r="HH97" s="317"/>
      <c r="HI97" s="317"/>
      <c r="HJ97" s="317"/>
      <c r="HK97" s="317"/>
      <c r="HL97" s="317"/>
      <c r="HM97" s="317"/>
      <c r="HN97" s="317"/>
      <c r="HO97" s="317"/>
      <c r="HP97" s="317"/>
      <c r="HQ97" s="317"/>
      <c r="HR97" s="317"/>
      <c r="HS97" s="317"/>
      <c r="HT97" s="317"/>
      <c r="HU97" s="317"/>
      <c r="HV97" s="317"/>
      <c r="HW97" s="317"/>
      <c r="HX97" s="317"/>
      <c r="HY97" s="317"/>
      <c r="HZ97" s="317"/>
      <c r="IA97" s="317"/>
      <c r="IB97" s="317"/>
      <c r="IC97" s="317"/>
      <c r="ID97" s="317"/>
      <c r="IE97" s="317"/>
      <c r="IF97" s="317"/>
      <c r="IG97" s="317"/>
      <c r="IH97" s="317"/>
      <c r="II97" s="317"/>
      <c r="IJ97" s="317"/>
      <c r="IK97" s="317"/>
      <c r="IL97" s="317"/>
    </row>
    <row r="98" spans="1:246" s="316" customFormat="1" ht="38.25">
      <c r="A98" s="338" t="s">
        <v>54</v>
      </c>
      <c r="B98" s="339" t="s">
        <v>280</v>
      </c>
      <c r="C98" s="340"/>
      <c r="D98" s="341"/>
      <c r="E98" s="342"/>
      <c r="F98" s="343">
        <f>SUM(F80:F97)*0.1</f>
        <v>0</v>
      </c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/>
      <c r="CP98" s="317"/>
      <c r="CQ98" s="317"/>
      <c r="CR98" s="317"/>
      <c r="CS98" s="317"/>
      <c r="CT98" s="317"/>
      <c r="CU98" s="317"/>
      <c r="CV98" s="317"/>
      <c r="CW98" s="317"/>
      <c r="CX98" s="317"/>
      <c r="CY98" s="317"/>
      <c r="CZ98" s="317"/>
      <c r="DA98" s="317"/>
      <c r="DB98" s="317"/>
      <c r="DC98" s="317"/>
      <c r="DD98" s="317"/>
      <c r="DE98" s="317"/>
      <c r="DF98" s="317"/>
      <c r="DG98" s="317"/>
      <c r="DH98" s="317"/>
      <c r="DI98" s="317"/>
      <c r="DJ98" s="317"/>
      <c r="DK98" s="317"/>
      <c r="DL98" s="317"/>
      <c r="DM98" s="317"/>
      <c r="DN98" s="317"/>
      <c r="DO98" s="317"/>
      <c r="DP98" s="317"/>
      <c r="DQ98" s="317"/>
      <c r="DR98" s="317"/>
      <c r="DS98" s="317"/>
      <c r="DT98" s="317"/>
      <c r="DU98" s="317"/>
      <c r="DV98" s="317"/>
      <c r="DW98" s="317"/>
      <c r="DX98" s="317"/>
      <c r="DY98" s="317"/>
      <c r="DZ98" s="317"/>
      <c r="EA98" s="317"/>
      <c r="EB98" s="317"/>
      <c r="EC98" s="317"/>
      <c r="ED98" s="317"/>
      <c r="EE98" s="317"/>
      <c r="EF98" s="317"/>
      <c r="EG98" s="317"/>
      <c r="EH98" s="317"/>
      <c r="EI98" s="317"/>
      <c r="EJ98" s="317"/>
      <c r="EK98" s="317"/>
      <c r="EL98" s="317"/>
      <c r="EM98" s="317"/>
      <c r="EN98" s="317"/>
      <c r="EO98" s="317"/>
      <c r="EP98" s="317"/>
      <c r="EQ98" s="317"/>
      <c r="ER98" s="317"/>
      <c r="ES98" s="317"/>
      <c r="ET98" s="317"/>
      <c r="EU98" s="317"/>
      <c r="EV98" s="317"/>
      <c r="EW98" s="317"/>
      <c r="EX98" s="317"/>
      <c r="EY98" s="317"/>
      <c r="EZ98" s="317"/>
      <c r="FA98" s="317"/>
      <c r="FB98" s="317"/>
      <c r="FC98" s="317"/>
      <c r="FD98" s="317"/>
      <c r="FE98" s="317"/>
      <c r="FF98" s="317"/>
      <c r="FG98" s="317"/>
      <c r="FH98" s="317"/>
      <c r="FI98" s="317"/>
      <c r="FJ98" s="317"/>
      <c r="FK98" s="317"/>
      <c r="FL98" s="317"/>
      <c r="FM98" s="317"/>
      <c r="FN98" s="317"/>
      <c r="FO98" s="317"/>
      <c r="FP98" s="317"/>
      <c r="FQ98" s="317"/>
      <c r="FR98" s="317"/>
      <c r="FS98" s="317"/>
      <c r="FT98" s="317"/>
      <c r="FU98" s="317"/>
      <c r="FV98" s="317"/>
      <c r="FW98" s="317"/>
      <c r="FX98" s="317"/>
      <c r="FY98" s="317"/>
      <c r="FZ98" s="317"/>
      <c r="GA98" s="317"/>
      <c r="GB98" s="317"/>
      <c r="GC98" s="317"/>
      <c r="GD98" s="317"/>
      <c r="GE98" s="317"/>
      <c r="GF98" s="317"/>
      <c r="GG98" s="317"/>
      <c r="GH98" s="317"/>
      <c r="GI98" s="317"/>
      <c r="GJ98" s="317"/>
      <c r="GK98" s="317"/>
      <c r="GL98" s="317"/>
      <c r="GM98" s="317"/>
      <c r="GN98" s="317"/>
      <c r="GO98" s="317"/>
      <c r="GP98" s="317"/>
      <c r="GQ98" s="317"/>
      <c r="GR98" s="317"/>
      <c r="GS98" s="317"/>
      <c r="GT98" s="317"/>
      <c r="GU98" s="317"/>
      <c r="GV98" s="317"/>
      <c r="GW98" s="317"/>
      <c r="GX98" s="317"/>
      <c r="GY98" s="317"/>
      <c r="GZ98" s="317"/>
      <c r="HA98" s="317"/>
      <c r="HB98" s="317"/>
      <c r="HC98" s="317"/>
      <c r="HD98" s="317"/>
      <c r="HE98" s="317"/>
      <c r="HF98" s="317"/>
      <c r="HG98" s="317"/>
      <c r="HH98" s="317"/>
      <c r="HI98" s="317"/>
      <c r="HJ98" s="317"/>
      <c r="HK98" s="317"/>
      <c r="HL98" s="317"/>
      <c r="HM98" s="317"/>
      <c r="HN98" s="317"/>
      <c r="HO98" s="317"/>
      <c r="HP98" s="317"/>
      <c r="HQ98" s="317"/>
      <c r="HR98" s="317"/>
      <c r="HS98" s="317"/>
      <c r="HT98" s="317"/>
      <c r="HU98" s="317"/>
      <c r="HV98" s="317"/>
      <c r="HW98" s="317"/>
      <c r="HX98" s="317"/>
      <c r="HY98" s="317"/>
      <c r="HZ98" s="317"/>
      <c r="IA98" s="317"/>
      <c r="IB98" s="317"/>
      <c r="IC98" s="317"/>
      <c r="ID98" s="317"/>
      <c r="IE98" s="317"/>
      <c r="IF98" s="317"/>
      <c r="IG98" s="317"/>
      <c r="IH98" s="317"/>
      <c r="II98" s="317"/>
      <c r="IJ98" s="317"/>
      <c r="IK98" s="317"/>
      <c r="IL98" s="317"/>
    </row>
    <row r="99" spans="1:246" s="316" customFormat="1">
      <c r="A99" s="319"/>
      <c r="B99" s="344" t="s">
        <v>8</v>
      </c>
      <c r="C99" s="321"/>
      <c r="D99" s="322"/>
      <c r="E99" s="345"/>
      <c r="F99" s="324">
        <f>SUM(F80:F98)</f>
        <v>0</v>
      </c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317"/>
      <c r="DE99" s="317"/>
      <c r="DF99" s="317"/>
      <c r="DG99" s="317"/>
      <c r="DH99" s="317"/>
      <c r="DI99" s="317"/>
      <c r="DJ99" s="317"/>
      <c r="DK99" s="317"/>
      <c r="DL99" s="317"/>
      <c r="DM99" s="317"/>
      <c r="DN99" s="317"/>
      <c r="DO99" s="317"/>
      <c r="DP99" s="317"/>
      <c r="DQ99" s="317"/>
      <c r="DR99" s="317"/>
      <c r="DS99" s="317"/>
      <c r="DT99" s="317"/>
      <c r="DU99" s="317"/>
      <c r="DV99" s="317"/>
      <c r="DW99" s="317"/>
      <c r="DX99" s="317"/>
      <c r="DY99" s="317"/>
      <c r="DZ99" s="317"/>
      <c r="EA99" s="317"/>
      <c r="EB99" s="317"/>
      <c r="EC99" s="317"/>
      <c r="ED99" s="317"/>
      <c r="EE99" s="317"/>
      <c r="EF99" s="317"/>
      <c r="EG99" s="317"/>
      <c r="EH99" s="317"/>
      <c r="EI99" s="317"/>
      <c r="EJ99" s="317"/>
      <c r="EK99" s="317"/>
      <c r="EL99" s="317"/>
      <c r="EM99" s="317"/>
      <c r="EN99" s="317"/>
      <c r="EO99" s="317"/>
      <c r="EP99" s="317"/>
      <c r="EQ99" s="317"/>
      <c r="ER99" s="317"/>
      <c r="ES99" s="317"/>
      <c r="ET99" s="317"/>
      <c r="EU99" s="317"/>
      <c r="EV99" s="317"/>
      <c r="EW99" s="317"/>
      <c r="EX99" s="317"/>
      <c r="EY99" s="317"/>
      <c r="EZ99" s="317"/>
      <c r="FA99" s="317"/>
      <c r="FB99" s="317"/>
      <c r="FC99" s="317"/>
      <c r="FD99" s="317"/>
      <c r="FE99" s="317"/>
      <c r="FF99" s="317"/>
      <c r="FG99" s="317"/>
      <c r="FH99" s="317"/>
      <c r="FI99" s="317"/>
      <c r="FJ99" s="317"/>
      <c r="FK99" s="317"/>
      <c r="FL99" s="317"/>
      <c r="FM99" s="317"/>
      <c r="FN99" s="317"/>
      <c r="FO99" s="317"/>
      <c r="FP99" s="317"/>
      <c r="FQ99" s="317"/>
      <c r="FR99" s="317"/>
      <c r="FS99" s="317"/>
      <c r="FT99" s="317"/>
      <c r="FU99" s="317"/>
      <c r="FV99" s="317"/>
      <c r="FW99" s="317"/>
      <c r="FX99" s="317"/>
      <c r="FY99" s="317"/>
      <c r="FZ99" s="317"/>
      <c r="GA99" s="317"/>
      <c r="GB99" s="317"/>
      <c r="GC99" s="317"/>
      <c r="GD99" s="317"/>
      <c r="GE99" s="317"/>
      <c r="GF99" s="317"/>
      <c r="GG99" s="317"/>
      <c r="GH99" s="317"/>
      <c r="GI99" s="317"/>
      <c r="GJ99" s="317"/>
      <c r="GK99" s="317"/>
      <c r="GL99" s="317"/>
      <c r="GM99" s="317"/>
      <c r="GN99" s="317"/>
      <c r="GO99" s="317"/>
      <c r="GP99" s="317"/>
      <c r="GQ99" s="317"/>
      <c r="GR99" s="317"/>
      <c r="GS99" s="317"/>
      <c r="GT99" s="317"/>
      <c r="GU99" s="317"/>
      <c r="GV99" s="317"/>
      <c r="GW99" s="317"/>
      <c r="GX99" s="317"/>
      <c r="GY99" s="317"/>
      <c r="GZ99" s="317"/>
      <c r="HA99" s="317"/>
      <c r="HB99" s="317"/>
      <c r="HC99" s="317"/>
      <c r="HD99" s="317"/>
      <c r="HE99" s="317"/>
      <c r="HF99" s="317"/>
      <c r="HG99" s="317"/>
      <c r="HH99" s="317"/>
      <c r="HI99" s="317"/>
      <c r="HJ99" s="317"/>
      <c r="HK99" s="317"/>
      <c r="HL99" s="317"/>
      <c r="HM99" s="317"/>
      <c r="HN99" s="317"/>
      <c r="HO99" s="317"/>
      <c r="HP99" s="317"/>
      <c r="HQ99" s="317"/>
      <c r="HR99" s="317"/>
      <c r="HS99" s="317"/>
      <c r="HT99" s="317"/>
      <c r="HU99" s="317"/>
      <c r="HV99" s="317"/>
      <c r="HW99" s="317"/>
      <c r="HX99" s="317"/>
      <c r="HY99" s="317"/>
      <c r="HZ99" s="317"/>
      <c r="IA99" s="317"/>
      <c r="IB99" s="317"/>
      <c r="IC99" s="317"/>
      <c r="ID99" s="317"/>
      <c r="IE99" s="317"/>
      <c r="IF99" s="317"/>
      <c r="IG99" s="317"/>
      <c r="IH99" s="317"/>
      <c r="II99" s="317"/>
      <c r="IJ99" s="317"/>
      <c r="IK99" s="317"/>
      <c r="IL99" s="317"/>
    </row>
    <row r="100" spans="1:246" s="316" customFormat="1">
      <c r="A100" s="319"/>
      <c r="B100" s="344"/>
      <c r="C100" s="321"/>
      <c r="D100" s="322"/>
      <c r="E100" s="345"/>
      <c r="F100" s="324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7"/>
      <c r="CZ100" s="317"/>
      <c r="DA100" s="317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7"/>
      <c r="EW100" s="317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317"/>
      <c r="FL100" s="317"/>
      <c r="FM100" s="317"/>
      <c r="FN100" s="317"/>
      <c r="FO100" s="317"/>
      <c r="FP100" s="317"/>
      <c r="FQ100" s="317"/>
      <c r="FR100" s="317"/>
      <c r="FS100" s="317"/>
      <c r="FT100" s="317"/>
      <c r="FU100" s="317"/>
      <c r="FV100" s="317"/>
      <c r="FW100" s="317"/>
      <c r="FX100" s="317"/>
      <c r="FY100" s="317"/>
      <c r="FZ100" s="317"/>
      <c r="GA100" s="317"/>
      <c r="GB100" s="317"/>
      <c r="GC100" s="317"/>
      <c r="GD100" s="317"/>
      <c r="GE100" s="317"/>
      <c r="GF100" s="317"/>
      <c r="GG100" s="317"/>
      <c r="GH100" s="317"/>
      <c r="GI100" s="317"/>
      <c r="GJ100" s="317"/>
      <c r="GK100" s="317"/>
      <c r="GL100" s="317"/>
      <c r="GM100" s="317"/>
      <c r="GN100" s="317"/>
      <c r="GO100" s="317"/>
      <c r="GP100" s="317"/>
      <c r="GQ100" s="317"/>
      <c r="GR100" s="317"/>
      <c r="GS100" s="317"/>
      <c r="GT100" s="317"/>
      <c r="GU100" s="317"/>
      <c r="GV100" s="317"/>
      <c r="GW100" s="317"/>
      <c r="GX100" s="317"/>
      <c r="GY100" s="317"/>
      <c r="GZ100" s="317"/>
      <c r="HA100" s="317"/>
      <c r="HB100" s="317"/>
      <c r="HC100" s="317"/>
      <c r="HD100" s="317"/>
      <c r="HE100" s="317"/>
      <c r="HF100" s="317"/>
      <c r="HG100" s="317"/>
      <c r="HH100" s="317"/>
      <c r="HI100" s="317"/>
      <c r="HJ100" s="317"/>
      <c r="HK100" s="317"/>
      <c r="HL100" s="317"/>
      <c r="HM100" s="317"/>
      <c r="HN100" s="317"/>
      <c r="HO100" s="317"/>
      <c r="HP100" s="317"/>
      <c r="HQ100" s="317"/>
      <c r="HR100" s="317"/>
      <c r="HS100" s="317"/>
      <c r="HT100" s="317"/>
      <c r="HU100" s="317"/>
      <c r="HV100" s="317"/>
      <c r="HW100" s="317"/>
      <c r="HX100" s="317"/>
      <c r="HY100" s="317"/>
      <c r="HZ100" s="317"/>
      <c r="IA100" s="317"/>
      <c r="IB100" s="317"/>
      <c r="IC100" s="317"/>
      <c r="ID100" s="317"/>
      <c r="IE100" s="317"/>
      <c r="IF100" s="317"/>
      <c r="IG100" s="317"/>
      <c r="IH100" s="317"/>
      <c r="II100" s="317"/>
      <c r="IJ100" s="317"/>
      <c r="IK100" s="317"/>
      <c r="IL100" s="317"/>
    </row>
    <row r="101" spans="1:246" s="316" customFormat="1">
      <c r="A101" s="319"/>
      <c r="B101" s="329"/>
      <c r="C101" s="334"/>
      <c r="D101" s="313"/>
      <c r="E101" s="314"/>
      <c r="F101" s="315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  <c r="CU101" s="317"/>
      <c r="CV101" s="317"/>
      <c r="CW101" s="317"/>
      <c r="CX101" s="317"/>
      <c r="CY101" s="317"/>
      <c r="CZ101" s="317"/>
      <c r="DA101" s="317"/>
      <c r="DB101" s="317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7"/>
      <c r="DQ101" s="317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7"/>
      <c r="EW101" s="317"/>
      <c r="EX101" s="317"/>
      <c r="EY101" s="317"/>
      <c r="EZ101" s="317"/>
      <c r="FA101" s="317"/>
      <c r="FB101" s="317"/>
      <c r="FC101" s="317"/>
      <c r="FD101" s="317"/>
      <c r="FE101" s="317"/>
      <c r="FF101" s="317"/>
      <c r="FG101" s="317"/>
      <c r="FH101" s="317"/>
      <c r="FI101" s="317"/>
      <c r="FJ101" s="317"/>
      <c r="FK101" s="317"/>
      <c r="FL101" s="317"/>
      <c r="FM101" s="317"/>
      <c r="FN101" s="317"/>
      <c r="FO101" s="317"/>
      <c r="FP101" s="317"/>
      <c r="FQ101" s="317"/>
      <c r="FR101" s="317"/>
      <c r="FS101" s="317"/>
      <c r="FT101" s="317"/>
      <c r="FU101" s="317"/>
      <c r="FV101" s="317"/>
      <c r="FW101" s="317"/>
      <c r="FX101" s="317"/>
      <c r="FY101" s="317"/>
      <c r="FZ101" s="317"/>
      <c r="GA101" s="317"/>
      <c r="GB101" s="317"/>
      <c r="GC101" s="317"/>
      <c r="GD101" s="317"/>
      <c r="GE101" s="317"/>
      <c r="GF101" s="317"/>
      <c r="GG101" s="317"/>
      <c r="GH101" s="317"/>
      <c r="GI101" s="317"/>
      <c r="GJ101" s="317"/>
      <c r="GK101" s="317"/>
      <c r="GL101" s="317"/>
      <c r="GM101" s="317"/>
      <c r="GN101" s="317"/>
      <c r="GO101" s="317"/>
      <c r="GP101" s="317"/>
      <c r="GQ101" s="317"/>
      <c r="GR101" s="317"/>
      <c r="GS101" s="317"/>
      <c r="GT101" s="317"/>
      <c r="GU101" s="317"/>
      <c r="GV101" s="317"/>
      <c r="GW101" s="317"/>
      <c r="GX101" s="317"/>
      <c r="GY101" s="317"/>
      <c r="GZ101" s="317"/>
      <c r="HA101" s="317"/>
      <c r="HB101" s="317"/>
      <c r="HC101" s="317"/>
      <c r="HD101" s="317"/>
      <c r="HE101" s="317"/>
      <c r="HF101" s="317"/>
      <c r="HG101" s="317"/>
      <c r="HH101" s="317"/>
      <c r="HI101" s="317"/>
      <c r="HJ101" s="317"/>
      <c r="HK101" s="317"/>
      <c r="HL101" s="317"/>
      <c r="HM101" s="317"/>
      <c r="HN101" s="317"/>
      <c r="HO101" s="317"/>
      <c r="HP101" s="317"/>
      <c r="HQ101" s="317"/>
      <c r="HR101" s="317"/>
      <c r="HS101" s="317"/>
      <c r="HT101" s="317"/>
      <c r="HU101" s="317"/>
      <c r="HV101" s="317"/>
      <c r="HW101" s="317"/>
      <c r="HX101" s="317"/>
      <c r="HY101" s="317"/>
      <c r="HZ101" s="317"/>
      <c r="IA101" s="317"/>
      <c r="IB101" s="317"/>
      <c r="IC101" s="317"/>
      <c r="ID101" s="317"/>
      <c r="IE101" s="317"/>
      <c r="IF101" s="317"/>
      <c r="IG101" s="317"/>
      <c r="IH101" s="317"/>
      <c r="II101" s="317"/>
      <c r="IJ101" s="317"/>
      <c r="IK101" s="317"/>
      <c r="IL101" s="317"/>
    </row>
    <row r="102" spans="1:246" s="316" customFormat="1">
      <c r="A102" s="310" t="s">
        <v>289</v>
      </c>
      <c r="B102" s="318" t="s">
        <v>196</v>
      </c>
      <c r="C102" s="326"/>
      <c r="D102" s="313"/>
      <c r="E102" s="314"/>
      <c r="F102" s="315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7"/>
      <c r="CQ102" s="317"/>
      <c r="CR102" s="317"/>
      <c r="CS102" s="317"/>
      <c r="CT102" s="317"/>
      <c r="CU102" s="317"/>
      <c r="CV102" s="317"/>
      <c r="CW102" s="317"/>
      <c r="CX102" s="317"/>
      <c r="CY102" s="317"/>
      <c r="CZ102" s="317"/>
      <c r="DA102" s="317"/>
      <c r="DB102" s="317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  <c r="ED102" s="317"/>
      <c r="EE102" s="317"/>
      <c r="EF102" s="317"/>
      <c r="EG102" s="317"/>
      <c r="EH102" s="317"/>
      <c r="EI102" s="317"/>
      <c r="EJ102" s="317"/>
      <c r="EK102" s="317"/>
      <c r="EL102" s="317"/>
      <c r="EM102" s="317"/>
      <c r="EN102" s="317"/>
      <c r="EO102" s="317"/>
      <c r="EP102" s="317"/>
      <c r="EQ102" s="317"/>
      <c r="ER102" s="317"/>
      <c r="ES102" s="317"/>
      <c r="ET102" s="317"/>
      <c r="EU102" s="317"/>
      <c r="EV102" s="317"/>
      <c r="EW102" s="317"/>
      <c r="EX102" s="317"/>
      <c r="EY102" s="317"/>
      <c r="EZ102" s="317"/>
      <c r="FA102" s="317"/>
      <c r="FB102" s="317"/>
      <c r="FC102" s="317"/>
      <c r="FD102" s="317"/>
      <c r="FE102" s="317"/>
      <c r="FF102" s="317"/>
      <c r="FG102" s="317"/>
      <c r="FH102" s="317"/>
      <c r="FI102" s="317"/>
      <c r="FJ102" s="317"/>
      <c r="FK102" s="317"/>
      <c r="FL102" s="317"/>
      <c r="FM102" s="317"/>
      <c r="FN102" s="317"/>
      <c r="FO102" s="317"/>
      <c r="FP102" s="317"/>
      <c r="FQ102" s="317"/>
      <c r="FR102" s="317"/>
      <c r="FS102" s="317"/>
      <c r="FT102" s="317"/>
      <c r="FU102" s="317"/>
      <c r="FV102" s="317"/>
      <c r="FW102" s="317"/>
      <c r="FX102" s="317"/>
      <c r="FY102" s="317"/>
      <c r="FZ102" s="317"/>
      <c r="GA102" s="317"/>
      <c r="GB102" s="317"/>
      <c r="GC102" s="317"/>
      <c r="GD102" s="317"/>
      <c r="GE102" s="317"/>
      <c r="GF102" s="317"/>
      <c r="GG102" s="317"/>
      <c r="GH102" s="317"/>
      <c r="GI102" s="317"/>
      <c r="GJ102" s="317"/>
      <c r="GK102" s="317"/>
      <c r="GL102" s="317"/>
      <c r="GM102" s="317"/>
      <c r="GN102" s="317"/>
      <c r="GO102" s="317"/>
      <c r="GP102" s="317"/>
      <c r="GQ102" s="317"/>
      <c r="GR102" s="317"/>
      <c r="GS102" s="317"/>
      <c r="GT102" s="317"/>
      <c r="GU102" s="317"/>
      <c r="GV102" s="317"/>
      <c r="GW102" s="317"/>
      <c r="GX102" s="317"/>
      <c r="GY102" s="317"/>
      <c r="GZ102" s="317"/>
      <c r="HA102" s="317"/>
      <c r="HB102" s="317"/>
      <c r="HC102" s="317"/>
      <c r="HD102" s="317"/>
      <c r="HE102" s="317"/>
      <c r="HF102" s="317"/>
      <c r="HG102" s="317"/>
      <c r="HH102" s="317"/>
      <c r="HI102" s="317"/>
      <c r="HJ102" s="317"/>
      <c r="HK102" s="317"/>
      <c r="HL102" s="317"/>
      <c r="HM102" s="317"/>
      <c r="HN102" s="317"/>
      <c r="HO102" s="317"/>
      <c r="HP102" s="317"/>
      <c r="HQ102" s="317"/>
      <c r="HR102" s="317"/>
      <c r="HS102" s="317"/>
      <c r="HT102" s="317"/>
      <c r="HU102" s="317"/>
      <c r="HV102" s="317"/>
      <c r="HW102" s="317"/>
      <c r="HX102" s="317"/>
      <c r="HY102" s="317"/>
      <c r="HZ102" s="317"/>
      <c r="IA102" s="317"/>
      <c r="IB102" s="317"/>
      <c r="IC102" s="317"/>
      <c r="ID102" s="317"/>
      <c r="IE102" s="317"/>
      <c r="IF102" s="317"/>
      <c r="IG102" s="317"/>
      <c r="IH102" s="317"/>
      <c r="II102" s="317"/>
      <c r="IJ102" s="317"/>
      <c r="IK102" s="317"/>
      <c r="IL102" s="317"/>
    </row>
    <row r="103" spans="1:246" s="316" customFormat="1">
      <c r="A103" s="319"/>
      <c r="B103" s="333"/>
      <c r="C103" s="326"/>
      <c r="D103" s="313"/>
      <c r="E103" s="314"/>
      <c r="F103" s="315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7"/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7"/>
      <c r="CQ103" s="317"/>
      <c r="CR103" s="317"/>
      <c r="CS103" s="317"/>
      <c r="CT103" s="317"/>
      <c r="CU103" s="317"/>
      <c r="CV103" s="317"/>
      <c r="CW103" s="317"/>
      <c r="CX103" s="317"/>
      <c r="CY103" s="317"/>
      <c r="CZ103" s="317"/>
      <c r="DA103" s="317"/>
      <c r="DB103" s="317"/>
      <c r="DC103" s="317"/>
      <c r="DD103" s="317"/>
      <c r="DE103" s="317"/>
      <c r="DF103" s="317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7"/>
      <c r="DQ103" s="317"/>
      <c r="DR103" s="317"/>
      <c r="DS103" s="317"/>
      <c r="DT103" s="317"/>
      <c r="DU103" s="317"/>
      <c r="DV103" s="317"/>
      <c r="DW103" s="317"/>
      <c r="DX103" s="317"/>
      <c r="DY103" s="317"/>
      <c r="DZ103" s="317"/>
      <c r="EA103" s="317"/>
      <c r="EB103" s="317"/>
      <c r="EC103" s="317"/>
      <c r="ED103" s="317"/>
      <c r="EE103" s="317"/>
      <c r="EF103" s="317"/>
      <c r="EG103" s="317"/>
      <c r="EH103" s="317"/>
      <c r="EI103" s="317"/>
      <c r="EJ103" s="317"/>
      <c r="EK103" s="317"/>
      <c r="EL103" s="317"/>
      <c r="EM103" s="317"/>
      <c r="EN103" s="317"/>
      <c r="EO103" s="317"/>
      <c r="EP103" s="317"/>
      <c r="EQ103" s="317"/>
      <c r="ER103" s="317"/>
      <c r="ES103" s="317"/>
      <c r="ET103" s="317"/>
      <c r="EU103" s="317"/>
      <c r="EV103" s="317"/>
      <c r="EW103" s="317"/>
      <c r="EX103" s="317"/>
      <c r="EY103" s="317"/>
      <c r="EZ103" s="317"/>
      <c r="FA103" s="317"/>
      <c r="FB103" s="317"/>
      <c r="FC103" s="317"/>
      <c r="FD103" s="317"/>
      <c r="FE103" s="317"/>
      <c r="FF103" s="317"/>
      <c r="FG103" s="317"/>
      <c r="FH103" s="317"/>
      <c r="FI103" s="317"/>
      <c r="FJ103" s="317"/>
      <c r="FK103" s="317"/>
      <c r="FL103" s="317"/>
      <c r="FM103" s="317"/>
      <c r="FN103" s="317"/>
      <c r="FO103" s="317"/>
      <c r="FP103" s="317"/>
      <c r="FQ103" s="317"/>
      <c r="FR103" s="317"/>
      <c r="FS103" s="317"/>
      <c r="FT103" s="317"/>
      <c r="FU103" s="317"/>
      <c r="FV103" s="317"/>
      <c r="FW103" s="317"/>
      <c r="FX103" s="317"/>
      <c r="FY103" s="317"/>
      <c r="FZ103" s="317"/>
      <c r="GA103" s="317"/>
      <c r="GB103" s="317"/>
      <c r="GC103" s="317"/>
      <c r="GD103" s="317"/>
      <c r="GE103" s="317"/>
      <c r="GF103" s="317"/>
      <c r="GG103" s="317"/>
      <c r="GH103" s="317"/>
      <c r="GI103" s="317"/>
      <c r="GJ103" s="317"/>
      <c r="GK103" s="317"/>
      <c r="GL103" s="317"/>
      <c r="GM103" s="317"/>
      <c r="GN103" s="317"/>
      <c r="GO103" s="317"/>
      <c r="GP103" s="317"/>
      <c r="GQ103" s="317"/>
      <c r="GR103" s="317"/>
      <c r="GS103" s="317"/>
      <c r="GT103" s="317"/>
      <c r="GU103" s="317"/>
      <c r="GV103" s="317"/>
      <c r="GW103" s="317"/>
      <c r="GX103" s="317"/>
      <c r="GY103" s="317"/>
      <c r="GZ103" s="317"/>
      <c r="HA103" s="317"/>
      <c r="HB103" s="317"/>
      <c r="HC103" s="317"/>
      <c r="HD103" s="317"/>
      <c r="HE103" s="317"/>
      <c r="HF103" s="317"/>
      <c r="HG103" s="317"/>
      <c r="HH103" s="317"/>
      <c r="HI103" s="317"/>
      <c r="HJ103" s="317"/>
      <c r="HK103" s="317"/>
      <c r="HL103" s="317"/>
      <c r="HM103" s="317"/>
      <c r="HN103" s="317"/>
      <c r="HO103" s="317"/>
      <c r="HP103" s="317"/>
      <c r="HQ103" s="317"/>
      <c r="HR103" s="317"/>
      <c r="HS103" s="317"/>
      <c r="HT103" s="317"/>
      <c r="HU103" s="317"/>
      <c r="HV103" s="317"/>
      <c r="HW103" s="317"/>
      <c r="HX103" s="317"/>
      <c r="HY103" s="317"/>
      <c r="HZ103" s="317"/>
      <c r="IA103" s="317"/>
      <c r="IB103" s="317"/>
      <c r="IC103" s="317"/>
      <c r="ID103" s="317"/>
      <c r="IE103" s="317"/>
      <c r="IF103" s="317"/>
      <c r="IG103" s="317"/>
      <c r="IH103" s="317"/>
      <c r="II103" s="317"/>
      <c r="IJ103" s="317"/>
      <c r="IK103" s="317"/>
      <c r="IL103" s="317"/>
    </row>
    <row r="104" spans="1:246" s="317" customFormat="1" ht="51">
      <c r="A104" s="319" t="s">
        <v>182</v>
      </c>
      <c r="B104" s="333" t="s">
        <v>197</v>
      </c>
      <c r="C104" s="326" t="s">
        <v>30</v>
      </c>
      <c r="D104" s="330">
        <f>+D7</f>
        <v>8</v>
      </c>
      <c r="E104" s="385"/>
      <c r="F104" s="315">
        <f>+D104*E104</f>
        <v>0</v>
      </c>
      <c r="G104" s="316"/>
      <c r="H104" s="316"/>
      <c r="I104" s="316"/>
      <c r="J104" s="316"/>
      <c r="K104" s="316"/>
    </row>
    <row r="105" spans="1:246" s="335" customFormat="1">
      <c r="A105" s="319"/>
      <c r="B105" s="333"/>
      <c r="C105" s="326"/>
      <c r="D105" s="347"/>
      <c r="E105" s="348"/>
      <c r="F105" s="328"/>
      <c r="M105" s="336"/>
      <c r="N105" s="337" t="str">
        <f>IF(M105="","",M105/239.64)</f>
        <v/>
      </c>
    </row>
    <row r="106" spans="1:246" s="335" customFormat="1" ht="25.5">
      <c r="A106" s="319" t="s">
        <v>186</v>
      </c>
      <c r="B106" s="333" t="s">
        <v>290</v>
      </c>
      <c r="C106" s="326"/>
      <c r="D106" s="330"/>
      <c r="E106" s="314"/>
      <c r="F106" s="315"/>
      <c r="M106" s="336"/>
      <c r="N106" s="337" t="str">
        <f>IF(M106="","",M106/239.64)</f>
        <v/>
      </c>
    </row>
    <row r="107" spans="1:246" s="316" customFormat="1">
      <c r="A107" s="319"/>
      <c r="B107" s="325" t="s">
        <v>291</v>
      </c>
      <c r="C107" s="326" t="s">
        <v>33</v>
      </c>
      <c r="D107" s="330">
        <f>+D80</f>
        <v>150</v>
      </c>
      <c r="E107" s="385"/>
      <c r="F107" s="315">
        <f>+D107*E107</f>
        <v>0</v>
      </c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7"/>
      <c r="DH107" s="317"/>
      <c r="DI107" s="317"/>
      <c r="DJ107" s="317"/>
      <c r="DK107" s="317"/>
      <c r="DL107" s="317"/>
      <c r="DM107" s="317"/>
      <c r="DN107" s="317"/>
      <c r="DO107" s="317"/>
      <c r="DP107" s="317"/>
      <c r="DQ107" s="317"/>
      <c r="DR107" s="317"/>
      <c r="DS107" s="317"/>
      <c r="DT107" s="317"/>
      <c r="DU107" s="317"/>
      <c r="DV107" s="317"/>
      <c r="DW107" s="317"/>
      <c r="DX107" s="317"/>
      <c r="DY107" s="317"/>
      <c r="DZ107" s="317"/>
      <c r="EA107" s="317"/>
      <c r="EB107" s="317"/>
      <c r="EC107" s="317"/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7"/>
      <c r="EW107" s="317"/>
      <c r="EX107" s="317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317"/>
      <c r="FL107" s="317"/>
      <c r="FM107" s="317"/>
      <c r="FN107" s="317"/>
      <c r="FO107" s="317"/>
      <c r="FP107" s="317"/>
      <c r="FQ107" s="317"/>
      <c r="FR107" s="317"/>
      <c r="FS107" s="317"/>
      <c r="FT107" s="317"/>
      <c r="FU107" s="317"/>
      <c r="FV107" s="317"/>
      <c r="FW107" s="317"/>
      <c r="FX107" s="317"/>
      <c r="FY107" s="317"/>
      <c r="FZ107" s="317"/>
      <c r="GA107" s="317"/>
      <c r="GB107" s="317"/>
      <c r="GC107" s="317"/>
      <c r="GD107" s="317"/>
      <c r="GE107" s="317"/>
      <c r="GF107" s="317"/>
      <c r="GG107" s="317"/>
      <c r="GH107" s="317"/>
      <c r="GI107" s="317"/>
      <c r="GJ107" s="317"/>
      <c r="GK107" s="317"/>
      <c r="GL107" s="317"/>
      <c r="GM107" s="317"/>
      <c r="GN107" s="317"/>
      <c r="GO107" s="317"/>
      <c r="GP107" s="317"/>
      <c r="GQ107" s="317"/>
      <c r="GR107" s="317"/>
      <c r="GS107" s="317"/>
      <c r="GT107" s="317"/>
      <c r="GU107" s="317"/>
      <c r="GV107" s="317"/>
      <c r="GW107" s="317"/>
      <c r="GX107" s="317"/>
      <c r="GY107" s="317"/>
      <c r="GZ107" s="317"/>
      <c r="HA107" s="317"/>
      <c r="HB107" s="317"/>
      <c r="HC107" s="317"/>
      <c r="HD107" s="317"/>
      <c r="HE107" s="317"/>
      <c r="HF107" s="317"/>
      <c r="HG107" s="317"/>
      <c r="HH107" s="317"/>
      <c r="HI107" s="317"/>
      <c r="HJ107" s="317"/>
      <c r="HK107" s="317"/>
      <c r="HL107" s="317"/>
      <c r="HM107" s="317"/>
      <c r="HN107" s="317"/>
      <c r="HO107" s="317"/>
      <c r="HP107" s="317"/>
      <c r="HQ107" s="317"/>
      <c r="HR107" s="317"/>
      <c r="HS107" s="317"/>
      <c r="HT107" s="317"/>
      <c r="HU107" s="317"/>
      <c r="HV107" s="317"/>
      <c r="HW107" s="317"/>
      <c r="HX107" s="317"/>
      <c r="HY107" s="317"/>
      <c r="HZ107" s="317"/>
      <c r="IA107" s="317"/>
      <c r="IB107" s="317"/>
      <c r="IC107" s="317"/>
      <c r="ID107" s="317"/>
      <c r="IE107" s="317"/>
      <c r="IF107" s="317"/>
      <c r="IG107" s="317"/>
      <c r="IH107" s="317"/>
      <c r="II107" s="317"/>
      <c r="IJ107" s="317"/>
      <c r="IK107" s="317"/>
      <c r="IL107" s="317"/>
    </row>
    <row r="108" spans="1:246" s="316" customFormat="1">
      <c r="A108" s="319"/>
      <c r="B108" s="325"/>
      <c r="C108" s="326"/>
      <c r="D108" s="330"/>
      <c r="E108" s="349"/>
      <c r="F108" s="324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7"/>
      <c r="CZ108" s="317"/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7"/>
      <c r="DP108" s="317"/>
      <c r="DQ108" s="317"/>
      <c r="DR108" s="317"/>
      <c r="DS108" s="317"/>
      <c r="DT108" s="317"/>
      <c r="DU108" s="317"/>
      <c r="DV108" s="317"/>
      <c r="DW108" s="317"/>
      <c r="DX108" s="317"/>
      <c r="DY108" s="317"/>
      <c r="DZ108" s="317"/>
      <c r="EA108" s="317"/>
      <c r="EB108" s="317"/>
      <c r="EC108" s="317"/>
      <c r="ED108" s="317"/>
      <c r="EE108" s="317"/>
      <c r="EF108" s="317"/>
      <c r="EG108" s="317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7"/>
      <c r="EW108" s="317"/>
      <c r="EX108" s="317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317"/>
      <c r="FL108" s="317"/>
      <c r="FM108" s="317"/>
      <c r="FN108" s="317"/>
      <c r="FO108" s="317"/>
      <c r="FP108" s="317"/>
      <c r="FQ108" s="317"/>
      <c r="FR108" s="317"/>
      <c r="FS108" s="317"/>
      <c r="FT108" s="317"/>
      <c r="FU108" s="317"/>
      <c r="FV108" s="317"/>
      <c r="FW108" s="317"/>
      <c r="FX108" s="317"/>
      <c r="FY108" s="317"/>
      <c r="FZ108" s="317"/>
      <c r="GA108" s="317"/>
      <c r="GB108" s="317"/>
      <c r="GC108" s="317"/>
      <c r="GD108" s="317"/>
      <c r="GE108" s="317"/>
      <c r="GF108" s="317"/>
      <c r="GG108" s="317"/>
      <c r="GH108" s="317"/>
      <c r="GI108" s="317"/>
      <c r="GJ108" s="317"/>
      <c r="GK108" s="317"/>
      <c r="GL108" s="317"/>
      <c r="GM108" s="317"/>
      <c r="GN108" s="317"/>
      <c r="GO108" s="317"/>
      <c r="GP108" s="317"/>
      <c r="GQ108" s="317"/>
      <c r="GR108" s="317"/>
      <c r="GS108" s="317"/>
      <c r="GT108" s="317"/>
      <c r="GU108" s="317"/>
      <c r="GV108" s="317"/>
      <c r="GW108" s="317"/>
      <c r="GX108" s="317"/>
      <c r="GY108" s="317"/>
      <c r="GZ108" s="317"/>
      <c r="HA108" s="317"/>
      <c r="HB108" s="317"/>
      <c r="HC108" s="317"/>
      <c r="HD108" s="317"/>
      <c r="HE108" s="317"/>
      <c r="HF108" s="317"/>
      <c r="HG108" s="317"/>
      <c r="HH108" s="317"/>
      <c r="HI108" s="317"/>
      <c r="HJ108" s="317"/>
      <c r="HK108" s="317"/>
      <c r="HL108" s="317"/>
      <c r="HM108" s="317"/>
      <c r="HN108" s="317"/>
      <c r="HO108" s="317"/>
      <c r="HP108" s="317"/>
      <c r="HQ108" s="317"/>
      <c r="HR108" s="317"/>
      <c r="HS108" s="317"/>
      <c r="HT108" s="317"/>
      <c r="HU108" s="317"/>
      <c r="HV108" s="317"/>
      <c r="HW108" s="317"/>
      <c r="HX108" s="317"/>
      <c r="HY108" s="317"/>
      <c r="HZ108" s="317"/>
      <c r="IA108" s="317"/>
      <c r="IB108" s="317"/>
      <c r="IC108" s="317"/>
      <c r="ID108" s="317"/>
      <c r="IE108" s="317"/>
      <c r="IF108" s="317"/>
      <c r="IG108" s="317"/>
      <c r="IH108" s="317"/>
      <c r="II108" s="317"/>
      <c r="IJ108" s="317"/>
      <c r="IK108" s="317"/>
      <c r="IL108" s="317"/>
    </row>
    <row r="109" spans="1:246" s="316" customFormat="1" ht="25.5">
      <c r="A109" s="319" t="s">
        <v>188</v>
      </c>
      <c r="B109" s="333" t="s">
        <v>198</v>
      </c>
      <c r="C109" s="326"/>
      <c r="D109" s="330"/>
      <c r="E109" s="314"/>
      <c r="F109" s="315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  <c r="CU109" s="317"/>
      <c r="CV109" s="317"/>
      <c r="CW109" s="317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317"/>
      <c r="DK109" s="317"/>
      <c r="DL109" s="317"/>
      <c r="DM109" s="317"/>
      <c r="DN109" s="317"/>
      <c r="DO109" s="317"/>
      <c r="DP109" s="317"/>
      <c r="DQ109" s="317"/>
      <c r="DR109" s="317"/>
      <c r="DS109" s="317"/>
      <c r="DT109" s="317"/>
      <c r="DU109" s="317"/>
      <c r="DV109" s="317"/>
      <c r="DW109" s="317"/>
      <c r="DX109" s="317"/>
      <c r="DY109" s="317"/>
      <c r="DZ109" s="317"/>
      <c r="EA109" s="317"/>
      <c r="EB109" s="317"/>
      <c r="EC109" s="317"/>
      <c r="ED109" s="317"/>
      <c r="EE109" s="317"/>
      <c r="EF109" s="317"/>
      <c r="EG109" s="317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7"/>
      <c r="EW109" s="317"/>
      <c r="EX109" s="317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317"/>
      <c r="FL109" s="317"/>
      <c r="FM109" s="317"/>
      <c r="FN109" s="317"/>
      <c r="FO109" s="317"/>
      <c r="FP109" s="317"/>
      <c r="FQ109" s="317"/>
      <c r="FR109" s="317"/>
      <c r="FS109" s="317"/>
      <c r="FT109" s="317"/>
      <c r="FU109" s="317"/>
      <c r="FV109" s="317"/>
      <c r="FW109" s="317"/>
      <c r="FX109" s="317"/>
      <c r="FY109" s="317"/>
      <c r="FZ109" s="317"/>
      <c r="GA109" s="317"/>
      <c r="GB109" s="317"/>
      <c r="GC109" s="317"/>
      <c r="GD109" s="317"/>
      <c r="GE109" s="317"/>
      <c r="GF109" s="317"/>
      <c r="GG109" s="317"/>
      <c r="GH109" s="317"/>
      <c r="GI109" s="317"/>
      <c r="GJ109" s="317"/>
      <c r="GK109" s="317"/>
      <c r="GL109" s="317"/>
      <c r="GM109" s="317"/>
      <c r="GN109" s="317"/>
      <c r="GO109" s="317"/>
      <c r="GP109" s="317"/>
      <c r="GQ109" s="317"/>
      <c r="GR109" s="317"/>
      <c r="GS109" s="317"/>
      <c r="GT109" s="317"/>
      <c r="GU109" s="317"/>
      <c r="GV109" s="317"/>
      <c r="GW109" s="317"/>
      <c r="GX109" s="317"/>
      <c r="GY109" s="317"/>
      <c r="GZ109" s="317"/>
      <c r="HA109" s="317"/>
      <c r="HB109" s="317"/>
      <c r="HC109" s="317"/>
      <c r="HD109" s="317"/>
      <c r="HE109" s="317"/>
      <c r="HF109" s="317"/>
      <c r="HG109" s="317"/>
      <c r="HH109" s="317"/>
      <c r="HI109" s="317"/>
      <c r="HJ109" s="317"/>
      <c r="HK109" s="317"/>
      <c r="HL109" s="317"/>
      <c r="HM109" s="317"/>
      <c r="HN109" s="317"/>
      <c r="HO109" s="317"/>
      <c r="HP109" s="317"/>
      <c r="HQ109" s="317"/>
      <c r="HR109" s="317"/>
      <c r="HS109" s="317"/>
      <c r="HT109" s="317"/>
      <c r="HU109" s="317"/>
      <c r="HV109" s="317"/>
      <c r="HW109" s="317"/>
      <c r="HX109" s="317"/>
      <c r="HY109" s="317"/>
      <c r="HZ109" s="317"/>
      <c r="IA109" s="317"/>
      <c r="IB109" s="317"/>
      <c r="IC109" s="317"/>
      <c r="ID109" s="317"/>
      <c r="IE109" s="317"/>
      <c r="IF109" s="317"/>
      <c r="IG109" s="317"/>
      <c r="IH109" s="317"/>
      <c r="II109" s="317"/>
      <c r="IJ109" s="317"/>
      <c r="IK109" s="317"/>
      <c r="IL109" s="317"/>
    </row>
    <row r="110" spans="1:246" s="316" customFormat="1">
      <c r="A110" s="319"/>
      <c r="B110" s="325" t="s">
        <v>292</v>
      </c>
      <c r="C110" s="326" t="s">
        <v>33</v>
      </c>
      <c r="D110" s="330">
        <f>+D82</f>
        <v>140</v>
      </c>
      <c r="E110" s="385"/>
      <c r="F110" s="315">
        <f>+D110*E110</f>
        <v>0</v>
      </c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  <c r="CU110" s="317"/>
      <c r="CV110" s="317"/>
      <c r="CW110" s="317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7"/>
      <c r="DK110" s="317"/>
      <c r="DL110" s="317"/>
      <c r="DM110" s="317"/>
      <c r="DN110" s="317"/>
      <c r="DO110" s="317"/>
      <c r="DP110" s="317"/>
      <c r="DQ110" s="317"/>
      <c r="DR110" s="317"/>
      <c r="DS110" s="317"/>
      <c r="DT110" s="317"/>
      <c r="DU110" s="317"/>
      <c r="DV110" s="317"/>
      <c r="DW110" s="317"/>
      <c r="DX110" s="317"/>
      <c r="DY110" s="317"/>
      <c r="DZ110" s="317"/>
      <c r="EA110" s="317"/>
      <c r="EB110" s="317"/>
      <c r="EC110" s="317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7"/>
      <c r="EW110" s="317"/>
      <c r="EX110" s="317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317"/>
      <c r="FL110" s="317"/>
      <c r="FM110" s="317"/>
      <c r="FN110" s="317"/>
      <c r="FO110" s="317"/>
      <c r="FP110" s="317"/>
      <c r="FQ110" s="317"/>
      <c r="FR110" s="317"/>
      <c r="FS110" s="317"/>
      <c r="FT110" s="317"/>
      <c r="FU110" s="317"/>
      <c r="FV110" s="317"/>
      <c r="FW110" s="317"/>
      <c r="FX110" s="317"/>
      <c r="FY110" s="317"/>
      <c r="FZ110" s="317"/>
      <c r="GA110" s="317"/>
      <c r="GB110" s="317"/>
      <c r="GC110" s="317"/>
      <c r="GD110" s="317"/>
      <c r="GE110" s="317"/>
      <c r="GF110" s="317"/>
      <c r="GG110" s="317"/>
      <c r="GH110" s="317"/>
      <c r="GI110" s="317"/>
      <c r="GJ110" s="317"/>
      <c r="GK110" s="317"/>
      <c r="GL110" s="317"/>
      <c r="GM110" s="317"/>
      <c r="GN110" s="317"/>
      <c r="GO110" s="317"/>
      <c r="GP110" s="317"/>
      <c r="GQ110" s="317"/>
      <c r="GR110" s="317"/>
      <c r="GS110" s="317"/>
      <c r="GT110" s="317"/>
      <c r="GU110" s="317"/>
      <c r="GV110" s="317"/>
      <c r="GW110" s="317"/>
      <c r="GX110" s="317"/>
      <c r="GY110" s="317"/>
      <c r="GZ110" s="317"/>
      <c r="HA110" s="317"/>
      <c r="HB110" s="317"/>
      <c r="HC110" s="317"/>
      <c r="HD110" s="317"/>
      <c r="HE110" s="317"/>
      <c r="HF110" s="317"/>
      <c r="HG110" s="317"/>
      <c r="HH110" s="317"/>
      <c r="HI110" s="317"/>
      <c r="HJ110" s="317"/>
      <c r="HK110" s="317"/>
      <c r="HL110" s="317"/>
      <c r="HM110" s="317"/>
      <c r="HN110" s="317"/>
      <c r="HO110" s="317"/>
      <c r="HP110" s="317"/>
      <c r="HQ110" s="317"/>
      <c r="HR110" s="317"/>
      <c r="HS110" s="317"/>
      <c r="HT110" s="317"/>
      <c r="HU110" s="317"/>
      <c r="HV110" s="317"/>
      <c r="HW110" s="317"/>
      <c r="HX110" s="317"/>
      <c r="HY110" s="317"/>
      <c r="HZ110" s="317"/>
      <c r="IA110" s="317"/>
      <c r="IB110" s="317"/>
      <c r="IC110" s="317"/>
      <c r="ID110" s="317"/>
      <c r="IE110" s="317"/>
      <c r="IF110" s="317"/>
      <c r="IG110" s="317"/>
      <c r="IH110" s="317"/>
      <c r="II110" s="317"/>
      <c r="IJ110" s="317"/>
      <c r="IK110" s="317"/>
      <c r="IL110" s="317"/>
    </row>
    <row r="111" spans="1:246" s="316" customFormat="1">
      <c r="A111" s="319"/>
      <c r="B111" s="333"/>
      <c r="C111" s="326"/>
      <c r="D111" s="313"/>
      <c r="E111" s="349"/>
      <c r="F111" s="324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7"/>
      <c r="CU111" s="317"/>
      <c r="CV111" s="317"/>
      <c r="CW111" s="317"/>
      <c r="CX111" s="317"/>
      <c r="CY111" s="317"/>
      <c r="CZ111" s="317"/>
      <c r="DA111" s="317"/>
      <c r="DB111" s="317"/>
      <c r="DC111" s="317"/>
      <c r="DD111" s="317"/>
      <c r="DE111" s="317"/>
      <c r="DF111" s="317"/>
      <c r="DG111" s="317"/>
      <c r="DH111" s="317"/>
      <c r="DI111" s="317"/>
      <c r="DJ111" s="317"/>
      <c r="DK111" s="317"/>
      <c r="DL111" s="317"/>
      <c r="DM111" s="317"/>
      <c r="DN111" s="317"/>
      <c r="DO111" s="317"/>
      <c r="DP111" s="317"/>
      <c r="DQ111" s="317"/>
      <c r="DR111" s="317"/>
      <c r="DS111" s="317"/>
      <c r="DT111" s="317"/>
      <c r="DU111" s="317"/>
      <c r="DV111" s="317"/>
      <c r="DW111" s="317"/>
      <c r="DX111" s="317"/>
      <c r="DY111" s="317"/>
      <c r="DZ111" s="317"/>
      <c r="EA111" s="317"/>
      <c r="EB111" s="317"/>
      <c r="EC111" s="317"/>
      <c r="ED111" s="317"/>
      <c r="EE111" s="317"/>
      <c r="EF111" s="317"/>
      <c r="EG111" s="317"/>
      <c r="EH111" s="317"/>
      <c r="EI111" s="317"/>
      <c r="EJ111" s="317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7"/>
      <c r="EW111" s="317"/>
      <c r="EX111" s="317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317"/>
      <c r="FL111" s="317"/>
      <c r="FM111" s="317"/>
      <c r="FN111" s="317"/>
      <c r="FO111" s="317"/>
      <c r="FP111" s="317"/>
      <c r="FQ111" s="317"/>
      <c r="FR111" s="317"/>
      <c r="FS111" s="317"/>
      <c r="FT111" s="317"/>
      <c r="FU111" s="317"/>
      <c r="FV111" s="317"/>
      <c r="FW111" s="317"/>
      <c r="FX111" s="317"/>
      <c r="FY111" s="317"/>
      <c r="FZ111" s="317"/>
      <c r="GA111" s="317"/>
      <c r="GB111" s="317"/>
      <c r="GC111" s="317"/>
      <c r="GD111" s="317"/>
      <c r="GE111" s="317"/>
      <c r="GF111" s="317"/>
      <c r="GG111" s="317"/>
      <c r="GH111" s="317"/>
      <c r="GI111" s="317"/>
      <c r="GJ111" s="317"/>
      <c r="GK111" s="317"/>
      <c r="GL111" s="317"/>
      <c r="GM111" s="317"/>
      <c r="GN111" s="317"/>
      <c r="GO111" s="317"/>
      <c r="GP111" s="317"/>
      <c r="GQ111" s="317"/>
      <c r="GR111" s="317"/>
      <c r="GS111" s="317"/>
      <c r="GT111" s="317"/>
      <c r="GU111" s="317"/>
      <c r="GV111" s="317"/>
      <c r="GW111" s="317"/>
      <c r="GX111" s="317"/>
      <c r="GY111" s="317"/>
      <c r="GZ111" s="317"/>
      <c r="HA111" s="317"/>
      <c r="HB111" s="317"/>
      <c r="HC111" s="317"/>
      <c r="HD111" s="317"/>
      <c r="HE111" s="317"/>
      <c r="HF111" s="317"/>
      <c r="HG111" s="317"/>
      <c r="HH111" s="317"/>
      <c r="HI111" s="317"/>
      <c r="HJ111" s="317"/>
      <c r="HK111" s="317"/>
      <c r="HL111" s="317"/>
      <c r="HM111" s="317"/>
      <c r="HN111" s="317"/>
      <c r="HO111" s="317"/>
      <c r="HP111" s="317"/>
      <c r="HQ111" s="317"/>
      <c r="HR111" s="317"/>
      <c r="HS111" s="317"/>
      <c r="HT111" s="317"/>
      <c r="HU111" s="317"/>
      <c r="HV111" s="317"/>
      <c r="HW111" s="317"/>
      <c r="HX111" s="317"/>
      <c r="HY111" s="317"/>
      <c r="HZ111" s="317"/>
      <c r="IA111" s="317"/>
      <c r="IB111" s="317"/>
      <c r="IC111" s="317"/>
      <c r="ID111" s="317"/>
      <c r="IE111" s="317"/>
      <c r="IF111" s="317"/>
      <c r="IG111" s="317"/>
      <c r="IH111" s="317"/>
      <c r="II111" s="317"/>
      <c r="IJ111" s="317"/>
      <c r="IK111" s="317"/>
      <c r="IL111" s="317"/>
    </row>
    <row r="112" spans="1:246" s="316" customFormat="1" ht="76.5">
      <c r="A112" s="319" t="s">
        <v>190</v>
      </c>
      <c r="B112" s="333" t="s">
        <v>199</v>
      </c>
      <c r="C112" s="326" t="s">
        <v>30</v>
      </c>
      <c r="D112" s="313"/>
      <c r="E112" s="314"/>
      <c r="F112" s="315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7"/>
      <c r="CB112" s="317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7"/>
      <c r="CM112" s="317"/>
      <c r="CN112" s="317"/>
      <c r="CO112" s="317"/>
      <c r="CP112" s="317"/>
      <c r="CQ112" s="317"/>
      <c r="CR112" s="317"/>
      <c r="CS112" s="317"/>
      <c r="CT112" s="317"/>
      <c r="CU112" s="317"/>
      <c r="CV112" s="317"/>
      <c r="CW112" s="317"/>
      <c r="CX112" s="317"/>
      <c r="CY112" s="317"/>
      <c r="CZ112" s="317"/>
      <c r="DA112" s="317"/>
      <c r="DB112" s="317"/>
      <c r="DC112" s="317"/>
      <c r="DD112" s="317"/>
      <c r="DE112" s="317"/>
      <c r="DF112" s="317"/>
      <c r="DG112" s="317"/>
      <c r="DH112" s="317"/>
      <c r="DI112" s="317"/>
      <c r="DJ112" s="317"/>
      <c r="DK112" s="317"/>
      <c r="DL112" s="317"/>
      <c r="DM112" s="317"/>
      <c r="DN112" s="317"/>
      <c r="DO112" s="317"/>
      <c r="DP112" s="317"/>
      <c r="DQ112" s="317"/>
      <c r="DR112" s="317"/>
      <c r="DS112" s="317"/>
      <c r="DT112" s="317"/>
      <c r="DU112" s="317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7"/>
      <c r="EG112" s="317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7"/>
      <c r="EW112" s="317"/>
      <c r="EX112" s="317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317"/>
      <c r="FL112" s="317"/>
      <c r="FM112" s="317"/>
      <c r="FN112" s="317"/>
      <c r="FO112" s="317"/>
      <c r="FP112" s="317"/>
      <c r="FQ112" s="317"/>
      <c r="FR112" s="317"/>
      <c r="FS112" s="317"/>
      <c r="FT112" s="317"/>
      <c r="FU112" s="317"/>
      <c r="FV112" s="317"/>
      <c r="FW112" s="317"/>
      <c r="FX112" s="317"/>
      <c r="FY112" s="317"/>
      <c r="FZ112" s="317"/>
      <c r="GA112" s="317"/>
      <c r="GB112" s="317"/>
      <c r="GC112" s="317"/>
      <c r="GD112" s="317"/>
      <c r="GE112" s="317"/>
      <c r="GF112" s="317"/>
      <c r="GG112" s="317"/>
      <c r="GH112" s="317"/>
      <c r="GI112" s="317"/>
      <c r="GJ112" s="317"/>
      <c r="GK112" s="317"/>
      <c r="GL112" s="317"/>
      <c r="GM112" s="317"/>
      <c r="GN112" s="317"/>
      <c r="GO112" s="317"/>
      <c r="GP112" s="317"/>
      <c r="GQ112" s="317"/>
      <c r="GR112" s="317"/>
      <c r="GS112" s="317"/>
      <c r="GT112" s="317"/>
      <c r="GU112" s="317"/>
      <c r="GV112" s="317"/>
      <c r="GW112" s="317"/>
      <c r="GX112" s="317"/>
      <c r="GY112" s="317"/>
      <c r="GZ112" s="317"/>
      <c r="HA112" s="317"/>
      <c r="HB112" s="317"/>
      <c r="HC112" s="317"/>
      <c r="HD112" s="317"/>
      <c r="HE112" s="317"/>
      <c r="HF112" s="317"/>
      <c r="HG112" s="317"/>
      <c r="HH112" s="317"/>
      <c r="HI112" s="317"/>
      <c r="HJ112" s="317"/>
      <c r="HK112" s="317"/>
      <c r="HL112" s="317"/>
      <c r="HM112" s="317"/>
      <c r="HN112" s="317"/>
      <c r="HO112" s="317"/>
      <c r="HP112" s="317"/>
      <c r="HQ112" s="317"/>
      <c r="HR112" s="317"/>
      <c r="HS112" s="317"/>
      <c r="HT112" s="317"/>
      <c r="HU112" s="317"/>
      <c r="HV112" s="317"/>
      <c r="HW112" s="317"/>
      <c r="HX112" s="317"/>
      <c r="HY112" s="317"/>
      <c r="HZ112" s="317"/>
      <c r="IA112" s="317"/>
      <c r="IB112" s="317"/>
      <c r="IC112" s="317"/>
      <c r="ID112" s="317"/>
      <c r="IE112" s="317"/>
      <c r="IF112" s="317"/>
      <c r="IG112" s="317"/>
      <c r="IH112" s="317"/>
      <c r="II112" s="317"/>
      <c r="IJ112" s="317"/>
      <c r="IK112" s="317"/>
      <c r="IL112" s="317"/>
    </row>
    <row r="113" spans="1:246" s="316" customFormat="1">
      <c r="A113" s="319"/>
      <c r="B113" s="333"/>
      <c r="C113" s="326"/>
      <c r="D113" s="313"/>
      <c r="E113" s="314"/>
      <c r="F113" s="315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7"/>
      <c r="CI113" s="317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  <c r="CU113" s="317"/>
      <c r="CV113" s="317"/>
      <c r="CW113" s="317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7"/>
      <c r="DN113" s="317"/>
      <c r="DO113" s="317"/>
      <c r="DP113" s="317"/>
      <c r="DQ113" s="317"/>
      <c r="DR113" s="317"/>
      <c r="DS113" s="317"/>
      <c r="DT113" s="317"/>
      <c r="DU113" s="317"/>
      <c r="DV113" s="317"/>
      <c r="DW113" s="317"/>
      <c r="DX113" s="317"/>
      <c r="DY113" s="317"/>
      <c r="DZ113" s="317"/>
      <c r="EA113" s="317"/>
      <c r="EB113" s="317"/>
      <c r="EC113" s="317"/>
      <c r="ED113" s="317"/>
      <c r="EE113" s="317"/>
      <c r="EF113" s="317"/>
      <c r="EG113" s="317"/>
      <c r="EH113" s="317"/>
      <c r="EI113" s="317"/>
      <c r="EJ113" s="317"/>
      <c r="EK113" s="317"/>
      <c r="EL113" s="317"/>
      <c r="EM113" s="317"/>
      <c r="EN113" s="317"/>
      <c r="EO113" s="317"/>
      <c r="EP113" s="317"/>
      <c r="EQ113" s="317"/>
      <c r="ER113" s="317"/>
      <c r="ES113" s="317"/>
      <c r="ET113" s="317"/>
      <c r="EU113" s="317"/>
      <c r="EV113" s="317"/>
      <c r="EW113" s="317"/>
      <c r="EX113" s="317"/>
      <c r="EY113" s="317"/>
      <c r="EZ113" s="317"/>
      <c r="FA113" s="317"/>
      <c r="FB113" s="317"/>
      <c r="FC113" s="317"/>
      <c r="FD113" s="317"/>
      <c r="FE113" s="317"/>
      <c r="FF113" s="317"/>
      <c r="FG113" s="317"/>
      <c r="FH113" s="317"/>
      <c r="FI113" s="317"/>
      <c r="FJ113" s="317"/>
      <c r="FK113" s="317"/>
      <c r="FL113" s="317"/>
      <c r="FM113" s="317"/>
      <c r="FN113" s="317"/>
      <c r="FO113" s="317"/>
      <c r="FP113" s="317"/>
      <c r="FQ113" s="317"/>
      <c r="FR113" s="317"/>
      <c r="FS113" s="317"/>
      <c r="FT113" s="317"/>
      <c r="FU113" s="317"/>
      <c r="FV113" s="317"/>
      <c r="FW113" s="317"/>
      <c r="FX113" s="317"/>
      <c r="FY113" s="317"/>
      <c r="FZ113" s="317"/>
      <c r="GA113" s="317"/>
      <c r="GB113" s="317"/>
      <c r="GC113" s="317"/>
      <c r="GD113" s="317"/>
      <c r="GE113" s="317"/>
      <c r="GF113" s="317"/>
      <c r="GG113" s="317"/>
      <c r="GH113" s="317"/>
      <c r="GI113" s="317"/>
      <c r="GJ113" s="317"/>
      <c r="GK113" s="317"/>
      <c r="GL113" s="317"/>
      <c r="GM113" s="317"/>
      <c r="GN113" s="317"/>
      <c r="GO113" s="317"/>
      <c r="GP113" s="317"/>
      <c r="GQ113" s="317"/>
      <c r="GR113" s="317"/>
      <c r="GS113" s="317"/>
      <c r="GT113" s="317"/>
      <c r="GU113" s="317"/>
      <c r="GV113" s="317"/>
      <c r="GW113" s="317"/>
      <c r="GX113" s="317"/>
      <c r="GY113" s="317"/>
      <c r="GZ113" s="317"/>
      <c r="HA113" s="317"/>
      <c r="HB113" s="317"/>
      <c r="HC113" s="317"/>
      <c r="HD113" s="317"/>
      <c r="HE113" s="317"/>
      <c r="HF113" s="317"/>
      <c r="HG113" s="317"/>
      <c r="HH113" s="317"/>
      <c r="HI113" s="317"/>
      <c r="HJ113" s="317"/>
      <c r="HK113" s="317"/>
      <c r="HL113" s="317"/>
      <c r="HM113" s="317"/>
      <c r="HN113" s="317"/>
      <c r="HO113" s="317"/>
      <c r="HP113" s="317"/>
      <c r="HQ113" s="317"/>
      <c r="HR113" s="317"/>
      <c r="HS113" s="317"/>
      <c r="HT113" s="317"/>
      <c r="HU113" s="317"/>
      <c r="HV113" s="317"/>
      <c r="HW113" s="317"/>
      <c r="HX113" s="317"/>
      <c r="HY113" s="317"/>
      <c r="HZ113" s="317"/>
      <c r="IA113" s="317"/>
      <c r="IB113" s="317"/>
      <c r="IC113" s="317"/>
      <c r="ID113" s="317"/>
      <c r="IE113" s="317"/>
      <c r="IF113" s="317"/>
      <c r="IG113" s="317"/>
      <c r="IH113" s="317"/>
      <c r="II113" s="317"/>
      <c r="IJ113" s="317"/>
      <c r="IK113" s="317"/>
      <c r="IL113" s="317"/>
    </row>
    <row r="114" spans="1:246" s="316" customFormat="1" ht="102">
      <c r="A114" s="319"/>
      <c r="B114" s="333" t="s">
        <v>200</v>
      </c>
      <c r="C114" s="326" t="s">
        <v>30</v>
      </c>
      <c r="D114" s="313"/>
      <c r="E114" s="314"/>
      <c r="F114" s="315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/>
      <c r="AW114" s="317"/>
      <c r="AX114" s="317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317"/>
      <c r="DN114" s="317"/>
      <c r="DO114" s="317"/>
      <c r="DP114" s="317"/>
      <c r="DQ114" s="317"/>
      <c r="DR114" s="317"/>
      <c r="DS114" s="317"/>
      <c r="DT114" s="317"/>
      <c r="DU114" s="317"/>
      <c r="DV114" s="317"/>
      <c r="DW114" s="317"/>
      <c r="DX114" s="317"/>
      <c r="DY114" s="317"/>
      <c r="DZ114" s="317"/>
      <c r="EA114" s="317"/>
      <c r="EB114" s="317"/>
      <c r="EC114" s="317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7"/>
      <c r="EW114" s="317"/>
      <c r="EX114" s="317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317"/>
      <c r="FL114" s="317"/>
      <c r="FM114" s="317"/>
      <c r="FN114" s="317"/>
      <c r="FO114" s="317"/>
      <c r="FP114" s="317"/>
      <c r="FQ114" s="317"/>
      <c r="FR114" s="317"/>
      <c r="FS114" s="317"/>
      <c r="FT114" s="317"/>
      <c r="FU114" s="317"/>
      <c r="FV114" s="317"/>
      <c r="FW114" s="317"/>
      <c r="FX114" s="317"/>
      <c r="FY114" s="317"/>
      <c r="FZ114" s="317"/>
      <c r="GA114" s="317"/>
      <c r="GB114" s="317"/>
      <c r="GC114" s="317"/>
      <c r="GD114" s="317"/>
      <c r="GE114" s="317"/>
      <c r="GF114" s="317"/>
      <c r="GG114" s="317"/>
      <c r="GH114" s="317"/>
      <c r="GI114" s="317"/>
      <c r="GJ114" s="317"/>
      <c r="GK114" s="317"/>
      <c r="GL114" s="317"/>
      <c r="GM114" s="317"/>
      <c r="GN114" s="317"/>
      <c r="GO114" s="317"/>
      <c r="GP114" s="317"/>
      <c r="GQ114" s="317"/>
      <c r="GR114" s="317"/>
      <c r="GS114" s="317"/>
      <c r="GT114" s="317"/>
      <c r="GU114" s="317"/>
      <c r="GV114" s="317"/>
      <c r="GW114" s="317"/>
      <c r="GX114" s="317"/>
      <c r="GY114" s="317"/>
      <c r="GZ114" s="317"/>
      <c r="HA114" s="317"/>
      <c r="HB114" s="317"/>
      <c r="HC114" s="317"/>
      <c r="HD114" s="317"/>
      <c r="HE114" s="317"/>
      <c r="HF114" s="317"/>
      <c r="HG114" s="317"/>
      <c r="HH114" s="317"/>
      <c r="HI114" s="317"/>
      <c r="HJ114" s="317"/>
      <c r="HK114" s="317"/>
      <c r="HL114" s="317"/>
      <c r="HM114" s="317"/>
      <c r="HN114" s="317"/>
      <c r="HO114" s="317"/>
      <c r="HP114" s="317"/>
      <c r="HQ114" s="317"/>
      <c r="HR114" s="317"/>
      <c r="HS114" s="317"/>
      <c r="HT114" s="317"/>
      <c r="HU114" s="317"/>
      <c r="HV114" s="317"/>
      <c r="HW114" s="317"/>
      <c r="HX114" s="317"/>
      <c r="HY114" s="317"/>
      <c r="HZ114" s="317"/>
      <c r="IA114" s="317"/>
      <c r="IB114" s="317"/>
      <c r="IC114" s="317"/>
      <c r="ID114" s="317"/>
      <c r="IE114" s="317"/>
      <c r="IF114" s="317"/>
      <c r="IG114" s="317"/>
      <c r="IH114" s="317"/>
      <c r="II114" s="317"/>
      <c r="IJ114" s="317"/>
      <c r="IK114" s="317"/>
      <c r="IL114" s="317"/>
    </row>
    <row r="115" spans="1:246" s="316" customFormat="1">
      <c r="A115" s="319"/>
      <c r="B115" s="333"/>
      <c r="C115" s="326"/>
      <c r="D115" s="313"/>
      <c r="E115" s="314"/>
      <c r="F115" s="315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/>
      <c r="AV115" s="317"/>
      <c r="AW115" s="317"/>
      <c r="AX115" s="317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317"/>
      <c r="CT115" s="317"/>
      <c r="CU115" s="317"/>
      <c r="CV115" s="317"/>
      <c r="CW115" s="317"/>
      <c r="CX115" s="317"/>
      <c r="CY115" s="317"/>
      <c r="CZ115" s="317"/>
      <c r="DA115" s="317"/>
      <c r="DB115" s="317"/>
      <c r="DC115" s="317"/>
      <c r="DD115" s="317"/>
      <c r="DE115" s="317"/>
      <c r="DF115" s="317"/>
      <c r="DG115" s="317"/>
      <c r="DH115" s="317"/>
      <c r="DI115" s="317"/>
      <c r="DJ115" s="317"/>
      <c r="DK115" s="317"/>
      <c r="DL115" s="317"/>
      <c r="DM115" s="317"/>
      <c r="DN115" s="317"/>
      <c r="DO115" s="317"/>
      <c r="DP115" s="317"/>
      <c r="DQ115" s="317"/>
      <c r="DR115" s="317"/>
      <c r="DS115" s="317"/>
      <c r="DT115" s="317"/>
      <c r="DU115" s="317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7"/>
      <c r="EW115" s="317"/>
      <c r="EX115" s="317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317"/>
      <c r="FL115" s="317"/>
      <c r="FM115" s="317"/>
      <c r="FN115" s="317"/>
      <c r="FO115" s="317"/>
      <c r="FP115" s="317"/>
      <c r="FQ115" s="317"/>
      <c r="FR115" s="317"/>
      <c r="FS115" s="317"/>
      <c r="FT115" s="317"/>
      <c r="FU115" s="317"/>
      <c r="FV115" s="317"/>
      <c r="FW115" s="317"/>
      <c r="FX115" s="317"/>
      <c r="FY115" s="317"/>
      <c r="FZ115" s="317"/>
      <c r="GA115" s="317"/>
      <c r="GB115" s="317"/>
      <c r="GC115" s="317"/>
      <c r="GD115" s="317"/>
      <c r="GE115" s="317"/>
      <c r="GF115" s="317"/>
      <c r="GG115" s="317"/>
      <c r="GH115" s="317"/>
      <c r="GI115" s="317"/>
      <c r="GJ115" s="317"/>
      <c r="GK115" s="317"/>
      <c r="GL115" s="317"/>
      <c r="GM115" s="317"/>
      <c r="GN115" s="317"/>
      <c r="GO115" s="317"/>
      <c r="GP115" s="317"/>
      <c r="GQ115" s="317"/>
      <c r="GR115" s="317"/>
      <c r="GS115" s="317"/>
      <c r="GT115" s="317"/>
      <c r="GU115" s="317"/>
      <c r="GV115" s="317"/>
      <c r="GW115" s="317"/>
      <c r="GX115" s="317"/>
      <c r="GY115" s="317"/>
      <c r="GZ115" s="317"/>
      <c r="HA115" s="317"/>
      <c r="HB115" s="317"/>
      <c r="HC115" s="317"/>
      <c r="HD115" s="317"/>
      <c r="HE115" s="317"/>
      <c r="HF115" s="317"/>
      <c r="HG115" s="317"/>
      <c r="HH115" s="317"/>
      <c r="HI115" s="317"/>
      <c r="HJ115" s="317"/>
      <c r="HK115" s="317"/>
      <c r="HL115" s="317"/>
      <c r="HM115" s="317"/>
      <c r="HN115" s="317"/>
      <c r="HO115" s="317"/>
      <c r="HP115" s="317"/>
      <c r="HQ115" s="317"/>
      <c r="HR115" s="317"/>
      <c r="HS115" s="317"/>
      <c r="HT115" s="317"/>
      <c r="HU115" s="317"/>
      <c r="HV115" s="317"/>
      <c r="HW115" s="317"/>
      <c r="HX115" s="317"/>
      <c r="HY115" s="317"/>
      <c r="HZ115" s="317"/>
      <c r="IA115" s="317"/>
      <c r="IB115" s="317"/>
      <c r="IC115" s="317"/>
      <c r="ID115" s="317"/>
      <c r="IE115" s="317"/>
      <c r="IF115" s="317"/>
      <c r="IG115" s="317"/>
      <c r="IH115" s="317"/>
      <c r="II115" s="317"/>
      <c r="IJ115" s="317"/>
      <c r="IK115" s="317"/>
      <c r="IL115" s="317"/>
    </row>
    <row r="116" spans="1:246" s="316" customFormat="1" ht="76.5">
      <c r="A116" s="319"/>
      <c r="B116" s="333" t="s">
        <v>191</v>
      </c>
      <c r="C116" s="326" t="s">
        <v>30</v>
      </c>
      <c r="D116" s="313"/>
      <c r="E116" s="314"/>
      <c r="F116" s="315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/>
      <c r="CP116" s="317"/>
      <c r="CQ116" s="317"/>
      <c r="CR116" s="317"/>
      <c r="CS116" s="317"/>
      <c r="CT116" s="317"/>
      <c r="CU116" s="317"/>
      <c r="CV116" s="317"/>
      <c r="CW116" s="317"/>
      <c r="CX116" s="317"/>
      <c r="CY116" s="317"/>
      <c r="CZ116" s="317"/>
      <c r="DA116" s="317"/>
      <c r="DB116" s="317"/>
      <c r="DC116" s="317"/>
      <c r="DD116" s="317"/>
      <c r="DE116" s="317"/>
      <c r="DF116" s="317"/>
      <c r="DG116" s="317"/>
      <c r="DH116" s="317"/>
      <c r="DI116" s="317"/>
      <c r="DJ116" s="317"/>
      <c r="DK116" s="317"/>
      <c r="DL116" s="317"/>
      <c r="DM116" s="317"/>
      <c r="DN116" s="317"/>
      <c r="DO116" s="317"/>
      <c r="DP116" s="317"/>
      <c r="DQ116" s="317"/>
      <c r="DR116" s="317"/>
      <c r="DS116" s="317"/>
      <c r="DT116" s="317"/>
      <c r="DU116" s="317"/>
      <c r="DV116" s="317"/>
      <c r="DW116" s="317"/>
      <c r="DX116" s="317"/>
      <c r="DY116" s="317"/>
      <c r="DZ116" s="317"/>
      <c r="EA116" s="317"/>
      <c r="EB116" s="317"/>
      <c r="EC116" s="317"/>
      <c r="ED116" s="317"/>
      <c r="EE116" s="317"/>
      <c r="EF116" s="317"/>
      <c r="EG116" s="317"/>
      <c r="EH116" s="317"/>
      <c r="EI116" s="317"/>
      <c r="EJ116" s="317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7"/>
      <c r="EW116" s="317"/>
      <c r="EX116" s="317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317"/>
      <c r="FL116" s="317"/>
      <c r="FM116" s="317"/>
      <c r="FN116" s="317"/>
      <c r="FO116" s="317"/>
      <c r="FP116" s="317"/>
      <c r="FQ116" s="317"/>
      <c r="FR116" s="317"/>
      <c r="FS116" s="317"/>
      <c r="FT116" s="317"/>
      <c r="FU116" s="317"/>
      <c r="FV116" s="317"/>
      <c r="FW116" s="317"/>
      <c r="FX116" s="317"/>
      <c r="FY116" s="317"/>
      <c r="FZ116" s="317"/>
      <c r="GA116" s="317"/>
      <c r="GB116" s="317"/>
      <c r="GC116" s="317"/>
      <c r="GD116" s="317"/>
      <c r="GE116" s="317"/>
      <c r="GF116" s="317"/>
      <c r="GG116" s="317"/>
      <c r="GH116" s="317"/>
      <c r="GI116" s="317"/>
      <c r="GJ116" s="317"/>
      <c r="GK116" s="317"/>
      <c r="GL116" s="317"/>
      <c r="GM116" s="317"/>
      <c r="GN116" s="317"/>
      <c r="GO116" s="317"/>
      <c r="GP116" s="317"/>
      <c r="GQ116" s="317"/>
      <c r="GR116" s="317"/>
      <c r="GS116" s="317"/>
      <c r="GT116" s="317"/>
      <c r="GU116" s="317"/>
      <c r="GV116" s="317"/>
      <c r="GW116" s="317"/>
      <c r="GX116" s="317"/>
      <c r="GY116" s="317"/>
      <c r="GZ116" s="317"/>
      <c r="HA116" s="317"/>
      <c r="HB116" s="317"/>
      <c r="HC116" s="317"/>
      <c r="HD116" s="317"/>
      <c r="HE116" s="317"/>
      <c r="HF116" s="317"/>
      <c r="HG116" s="317"/>
      <c r="HH116" s="317"/>
      <c r="HI116" s="317"/>
      <c r="HJ116" s="317"/>
      <c r="HK116" s="317"/>
      <c r="HL116" s="317"/>
      <c r="HM116" s="317"/>
      <c r="HN116" s="317"/>
      <c r="HO116" s="317"/>
      <c r="HP116" s="317"/>
      <c r="HQ116" s="317"/>
      <c r="HR116" s="317"/>
      <c r="HS116" s="317"/>
      <c r="HT116" s="317"/>
      <c r="HU116" s="317"/>
      <c r="HV116" s="317"/>
      <c r="HW116" s="317"/>
      <c r="HX116" s="317"/>
      <c r="HY116" s="317"/>
      <c r="HZ116" s="317"/>
      <c r="IA116" s="317"/>
      <c r="IB116" s="317"/>
      <c r="IC116" s="317"/>
      <c r="ID116" s="317"/>
      <c r="IE116" s="317"/>
      <c r="IF116" s="317"/>
      <c r="IG116" s="317"/>
      <c r="IH116" s="317"/>
      <c r="II116" s="317"/>
      <c r="IJ116" s="317"/>
      <c r="IK116" s="317"/>
      <c r="IL116" s="317"/>
    </row>
    <row r="117" spans="1:246" s="316" customFormat="1">
      <c r="A117" s="319"/>
      <c r="B117" s="333"/>
      <c r="C117" s="326"/>
      <c r="D117" s="313"/>
      <c r="E117" s="314"/>
      <c r="F117" s="315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/>
      <c r="CP117" s="317"/>
      <c r="CQ117" s="317"/>
      <c r="CR117" s="317"/>
      <c r="CS117" s="317"/>
      <c r="CT117" s="317"/>
      <c r="CU117" s="317"/>
      <c r="CV117" s="317"/>
      <c r="CW117" s="317"/>
      <c r="CX117" s="317"/>
      <c r="CY117" s="317"/>
      <c r="CZ117" s="317"/>
      <c r="DA117" s="317"/>
      <c r="DB117" s="317"/>
      <c r="DC117" s="317"/>
      <c r="DD117" s="317"/>
      <c r="DE117" s="317"/>
      <c r="DF117" s="317"/>
      <c r="DG117" s="317"/>
      <c r="DH117" s="317"/>
      <c r="DI117" s="317"/>
      <c r="DJ117" s="317"/>
      <c r="DK117" s="317"/>
      <c r="DL117" s="317"/>
      <c r="DM117" s="317"/>
      <c r="DN117" s="317"/>
      <c r="DO117" s="317"/>
      <c r="DP117" s="317"/>
      <c r="DQ117" s="317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7"/>
      <c r="EW117" s="317"/>
      <c r="EX117" s="317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317"/>
      <c r="FL117" s="317"/>
      <c r="FM117" s="317"/>
      <c r="FN117" s="317"/>
      <c r="FO117" s="317"/>
      <c r="FP117" s="317"/>
      <c r="FQ117" s="317"/>
      <c r="FR117" s="317"/>
      <c r="FS117" s="317"/>
      <c r="FT117" s="317"/>
      <c r="FU117" s="317"/>
      <c r="FV117" s="317"/>
      <c r="FW117" s="317"/>
      <c r="FX117" s="317"/>
      <c r="FY117" s="317"/>
      <c r="FZ117" s="317"/>
      <c r="GA117" s="317"/>
      <c r="GB117" s="317"/>
      <c r="GC117" s="317"/>
      <c r="GD117" s="317"/>
      <c r="GE117" s="317"/>
      <c r="GF117" s="317"/>
      <c r="GG117" s="317"/>
      <c r="GH117" s="317"/>
      <c r="GI117" s="317"/>
      <c r="GJ117" s="317"/>
      <c r="GK117" s="317"/>
      <c r="GL117" s="317"/>
      <c r="GM117" s="317"/>
      <c r="GN117" s="317"/>
      <c r="GO117" s="317"/>
      <c r="GP117" s="317"/>
      <c r="GQ117" s="317"/>
      <c r="GR117" s="317"/>
      <c r="GS117" s="317"/>
      <c r="GT117" s="317"/>
      <c r="GU117" s="317"/>
      <c r="GV117" s="317"/>
      <c r="GW117" s="317"/>
      <c r="GX117" s="317"/>
      <c r="GY117" s="317"/>
      <c r="GZ117" s="317"/>
      <c r="HA117" s="317"/>
      <c r="HB117" s="317"/>
      <c r="HC117" s="317"/>
      <c r="HD117" s="317"/>
      <c r="HE117" s="317"/>
      <c r="HF117" s="317"/>
      <c r="HG117" s="317"/>
      <c r="HH117" s="317"/>
      <c r="HI117" s="317"/>
      <c r="HJ117" s="317"/>
      <c r="HK117" s="317"/>
      <c r="HL117" s="317"/>
      <c r="HM117" s="317"/>
      <c r="HN117" s="317"/>
      <c r="HO117" s="317"/>
      <c r="HP117" s="317"/>
      <c r="HQ117" s="317"/>
      <c r="HR117" s="317"/>
      <c r="HS117" s="317"/>
      <c r="HT117" s="317"/>
      <c r="HU117" s="317"/>
      <c r="HV117" s="317"/>
      <c r="HW117" s="317"/>
      <c r="HX117" s="317"/>
      <c r="HY117" s="317"/>
      <c r="HZ117" s="317"/>
      <c r="IA117" s="317"/>
      <c r="IB117" s="317"/>
      <c r="IC117" s="317"/>
      <c r="ID117" s="317"/>
      <c r="IE117" s="317"/>
      <c r="IF117" s="317"/>
      <c r="IG117" s="317"/>
      <c r="IH117" s="317"/>
      <c r="II117" s="317"/>
      <c r="IJ117" s="317"/>
      <c r="IK117" s="317"/>
      <c r="IL117" s="317"/>
    </row>
    <row r="118" spans="1:246" s="316" customFormat="1" ht="51">
      <c r="A118" s="319"/>
      <c r="B118" s="333" t="s">
        <v>193</v>
      </c>
      <c r="C118" s="326" t="s">
        <v>30</v>
      </c>
      <c r="D118" s="313"/>
      <c r="E118" s="314"/>
      <c r="F118" s="315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7"/>
      <c r="CN118" s="317"/>
      <c r="CO118" s="317"/>
      <c r="CP118" s="317"/>
      <c r="CQ118" s="317"/>
      <c r="CR118" s="317"/>
      <c r="CS118" s="317"/>
      <c r="CT118" s="317"/>
      <c r="CU118" s="317"/>
      <c r="CV118" s="317"/>
      <c r="CW118" s="317"/>
      <c r="CX118" s="317"/>
      <c r="CY118" s="317"/>
      <c r="CZ118" s="317"/>
      <c r="DA118" s="317"/>
      <c r="DB118" s="317"/>
      <c r="DC118" s="317"/>
      <c r="DD118" s="317"/>
      <c r="DE118" s="317"/>
      <c r="DF118" s="317"/>
      <c r="DG118" s="317"/>
      <c r="DH118" s="317"/>
      <c r="DI118" s="317"/>
      <c r="DJ118" s="317"/>
      <c r="DK118" s="317"/>
      <c r="DL118" s="317"/>
      <c r="DM118" s="317"/>
      <c r="DN118" s="317"/>
      <c r="DO118" s="317"/>
      <c r="DP118" s="317"/>
      <c r="DQ118" s="317"/>
      <c r="DR118" s="317"/>
      <c r="DS118" s="317"/>
      <c r="DT118" s="317"/>
      <c r="DU118" s="317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7"/>
      <c r="EG118" s="317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7"/>
      <c r="EW118" s="317"/>
      <c r="EX118" s="317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317"/>
      <c r="FL118" s="317"/>
      <c r="FM118" s="317"/>
      <c r="FN118" s="317"/>
      <c r="FO118" s="317"/>
      <c r="FP118" s="317"/>
      <c r="FQ118" s="317"/>
      <c r="FR118" s="317"/>
      <c r="FS118" s="317"/>
      <c r="FT118" s="317"/>
      <c r="FU118" s="317"/>
      <c r="FV118" s="317"/>
      <c r="FW118" s="317"/>
      <c r="FX118" s="317"/>
      <c r="FY118" s="317"/>
      <c r="FZ118" s="317"/>
      <c r="GA118" s="317"/>
      <c r="GB118" s="317"/>
      <c r="GC118" s="317"/>
      <c r="GD118" s="317"/>
      <c r="GE118" s="317"/>
      <c r="GF118" s="317"/>
      <c r="GG118" s="317"/>
      <c r="GH118" s="317"/>
      <c r="GI118" s="317"/>
      <c r="GJ118" s="317"/>
      <c r="GK118" s="317"/>
      <c r="GL118" s="317"/>
      <c r="GM118" s="317"/>
      <c r="GN118" s="317"/>
      <c r="GO118" s="317"/>
      <c r="GP118" s="317"/>
      <c r="GQ118" s="317"/>
      <c r="GR118" s="317"/>
      <c r="GS118" s="317"/>
      <c r="GT118" s="317"/>
      <c r="GU118" s="317"/>
      <c r="GV118" s="317"/>
      <c r="GW118" s="317"/>
      <c r="GX118" s="317"/>
      <c r="GY118" s="317"/>
      <c r="GZ118" s="317"/>
      <c r="HA118" s="317"/>
      <c r="HB118" s="317"/>
      <c r="HC118" s="317"/>
      <c r="HD118" s="317"/>
      <c r="HE118" s="317"/>
      <c r="HF118" s="317"/>
      <c r="HG118" s="317"/>
      <c r="HH118" s="317"/>
      <c r="HI118" s="317"/>
      <c r="HJ118" s="317"/>
      <c r="HK118" s="317"/>
      <c r="HL118" s="317"/>
      <c r="HM118" s="317"/>
      <c r="HN118" s="317"/>
      <c r="HO118" s="317"/>
      <c r="HP118" s="317"/>
      <c r="HQ118" s="317"/>
      <c r="HR118" s="317"/>
      <c r="HS118" s="317"/>
      <c r="HT118" s="317"/>
      <c r="HU118" s="317"/>
      <c r="HV118" s="317"/>
      <c r="HW118" s="317"/>
      <c r="HX118" s="317"/>
      <c r="HY118" s="317"/>
      <c r="HZ118" s="317"/>
      <c r="IA118" s="317"/>
      <c r="IB118" s="317"/>
      <c r="IC118" s="317"/>
      <c r="ID118" s="317"/>
      <c r="IE118" s="317"/>
      <c r="IF118" s="317"/>
      <c r="IG118" s="317"/>
      <c r="IH118" s="317"/>
      <c r="II118" s="317"/>
      <c r="IJ118" s="317"/>
      <c r="IK118" s="317"/>
      <c r="IL118" s="317"/>
    </row>
    <row r="119" spans="1:246" s="316" customFormat="1">
      <c r="A119" s="319"/>
      <c r="B119" s="325"/>
      <c r="C119" s="326"/>
      <c r="D119" s="313"/>
      <c r="E119" s="314"/>
      <c r="F119" s="315"/>
      <c r="J119" s="350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  <c r="CU119" s="317"/>
      <c r="CV119" s="317"/>
      <c r="CW119" s="317"/>
      <c r="CX119" s="317"/>
      <c r="CY119" s="317"/>
      <c r="CZ119" s="317"/>
      <c r="DA119" s="317"/>
      <c r="DB119" s="317"/>
      <c r="DC119" s="317"/>
      <c r="DD119" s="317"/>
      <c r="DE119" s="317"/>
      <c r="DF119" s="317"/>
      <c r="DG119" s="317"/>
      <c r="DH119" s="317"/>
      <c r="DI119" s="317"/>
      <c r="DJ119" s="317"/>
      <c r="DK119" s="317"/>
      <c r="DL119" s="317"/>
      <c r="DM119" s="317"/>
      <c r="DN119" s="317"/>
      <c r="DO119" s="317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7"/>
      <c r="EW119" s="317"/>
      <c r="EX119" s="317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317"/>
      <c r="FL119" s="317"/>
      <c r="FM119" s="317"/>
      <c r="FN119" s="317"/>
      <c r="FO119" s="317"/>
      <c r="FP119" s="317"/>
      <c r="FQ119" s="317"/>
      <c r="FR119" s="317"/>
      <c r="FS119" s="317"/>
      <c r="FT119" s="317"/>
      <c r="FU119" s="317"/>
      <c r="FV119" s="317"/>
      <c r="FW119" s="317"/>
      <c r="FX119" s="317"/>
      <c r="FY119" s="317"/>
      <c r="FZ119" s="317"/>
      <c r="GA119" s="317"/>
      <c r="GB119" s="317"/>
      <c r="GC119" s="317"/>
      <c r="GD119" s="317"/>
      <c r="GE119" s="317"/>
      <c r="GF119" s="317"/>
      <c r="GG119" s="317"/>
      <c r="GH119" s="317"/>
      <c r="GI119" s="317"/>
      <c r="GJ119" s="317"/>
      <c r="GK119" s="317"/>
      <c r="GL119" s="317"/>
      <c r="GM119" s="317"/>
      <c r="GN119" s="317"/>
      <c r="GO119" s="317"/>
      <c r="GP119" s="317"/>
      <c r="GQ119" s="317"/>
      <c r="GR119" s="317"/>
      <c r="GS119" s="317"/>
      <c r="GT119" s="317"/>
      <c r="GU119" s="317"/>
      <c r="GV119" s="317"/>
      <c r="GW119" s="317"/>
      <c r="GX119" s="317"/>
      <c r="GY119" s="317"/>
      <c r="GZ119" s="317"/>
      <c r="HA119" s="317"/>
      <c r="HB119" s="317"/>
      <c r="HC119" s="317"/>
      <c r="HD119" s="317"/>
      <c r="HE119" s="317"/>
      <c r="HF119" s="317"/>
      <c r="HG119" s="317"/>
      <c r="HH119" s="317"/>
      <c r="HI119" s="317"/>
      <c r="HJ119" s="317"/>
      <c r="HK119" s="317"/>
      <c r="HL119" s="317"/>
      <c r="HM119" s="317"/>
      <c r="HN119" s="317"/>
      <c r="HO119" s="317"/>
      <c r="HP119" s="317"/>
      <c r="HQ119" s="317"/>
      <c r="HR119" s="317"/>
      <c r="HS119" s="317"/>
      <c r="HT119" s="317"/>
      <c r="HU119" s="317"/>
      <c r="HV119" s="317"/>
      <c r="HW119" s="317"/>
      <c r="HX119" s="317"/>
      <c r="HY119" s="317"/>
      <c r="HZ119" s="317"/>
      <c r="IA119" s="317"/>
      <c r="IB119" s="317"/>
      <c r="IC119" s="317"/>
      <c r="ID119" s="317"/>
      <c r="IE119" s="317"/>
      <c r="IF119" s="317"/>
      <c r="IG119" s="317"/>
      <c r="IH119" s="317"/>
      <c r="II119" s="317"/>
      <c r="IJ119" s="317"/>
      <c r="IK119" s="317"/>
      <c r="IL119" s="317"/>
    </row>
    <row r="120" spans="1:246" s="316" customFormat="1" ht="89.25">
      <c r="A120" s="319"/>
      <c r="B120" s="325" t="s">
        <v>286</v>
      </c>
      <c r="C120" s="326" t="s">
        <v>30</v>
      </c>
      <c r="D120" s="313"/>
      <c r="E120" s="314"/>
      <c r="F120" s="315"/>
      <c r="J120" s="350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7"/>
      <c r="CN120" s="317"/>
      <c r="CO120" s="317"/>
      <c r="CP120" s="317"/>
      <c r="CQ120" s="317"/>
      <c r="CR120" s="317"/>
      <c r="CS120" s="317"/>
      <c r="CT120" s="317"/>
      <c r="CU120" s="317"/>
      <c r="CV120" s="317"/>
      <c r="CW120" s="317"/>
      <c r="CX120" s="317"/>
      <c r="CY120" s="317"/>
      <c r="CZ120" s="317"/>
      <c r="DA120" s="317"/>
      <c r="DB120" s="317"/>
      <c r="DC120" s="317"/>
      <c r="DD120" s="317"/>
      <c r="DE120" s="317"/>
      <c r="DF120" s="317"/>
      <c r="DG120" s="317"/>
      <c r="DH120" s="317"/>
      <c r="DI120" s="317"/>
      <c r="DJ120" s="317"/>
      <c r="DK120" s="317"/>
      <c r="DL120" s="317"/>
      <c r="DM120" s="317"/>
      <c r="DN120" s="317"/>
      <c r="DO120" s="317"/>
      <c r="DP120" s="317"/>
      <c r="DQ120" s="317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17"/>
      <c r="EC120" s="317"/>
      <c r="ED120" s="317"/>
      <c r="EE120" s="317"/>
      <c r="EF120" s="317"/>
      <c r="EG120" s="317"/>
      <c r="EH120" s="317"/>
      <c r="EI120" s="317"/>
      <c r="EJ120" s="317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7"/>
      <c r="EW120" s="317"/>
      <c r="EX120" s="317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317"/>
      <c r="FL120" s="317"/>
      <c r="FM120" s="317"/>
      <c r="FN120" s="317"/>
      <c r="FO120" s="317"/>
      <c r="FP120" s="317"/>
      <c r="FQ120" s="317"/>
      <c r="FR120" s="317"/>
      <c r="FS120" s="317"/>
      <c r="FT120" s="317"/>
      <c r="FU120" s="317"/>
      <c r="FV120" s="317"/>
      <c r="FW120" s="317"/>
      <c r="FX120" s="317"/>
      <c r="FY120" s="317"/>
      <c r="FZ120" s="317"/>
      <c r="GA120" s="317"/>
      <c r="GB120" s="317"/>
      <c r="GC120" s="317"/>
      <c r="GD120" s="317"/>
      <c r="GE120" s="317"/>
      <c r="GF120" s="317"/>
      <c r="GG120" s="317"/>
      <c r="GH120" s="317"/>
      <c r="GI120" s="317"/>
      <c r="GJ120" s="317"/>
      <c r="GK120" s="317"/>
      <c r="GL120" s="317"/>
      <c r="GM120" s="317"/>
      <c r="GN120" s="317"/>
      <c r="GO120" s="317"/>
      <c r="GP120" s="317"/>
      <c r="GQ120" s="317"/>
      <c r="GR120" s="317"/>
      <c r="GS120" s="317"/>
      <c r="GT120" s="317"/>
      <c r="GU120" s="317"/>
      <c r="GV120" s="317"/>
      <c r="GW120" s="317"/>
      <c r="GX120" s="317"/>
      <c r="GY120" s="317"/>
      <c r="GZ120" s="317"/>
      <c r="HA120" s="317"/>
      <c r="HB120" s="317"/>
      <c r="HC120" s="317"/>
      <c r="HD120" s="317"/>
      <c r="HE120" s="317"/>
      <c r="HF120" s="317"/>
      <c r="HG120" s="317"/>
      <c r="HH120" s="317"/>
      <c r="HI120" s="317"/>
      <c r="HJ120" s="317"/>
      <c r="HK120" s="317"/>
      <c r="HL120" s="317"/>
      <c r="HM120" s="317"/>
      <c r="HN120" s="317"/>
      <c r="HO120" s="317"/>
      <c r="HP120" s="317"/>
      <c r="HQ120" s="317"/>
      <c r="HR120" s="317"/>
      <c r="HS120" s="317"/>
      <c r="HT120" s="317"/>
      <c r="HU120" s="317"/>
      <c r="HV120" s="317"/>
      <c r="HW120" s="317"/>
      <c r="HX120" s="317"/>
      <c r="HY120" s="317"/>
      <c r="HZ120" s="317"/>
      <c r="IA120" s="317"/>
      <c r="IB120" s="317"/>
      <c r="IC120" s="317"/>
      <c r="ID120" s="317"/>
      <c r="IE120" s="317"/>
      <c r="IF120" s="317"/>
      <c r="IG120" s="317"/>
      <c r="IH120" s="317"/>
      <c r="II120" s="317"/>
      <c r="IJ120" s="317"/>
      <c r="IK120" s="317"/>
      <c r="IL120" s="317"/>
    </row>
    <row r="121" spans="1:246" s="317" customFormat="1">
      <c r="A121" s="319"/>
      <c r="B121" s="325"/>
      <c r="C121" s="326"/>
      <c r="D121" s="313"/>
      <c r="E121" s="314"/>
      <c r="F121" s="315"/>
      <c r="G121" s="316"/>
      <c r="H121" s="316"/>
      <c r="I121" s="316"/>
      <c r="J121" s="316"/>
      <c r="K121" s="316"/>
    </row>
    <row r="122" spans="1:246" s="335" customFormat="1" ht="38.25">
      <c r="A122" s="319"/>
      <c r="B122" s="325" t="s">
        <v>201</v>
      </c>
      <c r="C122" s="326"/>
      <c r="D122" s="313"/>
      <c r="E122" s="314"/>
      <c r="F122" s="315"/>
      <c r="M122" s="336"/>
      <c r="N122" s="337" t="str">
        <f>IF(M122="","",M122/239.64)</f>
        <v/>
      </c>
    </row>
    <row r="123" spans="1:246" s="316" customFormat="1">
      <c r="A123" s="319"/>
      <c r="B123" s="325" t="s">
        <v>202</v>
      </c>
      <c r="C123" s="326" t="s">
        <v>30</v>
      </c>
      <c r="D123" s="313">
        <f>+D7</f>
        <v>8</v>
      </c>
      <c r="E123" s="385"/>
      <c r="F123" s="315">
        <f>+D123*E123</f>
        <v>0</v>
      </c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  <c r="FH123" s="317"/>
      <c r="FI123" s="317"/>
      <c r="FJ123" s="317"/>
      <c r="FK123" s="317"/>
      <c r="FL123" s="317"/>
      <c r="FM123" s="317"/>
      <c r="FN123" s="317"/>
      <c r="FO123" s="317"/>
      <c r="FP123" s="317"/>
      <c r="FQ123" s="317"/>
      <c r="FR123" s="317"/>
      <c r="FS123" s="317"/>
      <c r="FT123" s="317"/>
      <c r="FU123" s="317"/>
      <c r="FV123" s="317"/>
      <c r="FW123" s="317"/>
      <c r="FX123" s="317"/>
      <c r="FY123" s="317"/>
      <c r="FZ123" s="317"/>
      <c r="GA123" s="317"/>
      <c r="GB123" s="317"/>
      <c r="GC123" s="317"/>
      <c r="GD123" s="317"/>
      <c r="GE123" s="317"/>
      <c r="GF123" s="317"/>
      <c r="GG123" s="317"/>
      <c r="GH123" s="317"/>
      <c r="GI123" s="317"/>
      <c r="GJ123" s="317"/>
      <c r="GK123" s="317"/>
      <c r="GL123" s="317"/>
      <c r="GM123" s="317"/>
      <c r="GN123" s="317"/>
      <c r="GO123" s="317"/>
      <c r="GP123" s="317"/>
      <c r="GQ123" s="317"/>
      <c r="GR123" s="317"/>
      <c r="GS123" s="317"/>
      <c r="GT123" s="317"/>
      <c r="GU123" s="317"/>
      <c r="GV123" s="317"/>
      <c r="GW123" s="317"/>
      <c r="GX123" s="317"/>
      <c r="GY123" s="317"/>
      <c r="GZ123" s="317"/>
      <c r="HA123" s="317"/>
      <c r="HB123" s="317"/>
      <c r="HC123" s="317"/>
      <c r="HD123" s="317"/>
      <c r="HE123" s="317"/>
      <c r="HF123" s="317"/>
      <c r="HG123" s="317"/>
      <c r="HH123" s="317"/>
      <c r="HI123" s="317"/>
      <c r="HJ123" s="317"/>
      <c r="HK123" s="317"/>
      <c r="HL123" s="317"/>
      <c r="HM123" s="317"/>
      <c r="HN123" s="317"/>
      <c r="HO123" s="317"/>
      <c r="HP123" s="317"/>
      <c r="HQ123" s="317"/>
      <c r="HR123" s="317"/>
      <c r="HS123" s="317"/>
      <c r="HT123" s="317"/>
      <c r="HU123" s="317"/>
      <c r="HV123" s="317"/>
      <c r="HW123" s="317"/>
      <c r="HX123" s="317"/>
      <c r="HY123" s="317"/>
      <c r="HZ123" s="317"/>
      <c r="IA123" s="317"/>
      <c r="IB123" s="317"/>
      <c r="IC123" s="317"/>
      <c r="ID123" s="317"/>
      <c r="IE123" s="317"/>
      <c r="IF123" s="317"/>
      <c r="IG123" s="317"/>
      <c r="IH123" s="317"/>
      <c r="II123" s="317"/>
      <c r="IJ123" s="317"/>
      <c r="IK123" s="317"/>
      <c r="IL123" s="317"/>
    </row>
    <row r="124" spans="1:246" s="316" customFormat="1">
      <c r="A124" s="319"/>
      <c r="B124" s="325"/>
      <c r="C124" s="326"/>
      <c r="D124" s="313"/>
      <c r="E124" s="349"/>
      <c r="F124" s="324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/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/>
      <c r="CP124" s="317"/>
      <c r="CQ124" s="317"/>
      <c r="CR124" s="317"/>
      <c r="CS124" s="317"/>
      <c r="CT124" s="317"/>
      <c r="CU124" s="317"/>
      <c r="CV124" s="317"/>
      <c r="CW124" s="317"/>
      <c r="CX124" s="317"/>
      <c r="CY124" s="317"/>
      <c r="CZ124" s="317"/>
      <c r="DA124" s="317"/>
      <c r="DB124" s="317"/>
      <c r="DC124" s="317"/>
      <c r="DD124" s="317"/>
      <c r="DE124" s="317"/>
      <c r="DF124" s="317"/>
      <c r="DG124" s="317"/>
      <c r="DH124" s="317"/>
      <c r="DI124" s="317"/>
      <c r="DJ124" s="317"/>
      <c r="DK124" s="317"/>
      <c r="DL124" s="317"/>
      <c r="DM124" s="317"/>
      <c r="DN124" s="317"/>
      <c r="DO124" s="317"/>
      <c r="DP124" s="317"/>
      <c r="DQ124" s="317"/>
      <c r="DR124" s="317"/>
      <c r="DS124" s="317"/>
      <c r="DT124" s="317"/>
      <c r="DU124" s="317"/>
      <c r="DV124" s="317"/>
      <c r="DW124" s="317"/>
      <c r="DX124" s="317"/>
      <c r="DY124" s="317"/>
      <c r="DZ124" s="317"/>
      <c r="EA124" s="317"/>
      <c r="EB124" s="317"/>
      <c r="EC124" s="317"/>
      <c r="ED124" s="317"/>
      <c r="EE124" s="317"/>
      <c r="EF124" s="317"/>
      <c r="EG124" s="317"/>
      <c r="EH124" s="317"/>
      <c r="EI124" s="317"/>
      <c r="EJ124" s="317"/>
      <c r="EK124" s="317"/>
      <c r="EL124" s="317"/>
      <c r="EM124" s="317"/>
      <c r="EN124" s="317"/>
      <c r="EO124" s="317"/>
      <c r="EP124" s="317"/>
      <c r="EQ124" s="317"/>
      <c r="ER124" s="317"/>
      <c r="ES124" s="317"/>
      <c r="ET124" s="317"/>
      <c r="EU124" s="317"/>
      <c r="EV124" s="317"/>
      <c r="EW124" s="317"/>
      <c r="EX124" s="317"/>
      <c r="EY124" s="317"/>
      <c r="EZ124" s="317"/>
      <c r="FA124" s="317"/>
      <c r="FB124" s="317"/>
      <c r="FC124" s="317"/>
      <c r="FD124" s="317"/>
      <c r="FE124" s="317"/>
      <c r="FF124" s="317"/>
      <c r="FG124" s="317"/>
      <c r="FH124" s="317"/>
      <c r="FI124" s="317"/>
      <c r="FJ124" s="317"/>
      <c r="FK124" s="317"/>
      <c r="FL124" s="317"/>
      <c r="FM124" s="317"/>
      <c r="FN124" s="317"/>
      <c r="FO124" s="317"/>
      <c r="FP124" s="317"/>
      <c r="FQ124" s="317"/>
      <c r="FR124" s="317"/>
      <c r="FS124" s="317"/>
      <c r="FT124" s="317"/>
      <c r="FU124" s="317"/>
      <c r="FV124" s="317"/>
      <c r="FW124" s="317"/>
      <c r="FX124" s="317"/>
      <c r="FY124" s="317"/>
      <c r="FZ124" s="317"/>
      <c r="GA124" s="317"/>
      <c r="GB124" s="317"/>
      <c r="GC124" s="317"/>
      <c r="GD124" s="317"/>
      <c r="GE124" s="317"/>
      <c r="GF124" s="317"/>
      <c r="GG124" s="317"/>
      <c r="GH124" s="317"/>
      <c r="GI124" s="317"/>
      <c r="GJ124" s="317"/>
      <c r="GK124" s="317"/>
      <c r="GL124" s="317"/>
      <c r="GM124" s="317"/>
      <c r="GN124" s="317"/>
      <c r="GO124" s="317"/>
      <c r="GP124" s="317"/>
      <c r="GQ124" s="317"/>
      <c r="GR124" s="317"/>
      <c r="GS124" s="317"/>
      <c r="GT124" s="317"/>
      <c r="GU124" s="317"/>
      <c r="GV124" s="317"/>
      <c r="GW124" s="317"/>
      <c r="GX124" s="317"/>
      <c r="GY124" s="317"/>
      <c r="GZ124" s="317"/>
      <c r="HA124" s="317"/>
      <c r="HB124" s="317"/>
      <c r="HC124" s="317"/>
      <c r="HD124" s="317"/>
      <c r="HE124" s="317"/>
      <c r="HF124" s="317"/>
      <c r="HG124" s="317"/>
      <c r="HH124" s="317"/>
      <c r="HI124" s="317"/>
      <c r="HJ124" s="317"/>
      <c r="HK124" s="317"/>
      <c r="HL124" s="317"/>
      <c r="HM124" s="317"/>
      <c r="HN124" s="317"/>
      <c r="HO124" s="317"/>
      <c r="HP124" s="317"/>
      <c r="HQ124" s="317"/>
      <c r="HR124" s="317"/>
      <c r="HS124" s="317"/>
      <c r="HT124" s="317"/>
      <c r="HU124" s="317"/>
      <c r="HV124" s="317"/>
      <c r="HW124" s="317"/>
      <c r="HX124" s="317"/>
      <c r="HY124" s="317"/>
      <c r="HZ124" s="317"/>
      <c r="IA124" s="317"/>
      <c r="IB124" s="317"/>
      <c r="IC124" s="317"/>
      <c r="ID124" s="317"/>
      <c r="IE124" s="317"/>
      <c r="IF124" s="317"/>
      <c r="IG124" s="317"/>
      <c r="IH124" s="317"/>
      <c r="II124" s="317"/>
      <c r="IJ124" s="317"/>
      <c r="IK124" s="317"/>
      <c r="IL124" s="317"/>
    </row>
    <row r="125" spans="1:246" s="316" customFormat="1" ht="25.5">
      <c r="A125" s="319" t="s">
        <v>192</v>
      </c>
      <c r="B125" s="333" t="s">
        <v>203</v>
      </c>
      <c r="C125" s="326" t="s">
        <v>30</v>
      </c>
      <c r="D125" s="313">
        <f>+D7</f>
        <v>8</v>
      </c>
      <c r="E125" s="385"/>
      <c r="F125" s="315">
        <f>+D125*E125</f>
        <v>0</v>
      </c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/>
      <c r="AV125" s="317"/>
      <c r="AW125" s="317"/>
      <c r="AX125" s="317"/>
      <c r="AY125" s="317"/>
      <c r="AZ125" s="317"/>
      <c r="BA125" s="317"/>
      <c r="BB125" s="317"/>
      <c r="BC125" s="317"/>
      <c r="BD125" s="317"/>
      <c r="BE125" s="317"/>
      <c r="BF125" s="317"/>
      <c r="BG125" s="317"/>
      <c r="BH125" s="317"/>
      <c r="BI125" s="317"/>
      <c r="BJ125" s="317"/>
      <c r="BK125" s="317"/>
      <c r="BL125" s="317"/>
      <c r="BM125" s="317"/>
      <c r="BN125" s="317"/>
      <c r="BO125" s="317"/>
      <c r="BP125" s="317"/>
      <c r="BQ125" s="317"/>
      <c r="BR125" s="317"/>
      <c r="BS125" s="317"/>
      <c r="BT125" s="317"/>
      <c r="BU125" s="317"/>
      <c r="BV125" s="317"/>
      <c r="BW125" s="317"/>
      <c r="BX125" s="317"/>
      <c r="BY125" s="317"/>
      <c r="BZ125" s="317"/>
      <c r="CA125" s="317"/>
      <c r="CB125" s="317"/>
      <c r="CC125" s="317"/>
      <c r="CD125" s="317"/>
      <c r="CE125" s="317"/>
      <c r="CF125" s="317"/>
      <c r="CG125" s="317"/>
      <c r="CH125" s="317"/>
      <c r="CI125" s="317"/>
      <c r="CJ125" s="317"/>
      <c r="CK125" s="317"/>
      <c r="CL125" s="317"/>
      <c r="CM125" s="317"/>
      <c r="CN125" s="317"/>
      <c r="CO125" s="317"/>
      <c r="CP125" s="317"/>
      <c r="CQ125" s="317"/>
      <c r="CR125" s="317"/>
      <c r="CS125" s="317"/>
      <c r="CT125" s="317"/>
      <c r="CU125" s="317"/>
      <c r="CV125" s="317"/>
      <c r="CW125" s="317"/>
      <c r="CX125" s="317"/>
      <c r="CY125" s="317"/>
      <c r="CZ125" s="317"/>
      <c r="DA125" s="317"/>
      <c r="DB125" s="317"/>
      <c r="DC125" s="317"/>
      <c r="DD125" s="317"/>
      <c r="DE125" s="317"/>
      <c r="DF125" s="317"/>
      <c r="DG125" s="317"/>
      <c r="DH125" s="317"/>
      <c r="DI125" s="317"/>
      <c r="DJ125" s="317"/>
      <c r="DK125" s="317"/>
      <c r="DL125" s="317"/>
      <c r="DM125" s="317"/>
      <c r="DN125" s="317"/>
      <c r="DO125" s="317"/>
      <c r="DP125" s="317"/>
      <c r="DQ125" s="317"/>
      <c r="DR125" s="317"/>
      <c r="DS125" s="317"/>
      <c r="DT125" s="317"/>
      <c r="DU125" s="317"/>
      <c r="DV125" s="317"/>
      <c r="DW125" s="317"/>
      <c r="DX125" s="317"/>
      <c r="DY125" s="317"/>
      <c r="DZ125" s="317"/>
      <c r="EA125" s="317"/>
      <c r="EB125" s="317"/>
      <c r="EC125" s="317"/>
      <c r="ED125" s="317"/>
      <c r="EE125" s="317"/>
      <c r="EF125" s="317"/>
      <c r="EG125" s="317"/>
      <c r="EH125" s="317"/>
      <c r="EI125" s="317"/>
      <c r="EJ125" s="317"/>
      <c r="EK125" s="317"/>
      <c r="EL125" s="317"/>
      <c r="EM125" s="317"/>
      <c r="EN125" s="317"/>
      <c r="EO125" s="317"/>
      <c r="EP125" s="317"/>
      <c r="EQ125" s="317"/>
      <c r="ER125" s="317"/>
      <c r="ES125" s="317"/>
      <c r="ET125" s="317"/>
      <c r="EU125" s="317"/>
      <c r="EV125" s="317"/>
      <c r="EW125" s="317"/>
      <c r="EX125" s="317"/>
      <c r="EY125" s="317"/>
      <c r="EZ125" s="317"/>
      <c r="FA125" s="317"/>
      <c r="FB125" s="317"/>
      <c r="FC125" s="317"/>
      <c r="FD125" s="317"/>
      <c r="FE125" s="317"/>
      <c r="FF125" s="317"/>
      <c r="FG125" s="317"/>
      <c r="FH125" s="317"/>
      <c r="FI125" s="317"/>
      <c r="FJ125" s="317"/>
      <c r="FK125" s="317"/>
      <c r="FL125" s="317"/>
      <c r="FM125" s="317"/>
      <c r="FN125" s="317"/>
      <c r="FO125" s="317"/>
      <c r="FP125" s="317"/>
      <c r="FQ125" s="317"/>
      <c r="FR125" s="317"/>
      <c r="FS125" s="317"/>
      <c r="FT125" s="317"/>
      <c r="FU125" s="317"/>
      <c r="FV125" s="317"/>
      <c r="FW125" s="317"/>
      <c r="FX125" s="317"/>
      <c r="FY125" s="317"/>
      <c r="FZ125" s="317"/>
      <c r="GA125" s="317"/>
      <c r="GB125" s="317"/>
      <c r="GC125" s="317"/>
      <c r="GD125" s="317"/>
      <c r="GE125" s="317"/>
      <c r="GF125" s="317"/>
      <c r="GG125" s="317"/>
      <c r="GH125" s="317"/>
      <c r="GI125" s="317"/>
      <c r="GJ125" s="317"/>
      <c r="GK125" s="317"/>
      <c r="GL125" s="317"/>
      <c r="GM125" s="317"/>
      <c r="GN125" s="317"/>
      <c r="GO125" s="317"/>
      <c r="GP125" s="317"/>
      <c r="GQ125" s="317"/>
      <c r="GR125" s="317"/>
      <c r="GS125" s="317"/>
      <c r="GT125" s="317"/>
      <c r="GU125" s="317"/>
      <c r="GV125" s="317"/>
      <c r="GW125" s="317"/>
      <c r="GX125" s="317"/>
      <c r="GY125" s="317"/>
      <c r="GZ125" s="317"/>
      <c r="HA125" s="317"/>
      <c r="HB125" s="317"/>
      <c r="HC125" s="317"/>
      <c r="HD125" s="317"/>
      <c r="HE125" s="317"/>
      <c r="HF125" s="317"/>
      <c r="HG125" s="317"/>
      <c r="HH125" s="317"/>
      <c r="HI125" s="317"/>
      <c r="HJ125" s="317"/>
      <c r="HK125" s="317"/>
      <c r="HL125" s="317"/>
      <c r="HM125" s="317"/>
      <c r="HN125" s="317"/>
      <c r="HO125" s="317"/>
      <c r="HP125" s="317"/>
      <c r="HQ125" s="317"/>
      <c r="HR125" s="317"/>
      <c r="HS125" s="317"/>
      <c r="HT125" s="317"/>
      <c r="HU125" s="317"/>
      <c r="HV125" s="317"/>
      <c r="HW125" s="317"/>
      <c r="HX125" s="317"/>
      <c r="HY125" s="317"/>
      <c r="HZ125" s="317"/>
      <c r="IA125" s="317"/>
      <c r="IB125" s="317"/>
      <c r="IC125" s="317"/>
      <c r="ID125" s="317"/>
      <c r="IE125" s="317"/>
      <c r="IF125" s="317"/>
      <c r="IG125" s="317"/>
      <c r="IH125" s="317"/>
      <c r="II125" s="317"/>
      <c r="IJ125" s="317"/>
      <c r="IK125" s="317"/>
      <c r="IL125" s="317"/>
    </row>
    <row r="126" spans="1:246" s="316" customFormat="1">
      <c r="A126" s="319"/>
      <c r="B126" s="333"/>
      <c r="C126" s="326"/>
      <c r="D126" s="313"/>
      <c r="E126" s="349"/>
      <c r="F126" s="324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7"/>
      <c r="CN126" s="317"/>
      <c r="CO126" s="317"/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7"/>
      <c r="DG126" s="317"/>
      <c r="DH126" s="317"/>
      <c r="DI126" s="317"/>
      <c r="DJ126" s="317"/>
      <c r="DK126" s="317"/>
      <c r="DL126" s="317"/>
      <c r="DM126" s="317"/>
      <c r="DN126" s="317"/>
      <c r="DO126" s="317"/>
      <c r="DP126" s="317"/>
      <c r="DQ126" s="317"/>
      <c r="DR126" s="317"/>
      <c r="DS126" s="317"/>
      <c r="DT126" s="317"/>
      <c r="DU126" s="317"/>
      <c r="DV126" s="317"/>
      <c r="DW126" s="317"/>
      <c r="DX126" s="317"/>
      <c r="DY126" s="317"/>
      <c r="DZ126" s="317"/>
      <c r="EA126" s="317"/>
      <c r="EB126" s="317"/>
      <c r="EC126" s="317"/>
      <c r="ED126" s="317"/>
      <c r="EE126" s="317"/>
      <c r="EF126" s="317"/>
      <c r="EG126" s="317"/>
      <c r="EH126" s="317"/>
      <c r="EI126" s="317"/>
      <c r="EJ126" s="317"/>
      <c r="EK126" s="317"/>
      <c r="EL126" s="317"/>
      <c r="EM126" s="317"/>
      <c r="EN126" s="317"/>
      <c r="EO126" s="317"/>
      <c r="EP126" s="317"/>
      <c r="EQ126" s="317"/>
      <c r="ER126" s="317"/>
      <c r="ES126" s="317"/>
      <c r="ET126" s="317"/>
      <c r="EU126" s="317"/>
      <c r="EV126" s="317"/>
      <c r="EW126" s="317"/>
      <c r="EX126" s="317"/>
      <c r="EY126" s="317"/>
      <c r="EZ126" s="317"/>
      <c r="FA126" s="317"/>
      <c r="FB126" s="317"/>
      <c r="FC126" s="317"/>
      <c r="FD126" s="317"/>
      <c r="FE126" s="317"/>
      <c r="FF126" s="317"/>
      <c r="FG126" s="317"/>
      <c r="FH126" s="317"/>
      <c r="FI126" s="317"/>
      <c r="FJ126" s="317"/>
      <c r="FK126" s="317"/>
      <c r="FL126" s="317"/>
      <c r="FM126" s="317"/>
      <c r="FN126" s="317"/>
      <c r="FO126" s="317"/>
      <c r="FP126" s="317"/>
      <c r="FQ126" s="317"/>
      <c r="FR126" s="317"/>
      <c r="FS126" s="317"/>
      <c r="FT126" s="317"/>
      <c r="FU126" s="317"/>
      <c r="FV126" s="317"/>
      <c r="FW126" s="317"/>
      <c r="FX126" s="317"/>
      <c r="FY126" s="317"/>
      <c r="FZ126" s="317"/>
      <c r="GA126" s="317"/>
      <c r="GB126" s="317"/>
      <c r="GC126" s="317"/>
      <c r="GD126" s="317"/>
      <c r="GE126" s="317"/>
      <c r="GF126" s="317"/>
      <c r="GG126" s="317"/>
      <c r="GH126" s="317"/>
      <c r="GI126" s="317"/>
      <c r="GJ126" s="317"/>
      <c r="GK126" s="317"/>
      <c r="GL126" s="317"/>
      <c r="GM126" s="317"/>
      <c r="GN126" s="317"/>
      <c r="GO126" s="317"/>
      <c r="GP126" s="317"/>
      <c r="GQ126" s="317"/>
      <c r="GR126" s="317"/>
      <c r="GS126" s="317"/>
      <c r="GT126" s="317"/>
      <c r="GU126" s="317"/>
      <c r="GV126" s="317"/>
      <c r="GW126" s="317"/>
      <c r="GX126" s="317"/>
      <c r="GY126" s="317"/>
      <c r="GZ126" s="317"/>
      <c r="HA126" s="317"/>
      <c r="HB126" s="317"/>
      <c r="HC126" s="317"/>
      <c r="HD126" s="317"/>
      <c r="HE126" s="317"/>
      <c r="HF126" s="317"/>
      <c r="HG126" s="317"/>
      <c r="HH126" s="317"/>
      <c r="HI126" s="317"/>
      <c r="HJ126" s="317"/>
      <c r="HK126" s="317"/>
      <c r="HL126" s="317"/>
      <c r="HM126" s="317"/>
      <c r="HN126" s="317"/>
      <c r="HO126" s="317"/>
      <c r="HP126" s="317"/>
      <c r="HQ126" s="317"/>
      <c r="HR126" s="317"/>
      <c r="HS126" s="317"/>
      <c r="HT126" s="317"/>
      <c r="HU126" s="317"/>
      <c r="HV126" s="317"/>
      <c r="HW126" s="317"/>
      <c r="HX126" s="317"/>
      <c r="HY126" s="317"/>
      <c r="HZ126" s="317"/>
      <c r="IA126" s="317"/>
      <c r="IB126" s="317"/>
      <c r="IC126" s="317"/>
      <c r="ID126" s="317"/>
      <c r="IE126" s="317"/>
      <c r="IF126" s="317"/>
      <c r="IG126" s="317"/>
      <c r="IH126" s="317"/>
      <c r="II126" s="317"/>
      <c r="IJ126" s="317"/>
      <c r="IK126" s="317"/>
      <c r="IL126" s="317"/>
    </row>
    <row r="127" spans="1:246" s="316" customFormat="1" ht="25.5">
      <c r="A127" s="319" t="s">
        <v>194</v>
      </c>
      <c r="B127" s="333" t="s">
        <v>140</v>
      </c>
      <c r="C127" s="326" t="s">
        <v>30</v>
      </c>
      <c r="D127" s="313">
        <f>+D58+D13</f>
        <v>140</v>
      </c>
      <c r="E127" s="385"/>
      <c r="F127" s="315">
        <f>+D127*E127</f>
        <v>0</v>
      </c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7"/>
      <c r="CL127" s="317"/>
      <c r="CM127" s="317"/>
      <c r="CN127" s="317"/>
      <c r="CO127" s="317"/>
      <c r="CP127" s="317"/>
      <c r="CQ127" s="317"/>
      <c r="CR127" s="317"/>
      <c r="CS127" s="317"/>
      <c r="CT127" s="317"/>
      <c r="CU127" s="317"/>
      <c r="CV127" s="317"/>
      <c r="CW127" s="317"/>
      <c r="CX127" s="317"/>
      <c r="CY127" s="317"/>
      <c r="CZ127" s="317"/>
      <c r="DA127" s="317"/>
      <c r="DB127" s="317"/>
      <c r="DC127" s="317"/>
      <c r="DD127" s="317"/>
      <c r="DE127" s="317"/>
      <c r="DF127" s="317"/>
      <c r="DG127" s="317"/>
      <c r="DH127" s="317"/>
      <c r="DI127" s="317"/>
      <c r="DJ127" s="317"/>
      <c r="DK127" s="317"/>
      <c r="DL127" s="317"/>
      <c r="DM127" s="317"/>
      <c r="DN127" s="317"/>
      <c r="DO127" s="317"/>
      <c r="DP127" s="317"/>
      <c r="DQ127" s="317"/>
      <c r="DR127" s="317"/>
      <c r="DS127" s="317"/>
      <c r="DT127" s="317"/>
      <c r="DU127" s="317"/>
      <c r="DV127" s="317"/>
      <c r="DW127" s="317"/>
      <c r="DX127" s="317"/>
      <c r="DY127" s="317"/>
      <c r="DZ127" s="317"/>
      <c r="EA127" s="317"/>
      <c r="EB127" s="317"/>
      <c r="EC127" s="317"/>
      <c r="ED127" s="317"/>
      <c r="EE127" s="317"/>
      <c r="EF127" s="317"/>
      <c r="EG127" s="317"/>
      <c r="EH127" s="317"/>
      <c r="EI127" s="317"/>
      <c r="EJ127" s="317"/>
      <c r="EK127" s="317"/>
      <c r="EL127" s="317"/>
      <c r="EM127" s="317"/>
      <c r="EN127" s="317"/>
      <c r="EO127" s="317"/>
      <c r="EP127" s="317"/>
      <c r="EQ127" s="317"/>
      <c r="ER127" s="317"/>
      <c r="ES127" s="317"/>
      <c r="ET127" s="317"/>
      <c r="EU127" s="317"/>
      <c r="EV127" s="317"/>
      <c r="EW127" s="317"/>
      <c r="EX127" s="317"/>
      <c r="EY127" s="317"/>
      <c r="EZ127" s="317"/>
      <c r="FA127" s="317"/>
      <c r="FB127" s="317"/>
      <c r="FC127" s="317"/>
      <c r="FD127" s="317"/>
      <c r="FE127" s="317"/>
      <c r="FF127" s="317"/>
      <c r="FG127" s="317"/>
      <c r="FH127" s="317"/>
      <c r="FI127" s="317"/>
      <c r="FJ127" s="317"/>
      <c r="FK127" s="317"/>
      <c r="FL127" s="317"/>
      <c r="FM127" s="317"/>
      <c r="FN127" s="317"/>
      <c r="FO127" s="317"/>
      <c r="FP127" s="317"/>
      <c r="FQ127" s="317"/>
      <c r="FR127" s="317"/>
      <c r="FS127" s="317"/>
      <c r="FT127" s="317"/>
      <c r="FU127" s="317"/>
      <c r="FV127" s="317"/>
      <c r="FW127" s="317"/>
      <c r="FX127" s="317"/>
      <c r="FY127" s="317"/>
      <c r="FZ127" s="317"/>
      <c r="GA127" s="317"/>
      <c r="GB127" s="317"/>
      <c r="GC127" s="317"/>
      <c r="GD127" s="317"/>
      <c r="GE127" s="317"/>
      <c r="GF127" s="317"/>
      <c r="GG127" s="317"/>
      <c r="GH127" s="317"/>
      <c r="GI127" s="317"/>
      <c r="GJ127" s="317"/>
      <c r="GK127" s="317"/>
      <c r="GL127" s="317"/>
      <c r="GM127" s="317"/>
      <c r="GN127" s="317"/>
      <c r="GO127" s="317"/>
      <c r="GP127" s="317"/>
      <c r="GQ127" s="317"/>
      <c r="GR127" s="317"/>
      <c r="GS127" s="317"/>
      <c r="GT127" s="317"/>
      <c r="GU127" s="317"/>
      <c r="GV127" s="317"/>
      <c r="GW127" s="317"/>
      <c r="GX127" s="317"/>
      <c r="GY127" s="317"/>
      <c r="GZ127" s="317"/>
      <c r="HA127" s="317"/>
      <c r="HB127" s="317"/>
      <c r="HC127" s="317"/>
      <c r="HD127" s="317"/>
      <c r="HE127" s="317"/>
      <c r="HF127" s="317"/>
      <c r="HG127" s="317"/>
      <c r="HH127" s="317"/>
      <c r="HI127" s="317"/>
      <c r="HJ127" s="317"/>
      <c r="HK127" s="317"/>
      <c r="HL127" s="317"/>
      <c r="HM127" s="317"/>
      <c r="HN127" s="317"/>
      <c r="HO127" s="317"/>
      <c r="HP127" s="317"/>
      <c r="HQ127" s="317"/>
      <c r="HR127" s="317"/>
      <c r="HS127" s="317"/>
      <c r="HT127" s="317"/>
      <c r="HU127" s="317"/>
      <c r="HV127" s="317"/>
      <c r="HW127" s="317"/>
      <c r="HX127" s="317"/>
      <c r="HY127" s="317"/>
      <c r="HZ127" s="317"/>
      <c r="IA127" s="317"/>
      <c r="IB127" s="317"/>
      <c r="IC127" s="317"/>
      <c r="ID127" s="317"/>
      <c r="IE127" s="317"/>
      <c r="IF127" s="317"/>
      <c r="IG127" s="317"/>
      <c r="IH127" s="317"/>
      <c r="II127" s="317"/>
      <c r="IJ127" s="317"/>
      <c r="IK127" s="317"/>
      <c r="IL127" s="317"/>
    </row>
    <row r="128" spans="1:246" s="317" customFormat="1">
      <c r="A128" s="319"/>
      <c r="B128" s="333"/>
      <c r="C128" s="326"/>
      <c r="D128" s="313"/>
      <c r="E128" s="314"/>
      <c r="F128" s="315"/>
      <c r="G128" s="316"/>
      <c r="H128" s="316"/>
      <c r="I128" s="316"/>
      <c r="J128" s="316"/>
      <c r="K128" s="316"/>
    </row>
    <row r="129" spans="1:246" s="317" customFormat="1" ht="89.25">
      <c r="A129" s="319" t="s">
        <v>195</v>
      </c>
      <c r="B129" s="333" t="s">
        <v>293</v>
      </c>
      <c r="C129" s="326" t="s">
        <v>30</v>
      </c>
      <c r="D129" s="313">
        <f>+D94+D96</f>
        <v>8</v>
      </c>
      <c r="E129" s="385"/>
      <c r="F129" s="315">
        <f>+D129*E129</f>
        <v>0</v>
      </c>
      <c r="G129" s="316"/>
      <c r="H129" s="316"/>
      <c r="I129" s="316"/>
      <c r="J129" s="316"/>
      <c r="K129" s="316"/>
    </row>
    <row r="130" spans="1:246" s="317" customFormat="1">
      <c r="A130" s="319"/>
      <c r="B130" s="333"/>
      <c r="C130" s="326"/>
      <c r="D130" s="313"/>
      <c r="E130" s="314"/>
      <c r="F130" s="315"/>
      <c r="G130" s="316"/>
      <c r="H130" s="316"/>
      <c r="I130" s="316"/>
      <c r="J130" s="316"/>
      <c r="K130" s="316"/>
    </row>
    <row r="131" spans="1:246" s="317" customFormat="1">
      <c r="A131" s="319" t="s">
        <v>204</v>
      </c>
      <c r="B131" s="351" t="s">
        <v>294</v>
      </c>
      <c r="C131" s="352" t="s">
        <v>33</v>
      </c>
      <c r="D131" s="330">
        <v>10</v>
      </c>
      <c r="E131" s="385"/>
      <c r="F131" s="315">
        <f t="shared" ref="F131" si="3">+D131*E131</f>
        <v>0</v>
      </c>
      <c r="G131" s="316"/>
      <c r="H131" s="316"/>
      <c r="I131" s="316"/>
      <c r="J131" s="316"/>
      <c r="K131" s="316"/>
    </row>
    <row r="132" spans="1:246" s="317" customFormat="1">
      <c r="A132" s="319"/>
      <c r="B132" s="333"/>
      <c r="C132" s="326"/>
      <c r="D132" s="313"/>
      <c r="E132" s="314"/>
      <c r="F132" s="315"/>
      <c r="G132" s="316"/>
      <c r="H132" s="316"/>
      <c r="I132" s="316"/>
      <c r="J132" s="316"/>
      <c r="K132" s="316"/>
    </row>
    <row r="133" spans="1:246" s="317" customFormat="1">
      <c r="A133" s="319" t="s">
        <v>295</v>
      </c>
      <c r="B133" s="351" t="s">
        <v>296</v>
      </c>
      <c r="C133" s="352" t="s">
        <v>278</v>
      </c>
      <c r="D133" s="330">
        <f>+D7*2</f>
        <v>16</v>
      </c>
      <c r="E133" s="385"/>
      <c r="F133" s="315">
        <f>+D133*E133</f>
        <v>0</v>
      </c>
      <c r="G133" s="353"/>
      <c r="H133" s="353"/>
      <c r="I133" s="354"/>
      <c r="J133" s="355"/>
      <c r="K133" s="316"/>
    </row>
    <row r="134" spans="1:246" s="317" customFormat="1">
      <c r="A134" s="319"/>
      <c r="B134" s="351"/>
      <c r="C134" s="352"/>
      <c r="D134" s="330"/>
      <c r="E134" s="314"/>
      <c r="F134" s="315"/>
      <c r="G134" s="353"/>
      <c r="H134" s="353"/>
      <c r="I134" s="354"/>
      <c r="J134" s="355"/>
      <c r="K134" s="316"/>
    </row>
    <row r="135" spans="1:246" s="317" customFormat="1" ht="38.25">
      <c r="A135" s="319" t="s">
        <v>297</v>
      </c>
      <c r="B135" s="329" t="s">
        <v>187</v>
      </c>
      <c r="C135" s="334"/>
      <c r="D135" s="313"/>
      <c r="E135" s="346"/>
      <c r="F135" s="315">
        <f>SUM(F104:F134)*0.1</f>
        <v>0</v>
      </c>
      <c r="G135" s="316"/>
      <c r="H135" s="316"/>
      <c r="I135" s="316"/>
      <c r="J135" s="316"/>
      <c r="K135" s="316"/>
    </row>
    <row r="136" spans="1:246" s="317" customFormat="1">
      <c r="A136" s="338"/>
      <c r="B136" s="356"/>
      <c r="C136" s="357"/>
      <c r="D136" s="358"/>
      <c r="E136" s="359"/>
      <c r="F136" s="343"/>
      <c r="G136" s="316"/>
      <c r="H136" s="316"/>
      <c r="I136" s="316"/>
      <c r="J136" s="316"/>
      <c r="K136" s="316"/>
    </row>
    <row r="137" spans="1:246" s="317" customFormat="1">
      <c r="A137" s="319"/>
      <c r="B137" s="344" t="s">
        <v>8</v>
      </c>
      <c r="C137" s="321"/>
      <c r="D137" s="322"/>
      <c r="E137" s="345"/>
      <c r="F137" s="324">
        <f>SUM(F104:F135)</f>
        <v>0</v>
      </c>
      <c r="G137" s="316"/>
      <c r="H137" s="316"/>
      <c r="I137" s="316"/>
      <c r="J137" s="316"/>
      <c r="K137" s="316"/>
    </row>
    <row r="138" spans="1:246" s="317" customFormat="1">
      <c r="A138" s="319"/>
      <c r="B138" s="360"/>
      <c r="C138" s="312"/>
      <c r="D138" s="313"/>
      <c r="E138" s="314"/>
      <c r="F138" s="315"/>
      <c r="G138" s="316"/>
      <c r="H138" s="316"/>
      <c r="I138" s="316"/>
      <c r="J138" s="316"/>
      <c r="K138" s="316"/>
    </row>
    <row r="139" spans="1:246" s="317" customFormat="1">
      <c r="A139" s="319"/>
      <c r="B139" s="360"/>
      <c r="C139" s="312"/>
      <c r="D139" s="313"/>
      <c r="E139" s="314"/>
      <c r="F139" s="315"/>
      <c r="G139" s="316"/>
      <c r="H139" s="316"/>
      <c r="I139" s="316"/>
      <c r="J139" s="316"/>
      <c r="K139" s="316"/>
    </row>
    <row r="140" spans="1:246" s="317" customFormat="1">
      <c r="A140" s="310" t="s">
        <v>298</v>
      </c>
      <c r="B140" s="311" t="s">
        <v>205</v>
      </c>
      <c r="C140" s="326"/>
      <c r="D140" s="313"/>
      <c r="E140" s="314"/>
      <c r="F140" s="315"/>
      <c r="G140" s="316"/>
      <c r="H140" s="316"/>
      <c r="I140" s="316"/>
      <c r="J140" s="316"/>
      <c r="K140" s="316"/>
    </row>
    <row r="141" spans="1:246" s="335" customFormat="1">
      <c r="A141" s="319"/>
      <c r="B141" s="333"/>
      <c r="C141" s="326"/>
      <c r="D141" s="313"/>
      <c r="E141" s="348"/>
      <c r="F141" s="328"/>
      <c r="M141" s="336"/>
      <c r="N141" s="337" t="str">
        <f>IF(M141="","",M141/239.64)</f>
        <v/>
      </c>
    </row>
    <row r="142" spans="1:246" s="317" customFormat="1" ht="51">
      <c r="A142" s="319" t="s">
        <v>182</v>
      </c>
      <c r="B142" s="333" t="s">
        <v>206</v>
      </c>
      <c r="C142" s="326" t="s">
        <v>30</v>
      </c>
      <c r="D142" s="313">
        <f>+D7</f>
        <v>8</v>
      </c>
      <c r="E142" s="385"/>
      <c r="F142" s="315">
        <f>+D142*E142</f>
        <v>0</v>
      </c>
      <c r="G142" s="316"/>
      <c r="H142" s="316"/>
      <c r="I142" s="316"/>
      <c r="J142" s="316"/>
      <c r="K142" s="316"/>
    </row>
    <row r="143" spans="1:246" s="317" customFormat="1">
      <c r="A143" s="319"/>
      <c r="B143" s="333"/>
      <c r="C143" s="326"/>
      <c r="D143" s="313"/>
      <c r="E143" s="314"/>
      <c r="F143" s="324"/>
      <c r="G143" s="316"/>
      <c r="H143" s="316"/>
      <c r="I143" s="316"/>
      <c r="J143" s="316"/>
      <c r="K143" s="316"/>
    </row>
    <row r="144" spans="1:246" s="316" customFormat="1" ht="63.75">
      <c r="A144" s="319" t="s">
        <v>186</v>
      </c>
      <c r="B144" s="333" t="s">
        <v>207</v>
      </c>
      <c r="C144" s="326" t="s">
        <v>30</v>
      </c>
      <c r="D144" s="313">
        <f>+D7</f>
        <v>8</v>
      </c>
      <c r="E144" s="385"/>
      <c r="F144" s="315">
        <f>+D144*E144</f>
        <v>0</v>
      </c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7"/>
      <c r="BF144" s="317"/>
      <c r="BG144" s="317"/>
      <c r="BH144" s="317"/>
      <c r="BI144" s="317"/>
      <c r="BJ144" s="317"/>
      <c r="BK144" s="317"/>
      <c r="BL144" s="317"/>
      <c r="BM144" s="317"/>
      <c r="BN144" s="317"/>
      <c r="BO144" s="317"/>
      <c r="BP144" s="317"/>
      <c r="BQ144" s="317"/>
      <c r="BR144" s="317"/>
      <c r="BS144" s="317"/>
      <c r="BT144" s="317"/>
      <c r="BU144" s="317"/>
      <c r="BV144" s="317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7"/>
      <c r="CL144" s="317"/>
      <c r="CM144" s="317"/>
      <c r="CN144" s="317"/>
      <c r="CO144" s="317"/>
      <c r="CP144" s="317"/>
      <c r="CQ144" s="317"/>
      <c r="CR144" s="317"/>
      <c r="CS144" s="317"/>
      <c r="CT144" s="317"/>
      <c r="CU144" s="317"/>
      <c r="CV144" s="317"/>
      <c r="CW144" s="317"/>
      <c r="CX144" s="317"/>
      <c r="CY144" s="317"/>
      <c r="CZ144" s="317"/>
      <c r="DA144" s="317"/>
      <c r="DB144" s="317"/>
      <c r="DC144" s="317"/>
      <c r="DD144" s="317"/>
      <c r="DE144" s="317"/>
      <c r="DF144" s="317"/>
      <c r="DG144" s="317"/>
      <c r="DH144" s="317"/>
      <c r="DI144" s="317"/>
      <c r="DJ144" s="317"/>
      <c r="DK144" s="317"/>
      <c r="DL144" s="317"/>
      <c r="DM144" s="317"/>
      <c r="DN144" s="317"/>
      <c r="DO144" s="317"/>
      <c r="DP144" s="317"/>
      <c r="DQ144" s="317"/>
      <c r="DR144" s="317"/>
      <c r="DS144" s="317"/>
      <c r="DT144" s="317"/>
      <c r="DU144" s="317"/>
      <c r="DV144" s="317"/>
      <c r="DW144" s="317"/>
      <c r="DX144" s="317"/>
      <c r="DY144" s="317"/>
      <c r="DZ144" s="317"/>
      <c r="EA144" s="317"/>
      <c r="EB144" s="317"/>
      <c r="EC144" s="317"/>
      <c r="ED144" s="317"/>
      <c r="EE144" s="317"/>
      <c r="EF144" s="317"/>
      <c r="EG144" s="317"/>
      <c r="EH144" s="317"/>
      <c r="EI144" s="317"/>
      <c r="EJ144" s="317"/>
      <c r="EK144" s="317"/>
      <c r="EL144" s="317"/>
      <c r="EM144" s="317"/>
      <c r="EN144" s="317"/>
      <c r="EO144" s="317"/>
      <c r="EP144" s="317"/>
      <c r="EQ144" s="317"/>
      <c r="ER144" s="317"/>
      <c r="ES144" s="317"/>
      <c r="ET144" s="317"/>
      <c r="EU144" s="317"/>
      <c r="EV144" s="317"/>
      <c r="EW144" s="317"/>
      <c r="EX144" s="317"/>
      <c r="EY144" s="317"/>
      <c r="EZ144" s="317"/>
      <c r="FA144" s="317"/>
      <c r="FB144" s="317"/>
      <c r="FC144" s="317"/>
      <c r="FD144" s="317"/>
      <c r="FE144" s="317"/>
      <c r="FF144" s="317"/>
      <c r="FG144" s="317"/>
      <c r="FH144" s="317"/>
      <c r="FI144" s="317"/>
      <c r="FJ144" s="317"/>
      <c r="FK144" s="317"/>
      <c r="FL144" s="317"/>
      <c r="FM144" s="317"/>
      <c r="FN144" s="317"/>
      <c r="FO144" s="317"/>
      <c r="FP144" s="317"/>
      <c r="FQ144" s="317"/>
      <c r="FR144" s="317"/>
      <c r="FS144" s="317"/>
      <c r="FT144" s="317"/>
      <c r="FU144" s="317"/>
      <c r="FV144" s="317"/>
      <c r="FW144" s="317"/>
      <c r="FX144" s="317"/>
      <c r="FY144" s="317"/>
      <c r="FZ144" s="317"/>
      <c r="GA144" s="317"/>
      <c r="GB144" s="317"/>
      <c r="GC144" s="317"/>
      <c r="GD144" s="317"/>
      <c r="GE144" s="317"/>
      <c r="GF144" s="317"/>
      <c r="GG144" s="317"/>
      <c r="GH144" s="317"/>
      <c r="GI144" s="317"/>
      <c r="GJ144" s="317"/>
      <c r="GK144" s="317"/>
      <c r="GL144" s="317"/>
      <c r="GM144" s="317"/>
      <c r="GN144" s="317"/>
      <c r="GO144" s="317"/>
      <c r="GP144" s="317"/>
      <c r="GQ144" s="317"/>
      <c r="GR144" s="317"/>
      <c r="GS144" s="317"/>
      <c r="GT144" s="317"/>
      <c r="GU144" s="317"/>
      <c r="GV144" s="317"/>
      <c r="GW144" s="317"/>
      <c r="GX144" s="317"/>
      <c r="GY144" s="317"/>
      <c r="GZ144" s="317"/>
      <c r="HA144" s="317"/>
      <c r="HB144" s="317"/>
      <c r="HC144" s="317"/>
      <c r="HD144" s="317"/>
      <c r="HE144" s="317"/>
      <c r="HF144" s="317"/>
      <c r="HG144" s="317"/>
      <c r="HH144" s="317"/>
      <c r="HI144" s="317"/>
      <c r="HJ144" s="317"/>
      <c r="HK144" s="317"/>
      <c r="HL144" s="317"/>
      <c r="HM144" s="317"/>
      <c r="HN144" s="317"/>
      <c r="HO144" s="317"/>
      <c r="HP144" s="317"/>
      <c r="HQ144" s="317"/>
      <c r="HR144" s="317"/>
      <c r="HS144" s="317"/>
      <c r="HT144" s="317"/>
      <c r="HU144" s="317"/>
      <c r="HV144" s="317"/>
      <c r="HW144" s="317"/>
      <c r="HX144" s="317"/>
      <c r="HY144" s="317"/>
      <c r="HZ144" s="317"/>
      <c r="IA144" s="317"/>
      <c r="IB144" s="317"/>
      <c r="IC144" s="317"/>
      <c r="ID144" s="317"/>
      <c r="IE144" s="317"/>
      <c r="IF144" s="317"/>
      <c r="IG144" s="317"/>
      <c r="IH144" s="317"/>
      <c r="II144" s="317"/>
      <c r="IJ144" s="317"/>
      <c r="IK144" s="317"/>
      <c r="IL144" s="317"/>
    </row>
    <row r="145" spans="1:246" s="316" customFormat="1">
      <c r="A145" s="319"/>
      <c r="B145" s="333"/>
      <c r="C145" s="326"/>
      <c r="D145" s="313"/>
      <c r="E145" s="314"/>
      <c r="F145" s="315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317"/>
      <c r="BV145" s="317"/>
      <c r="BW145" s="317"/>
      <c r="BX145" s="317"/>
      <c r="BY145" s="317"/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317"/>
      <c r="DE145" s="317"/>
      <c r="DF145" s="317"/>
      <c r="DG145" s="317"/>
      <c r="DH145" s="317"/>
      <c r="DI145" s="317"/>
      <c r="DJ145" s="317"/>
      <c r="DK145" s="317"/>
      <c r="DL145" s="317"/>
      <c r="DM145" s="317"/>
      <c r="DN145" s="317"/>
      <c r="DO145" s="317"/>
      <c r="DP145" s="317"/>
      <c r="DQ145" s="317"/>
      <c r="DR145" s="317"/>
      <c r="DS145" s="317"/>
      <c r="DT145" s="317"/>
      <c r="DU145" s="317"/>
      <c r="DV145" s="317"/>
      <c r="DW145" s="317"/>
      <c r="DX145" s="317"/>
      <c r="DY145" s="317"/>
      <c r="DZ145" s="317"/>
      <c r="EA145" s="317"/>
      <c r="EB145" s="317"/>
      <c r="EC145" s="317"/>
      <c r="ED145" s="317"/>
      <c r="EE145" s="317"/>
      <c r="EF145" s="317"/>
      <c r="EG145" s="317"/>
      <c r="EH145" s="317"/>
      <c r="EI145" s="317"/>
      <c r="EJ145" s="317"/>
      <c r="EK145" s="317"/>
      <c r="EL145" s="317"/>
      <c r="EM145" s="317"/>
      <c r="EN145" s="317"/>
      <c r="EO145" s="317"/>
      <c r="EP145" s="317"/>
      <c r="EQ145" s="317"/>
      <c r="ER145" s="317"/>
      <c r="ES145" s="317"/>
      <c r="ET145" s="317"/>
      <c r="EU145" s="317"/>
      <c r="EV145" s="317"/>
      <c r="EW145" s="317"/>
      <c r="EX145" s="317"/>
      <c r="EY145" s="317"/>
      <c r="EZ145" s="317"/>
      <c r="FA145" s="317"/>
      <c r="FB145" s="317"/>
      <c r="FC145" s="317"/>
      <c r="FD145" s="317"/>
      <c r="FE145" s="317"/>
      <c r="FF145" s="317"/>
      <c r="FG145" s="317"/>
      <c r="FH145" s="317"/>
      <c r="FI145" s="317"/>
      <c r="FJ145" s="317"/>
      <c r="FK145" s="317"/>
      <c r="FL145" s="317"/>
      <c r="FM145" s="317"/>
      <c r="FN145" s="317"/>
      <c r="FO145" s="317"/>
      <c r="FP145" s="317"/>
      <c r="FQ145" s="317"/>
      <c r="FR145" s="317"/>
      <c r="FS145" s="317"/>
      <c r="FT145" s="317"/>
      <c r="FU145" s="317"/>
      <c r="FV145" s="317"/>
      <c r="FW145" s="317"/>
      <c r="FX145" s="317"/>
      <c r="FY145" s="317"/>
      <c r="FZ145" s="317"/>
      <c r="GA145" s="317"/>
      <c r="GB145" s="317"/>
      <c r="GC145" s="317"/>
      <c r="GD145" s="317"/>
      <c r="GE145" s="317"/>
      <c r="GF145" s="317"/>
      <c r="GG145" s="317"/>
      <c r="GH145" s="317"/>
      <c r="GI145" s="317"/>
      <c r="GJ145" s="317"/>
      <c r="GK145" s="317"/>
      <c r="GL145" s="317"/>
      <c r="GM145" s="317"/>
      <c r="GN145" s="317"/>
      <c r="GO145" s="317"/>
      <c r="GP145" s="317"/>
      <c r="GQ145" s="317"/>
      <c r="GR145" s="317"/>
      <c r="GS145" s="317"/>
      <c r="GT145" s="317"/>
      <c r="GU145" s="317"/>
      <c r="GV145" s="317"/>
      <c r="GW145" s="317"/>
      <c r="GX145" s="317"/>
      <c r="GY145" s="317"/>
      <c r="GZ145" s="317"/>
      <c r="HA145" s="317"/>
      <c r="HB145" s="317"/>
      <c r="HC145" s="317"/>
      <c r="HD145" s="317"/>
      <c r="HE145" s="317"/>
      <c r="HF145" s="317"/>
      <c r="HG145" s="317"/>
      <c r="HH145" s="317"/>
      <c r="HI145" s="317"/>
      <c r="HJ145" s="317"/>
      <c r="HK145" s="317"/>
      <c r="HL145" s="317"/>
      <c r="HM145" s="317"/>
      <c r="HN145" s="317"/>
      <c r="HO145" s="317"/>
      <c r="HP145" s="317"/>
      <c r="HQ145" s="317"/>
      <c r="HR145" s="317"/>
      <c r="HS145" s="317"/>
      <c r="HT145" s="317"/>
      <c r="HU145" s="317"/>
      <c r="HV145" s="317"/>
      <c r="HW145" s="317"/>
      <c r="HX145" s="317"/>
      <c r="HY145" s="317"/>
      <c r="HZ145" s="317"/>
      <c r="IA145" s="317"/>
      <c r="IB145" s="317"/>
      <c r="IC145" s="317"/>
      <c r="ID145" s="317"/>
      <c r="IE145" s="317"/>
      <c r="IF145" s="317"/>
      <c r="IG145" s="317"/>
      <c r="IH145" s="317"/>
      <c r="II145" s="317"/>
      <c r="IJ145" s="317"/>
      <c r="IK145" s="317"/>
      <c r="IL145" s="317"/>
    </row>
    <row r="146" spans="1:246" s="316" customFormat="1">
      <c r="A146" s="319" t="s">
        <v>188</v>
      </c>
      <c r="B146" s="361" t="s">
        <v>141</v>
      </c>
      <c r="C146" s="312" t="s">
        <v>33</v>
      </c>
      <c r="D146" s="313">
        <f>+(D58+D13)*2</f>
        <v>280</v>
      </c>
      <c r="E146" s="385"/>
      <c r="F146" s="315">
        <f>+D146*E146</f>
        <v>0</v>
      </c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7"/>
      <c r="DB146" s="317"/>
      <c r="DC146" s="317"/>
      <c r="DD146" s="317"/>
      <c r="DE146" s="317"/>
      <c r="DF146" s="317"/>
      <c r="DG146" s="317"/>
      <c r="DH146" s="317"/>
      <c r="DI146" s="317"/>
      <c r="DJ146" s="317"/>
      <c r="DK146" s="317"/>
      <c r="DL146" s="317"/>
      <c r="DM146" s="317"/>
      <c r="DN146" s="317"/>
      <c r="DO146" s="317"/>
      <c r="DP146" s="317"/>
      <c r="DQ146" s="317"/>
      <c r="DR146" s="317"/>
      <c r="DS146" s="317"/>
      <c r="DT146" s="317"/>
      <c r="DU146" s="317"/>
      <c r="DV146" s="317"/>
      <c r="DW146" s="317"/>
      <c r="DX146" s="317"/>
      <c r="DY146" s="317"/>
      <c r="DZ146" s="317"/>
      <c r="EA146" s="317"/>
      <c r="EB146" s="317"/>
      <c r="EC146" s="317"/>
      <c r="ED146" s="317"/>
      <c r="EE146" s="317"/>
      <c r="EF146" s="317"/>
      <c r="EG146" s="317"/>
      <c r="EH146" s="317"/>
      <c r="EI146" s="317"/>
      <c r="EJ146" s="317"/>
      <c r="EK146" s="317"/>
      <c r="EL146" s="317"/>
      <c r="EM146" s="317"/>
      <c r="EN146" s="317"/>
      <c r="EO146" s="317"/>
      <c r="EP146" s="317"/>
      <c r="EQ146" s="317"/>
      <c r="ER146" s="317"/>
      <c r="ES146" s="317"/>
      <c r="ET146" s="317"/>
      <c r="EU146" s="317"/>
      <c r="EV146" s="317"/>
      <c r="EW146" s="317"/>
      <c r="EX146" s="317"/>
      <c r="EY146" s="317"/>
      <c r="EZ146" s="317"/>
      <c r="FA146" s="317"/>
      <c r="FB146" s="317"/>
      <c r="FC146" s="317"/>
      <c r="FD146" s="317"/>
      <c r="FE146" s="317"/>
      <c r="FF146" s="317"/>
      <c r="FG146" s="317"/>
      <c r="FH146" s="317"/>
      <c r="FI146" s="317"/>
      <c r="FJ146" s="317"/>
      <c r="FK146" s="317"/>
      <c r="FL146" s="317"/>
      <c r="FM146" s="317"/>
      <c r="FN146" s="317"/>
      <c r="FO146" s="317"/>
      <c r="FP146" s="317"/>
      <c r="FQ146" s="317"/>
      <c r="FR146" s="317"/>
      <c r="FS146" s="317"/>
      <c r="FT146" s="317"/>
      <c r="FU146" s="317"/>
      <c r="FV146" s="317"/>
      <c r="FW146" s="317"/>
      <c r="FX146" s="317"/>
      <c r="FY146" s="317"/>
      <c r="FZ146" s="317"/>
      <c r="GA146" s="317"/>
      <c r="GB146" s="317"/>
      <c r="GC146" s="317"/>
      <c r="GD146" s="317"/>
      <c r="GE146" s="317"/>
      <c r="GF146" s="317"/>
      <c r="GG146" s="317"/>
      <c r="GH146" s="317"/>
      <c r="GI146" s="317"/>
      <c r="GJ146" s="317"/>
      <c r="GK146" s="317"/>
      <c r="GL146" s="317"/>
      <c r="GM146" s="317"/>
      <c r="GN146" s="317"/>
      <c r="GO146" s="317"/>
      <c r="GP146" s="317"/>
      <c r="GQ146" s="317"/>
      <c r="GR146" s="317"/>
      <c r="GS146" s="317"/>
      <c r="GT146" s="317"/>
      <c r="GU146" s="317"/>
      <c r="GV146" s="317"/>
      <c r="GW146" s="317"/>
      <c r="GX146" s="317"/>
      <c r="GY146" s="317"/>
      <c r="GZ146" s="317"/>
      <c r="HA146" s="317"/>
      <c r="HB146" s="317"/>
      <c r="HC146" s="317"/>
      <c r="HD146" s="317"/>
      <c r="HE146" s="317"/>
      <c r="HF146" s="317"/>
      <c r="HG146" s="317"/>
      <c r="HH146" s="317"/>
      <c r="HI146" s="317"/>
      <c r="HJ146" s="317"/>
      <c r="HK146" s="317"/>
      <c r="HL146" s="317"/>
      <c r="HM146" s="317"/>
      <c r="HN146" s="317"/>
      <c r="HO146" s="317"/>
      <c r="HP146" s="317"/>
      <c r="HQ146" s="317"/>
      <c r="HR146" s="317"/>
      <c r="HS146" s="317"/>
      <c r="HT146" s="317"/>
      <c r="HU146" s="317"/>
      <c r="HV146" s="317"/>
      <c r="HW146" s="317"/>
      <c r="HX146" s="317"/>
      <c r="HY146" s="317"/>
      <c r="HZ146" s="317"/>
      <c r="IA146" s="317"/>
      <c r="IB146" s="317"/>
      <c r="IC146" s="317"/>
      <c r="ID146" s="317"/>
      <c r="IE146" s="317"/>
      <c r="IF146" s="317"/>
      <c r="IG146" s="317"/>
      <c r="IH146" s="317"/>
      <c r="II146" s="317"/>
      <c r="IJ146" s="317"/>
      <c r="IK146" s="317"/>
      <c r="IL146" s="317"/>
    </row>
    <row r="147" spans="1:246" s="316" customFormat="1">
      <c r="A147" s="319"/>
      <c r="B147" s="361"/>
      <c r="C147" s="312"/>
      <c r="D147" s="313"/>
      <c r="E147" s="314"/>
      <c r="F147" s="315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 s="317"/>
      <c r="BP147" s="317"/>
      <c r="BQ147" s="317"/>
      <c r="BR147" s="317"/>
      <c r="BS147" s="317"/>
      <c r="BT147" s="317"/>
      <c r="BU147" s="317"/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7"/>
      <c r="CS147" s="317"/>
      <c r="CT147" s="317"/>
      <c r="CU147" s="317"/>
      <c r="CV147" s="317"/>
      <c r="CW147" s="317"/>
      <c r="CX147" s="317"/>
      <c r="CY147" s="317"/>
      <c r="CZ147" s="317"/>
      <c r="DA147" s="317"/>
      <c r="DB147" s="317"/>
      <c r="DC147" s="317"/>
      <c r="DD147" s="317"/>
      <c r="DE147" s="317"/>
      <c r="DF147" s="317"/>
      <c r="DG147" s="317"/>
      <c r="DH147" s="317"/>
      <c r="DI147" s="317"/>
      <c r="DJ147" s="317"/>
      <c r="DK147" s="317"/>
      <c r="DL147" s="317"/>
      <c r="DM147" s="317"/>
      <c r="DN147" s="317"/>
      <c r="DO147" s="317"/>
      <c r="DP147" s="317"/>
      <c r="DQ147" s="317"/>
      <c r="DR147" s="317"/>
      <c r="DS147" s="317"/>
      <c r="DT147" s="317"/>
      <c r="DU147" s="317"/>
      <c r="DV147" s="317"/>
      <c r="DW147" s="317"/>
      <c r="DX147" s="317"/>
      <c r="DY147" s="317"/>
      <c r="DZ147" s="317"/>
      <c r="EA147" s="317"/>
      <c r="EB147" s="317"/>
      <c r="EC147" s="317"/>
      <c r="ED147" s="317"/>
      <c r="EE147" s="317"/>
      <c r="EF147" s="317"/>
      <c r="EG147" s="317"/>
      <c r="EH147" s="317"/>
      <c r="EI147" s="317"/>
      <c r="EJ147" s="317"/>
      <c r="EK147" s="317"/>
      <c r="EL147" s="317"/>
      <c r="EM147" s="317"/>
      <c r="EN147" s="317"/>
      <c r="EO147" s="317"/>
      <c r="EP147" s="317"/>
      <c r="EQ147" s="317"/>
      <c r="ER147" s="317"/>
      <c r="ES147" s="317"/>
      <c r="ET147" s="317"/>
      <c r="EU147" s="317"/>
      <c r="EV147" s="317"/>
      <c r="EW147" s="317"/>
      <c r="EX147" s="317"/>
      <c r="EY147" s="317"/>
      <c r="EZ147" s="317"/>
      <c r="FA147" s="317"/>
      <c r="FB147" s="317"/>
      <c r="FC147" s="317"/>
      <c r="FD147" s="317"/>
      <c r="FE147" s="317"/>
      <c r="FF147" s="317"/>
      <c r="FG147" s="317"/>
      <c r="FH147" s="317"/>
      <c r="FI147" s="317"/>
      <c r="FJ147" s="317"/>
      <c r="FK147" s="317"/>
      <c r="FL147" s="317"/>
      <c r="FM147" s="317"/>
      <c r="FN147" s="317"/>
      <c r="FO147" s="317"/>
      <c r="FP147" s="317"/>
      <c r="FQ147" s="317"/>
      <c r="FR147" s="317"/>
      <c r="FS147" s="317"/>
      <c r="FT147" s="317"/>
      <c r="FU147" s="317"/>
      <c r="FV147" s="317"/>
      <c r="FW147" s="317"/>
      <c r="FX147" s="317"/>
      <c r="FY147" s="317"/>
      <c r="FZ147" s="317"/>
      <c r="GA147" s="317"/>
      <c r="GB147" s="317"/>
      <c r="GC147" s="317"/>
      <c r="GD147" s="317"/>
      <c r="GE147" s="317"/>
      <c r="GF147" s="317"/>
      <c r="GG147" s="317"/>
      <c r="GH147" s="317"/>
      <c r="GI147" s="317"/>
      <c r="GJ147" s="317"/>
      <c r="GK147" s="317"/>
      <c r="GL147" s="317"/>
      <c r="GM147" s="317"/>
      <c r="GN147" s="317"/>
      <c r="GO147" s="317"/>
      <c r="GP147" s="317"/>
      <c r="GQ147" s="317"/>
      <c r="GR147" s="317"/>
      <c r="GS147" s="317"/>
      <c r="GT147" s="317"/>
      <c r="GU147" s="317"/>
      <c r="GV147" s="317"/>
      <c r="GW147" s="317"/>
      <c r="GX147" s="317"/>
      <c r="GY147" s="317"/>
      <c r="GZ147" s="317"/>
      <c r="HA147" s="317"/>
      <c r="HB147" s="317"/>
      <c r="HC147" s="317"/>
      <c r="HD147" s="317"/>
      <c r="HE147" s="317"/>
      <c r="HF147" s="317"/>
      <c r="HG147" s="317"/>
      <c r="HH147" s="317"/>
      <c r="HI147" s="317"/>
      <c r="HJ147" s="317"/>
      <c r="HK147" s="317"/>
      <c r="HL147" s="317"/>
      <c r="HM147" s="317"/>
      <c r="HN147" s="317"/>
      <c r="HO147" s="317"/>
      <c r="HP147" s="317"/>
      <c r="HQ147" s="317"/>
      <c r="HR147" s="317"/>
      <c r="HS147" s="317"/>
      <c r="HT147" s="317"/>
      <c r="HU147" s="317"/>
      <c r="HV147" s="317"/>
      <c r="HW147" s="317"/>
      <c r="HX147" s="317"/>
      <c r="HY147" s="317"/>
      <c r="HZ147" s="317"/>
      <c r="IA147" s="317"/>
      <c r="IB147" s="317"/>
      <c r="IC147" s="317"/>
      <c r="ID147" s="317"/>
      <c r="IE147" s="317"/>
      <c r="IF147" s="317"/>
      <c r="IG147" s="317"/>
      <c r="IH147" s="317"/>
      <c r="II147" s="317"/>
      <c r="IJ147" s="317"/>
      <c r="IK147" s="317"/>
      <c r="IL147" s="317"/>
    </row>
    <row r="148" spans="1:246" s="316" customFormat="1" ht="38.25">
      <c r="A148" s="338" t="s">
        <v>190</v>
      </c>
      <c r="B148" s="339" t="s">
        <v>280</v>
      </c>
      <c r="C148" s="340"/>
      <c r="D148" s="341"/>
      <c r="E148" s="359"/>
      <c r="F148" s="343">
        <f>SUM(F142:F147)*0.1</f>
        <v>0</v>
      </c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7"/>
      <c r="DF148" s="317"/>
      <c r="DG148" s="317"/>
      <c r="DH148" s="317"/>
      <c r="DI148" s="317"/>
      <c r="DJ148" s="317"/>
      <c r="DK148" s="317"/>
      <c r="DL148" s="317"/>
      <c r="DM148" s="317"/>
      <c r="DN148" s="317"/>
      <c r="DO148" s="317"/>
      <c r="DP148" s="317"/>
      <c r="DQ148" s="317"/>
      <c r="DR148" s="317"/>
      <c r="DS148" s="317"/>
      <c r="DT148" s="317"/>
      <c r="DU148" s="317"/>
      <c r="DV148" s="317"/>
      <c r="DW148" s="317"/>
      <c r="DX148" s="317"/>
      <c r="DY148" s="317"/>
      <c r="DZ148" s="317"/>
      <c r="EA148" s="317"/>
      <c r="EB148" s="317"/>
      <c r="EC148" s="317"/>
      <c r="ED148" s="317"/>
      <c r="EE148" s="317"/>
      <c r="EF148" s="317"/>
      <c r="EG148" s="317"/>
      <c r="EH148" s="317"/>
      <c r="EI148" s="317"/>
      <c r="EJ148" s="317"/>
      <c r="EK148" s="317"/>
      <c r="EL148" s="317"/>
      <c r="EM148" s="317"/>
      <c r="EN148" s="317"/>
      <c r="EO148" s="317"/>
      <c r="EP148" s="317"/>
      <c r="EQ148" s="317"/>
      <c r="ER148" s="317"/>
      <c r="ES148" s="317"/>
      <c r="ET148" s="317"/>
      <c r="EU148" s="317"/>
      <c r="EV148" s="317"/>
      <c r="EW148" s="317"/>
      <c r="EX148" s="317"/>
      <c r="EY148" s="317"/>
      <c r="EZ148" s="317"/>
      <c r="FA148" s="317"/>
      <c r="FB148" s="317"/>
      <c r="FC148" s="317"/>
      <c r="FD148" s="317"/>
      <c r="FE148" s="317"/>
      <c r="FF148" s="317"/>
      <c r="FG148" s="317"/>
      <c r="FH148" s="317"/>
      <c r="FI148" s="317"/>
      <c r="FJ148" s="317"/>
      <c r="FK148" s="317"/>
      <c r="FL148" s="317"/>
      <c r="FM148" s="317"/>
      <c r="FN148" s="317"/>
      <c r="FO148" s="317"/>
      <c r="FP148" s="317"/>
      <c r="FQ148" s="317"/>
      <c r="FR148" s="317"/>
      <c r="FS148" s="317"/>
      <c r="FT148" s="317"/>
      <c r="FU148" s="317"/>
      <c r="FV148" s="317"/>
      <c r="FW148" s="317"/>
      <c r="FX148" s="317"/>
      <c r="FY148" s="317"/>
      <c r="FZ148" s="317"/>
      <c r="GA148" s="317"/>
      <c r="GB148" s="317"/>
      <c r="GC148" s="317"/>
      <c r="GD148" s="317"/>
      <c r="GE148" s="317"/>
      <c r="GF148" s="317"/>
      <c r="GG148" s="317"/>
      <c r="GH148" s="317"/>
      <c r="GI148" s="317"/>
      <c r="GJ148" s="317"/>
      <c r="GK148" s="317"/>
      <c r="GL148" s="317"/>
      <c r="GM148" s="317"/>
      <c r="GN148" s="317"/>
      <c r="GO148" s="317"/>
      <c r="GP148" s="317"/>
      <c r="GQ148" s="317"/>
      <c r="GR148" s="317"/>
      <c r="GS148" s="317"/>
      <c r="GT148" s="317"/>
      <c r="GU148" s="317"/>
      <c r="GV148" s="317"/>
      <c r="GW148" s="317"/>
      <c r="GX148" s="317"/>
      <c r="GY148" s="317"/>
      <c r="GZ148" s="317"/>
      <c r="HA148" s="317"/>
      <c r="HB148" s="317"/>
      <c r="HC148" s="317"/>
      <c r="HD148" s="317"/>
      <c r="HE148" s="317"/>
      <c r="HF148" s="317"/>
      <c r="HG148" s="317"/>
      <c r="HH148" s="317"/>
      <c r="HI148" s="317"/>
      <c r="HJ148" s="317"/>
      <c r="HK148" s="317"/>
      <c r="HL148" s="317"/>
      <c r="HM148" s="317"/>
      <c r="HN148" s="317"/>
      <c r="HO148" s="317"/>
      <c r="HP148" s="317"/>
      <c r="HQ148" s="317"/>
      <c r="HR148" s="317"/>
      <c r="HS148" s="317"/>
      <c r="HT148" s="317"/>
      <c r="HU148" s="317"/>
      <c r="HV148" s="317"/>
      <c r="HW148" s="317"/>
      <c r="HX148" s="317"/>
      <c r="HY148" s="317"/>
      <c r="HZ148" s="317"/>
      <c r="IA148" s="317"/>
      <c r="IB148" s="317"/>
      <c r="IC148" s="317"/>
      <c r="ID148" s="317"/>
      <c r="IE148" s="317"/>
      <c r="IF148" s="317"/>
      <c r="IG148" s="317"/>
      <c r="IH148" s="317"/>
      <c r="II148" s="317"/>
      <c r="IJ148" s="317"/>
      <c r="IK148" s="317"/>
      <c r="IL148" s="317"/>
    </row>
    <row r="149" spans="1:246" s="316" customFormat="1">
      <c r="A149" s="319"/>
      <c r="B149" s="344" t="s">
        <v>8</v>
      </c>
      <c r="C149" s="321"/>
      <c r="D149" s="322"/>
      <c r="E149" s="345"/>
      <c r="F149" s="324">
        <f>SUM(F140:F148)</f>
        <v>0</v>
      </c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7"/>
      <c r="DG149" s="317"/>
      <c r="DH149" s="317"/>
      <c r="DI149" s="317"/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7"/>
      <c r="DU149" s="317"/>
      <c r="DV149" s="317"/>
      <c r="DW149" s="317"/>
      <c r="DX149" s="317"/>
      <c r="DY149" s="317"/>
      <c r="DZ149" s="317"/>
      <c r="EA149" s="317"/>
      <c r="EB149" s="317"/>
      <c r="EC149" s="317"/>
      <c r="ED149" s="317"/>
      <c r="EE149" s="317"/>
      <c r="EF149" s="317"/>
      <c r="EG149" s="317"/>
      <c r="EH149" s="317"/>
      <c r="EI149" s="317"/>
      <c r="EJ149" s="317"/>
      <c r="EK149" s="317"/>
      <c r="EL149" s="317"/>
      <c r="EM149" s="317"/>
      <c r="EN149" s="317"/>
      <c r="EO149" s="317"/>
      <c r="EP149" s="317"/>
      <c r="EQ149" s="317"/>
      <c r="ER149" s="317"/>
      <c r="ES149" s="317"/>
      <c r="ET149" s="317"/>
      <c r="EU149" s="317"/>
      <c r="EV149" s="317"/>
      <c r="EW149" s="317"/>
      <c r="EX149" s="317"/>
      <c r="EY149" s="317"/>
      <c r="EZ149" s="317"/>
      <c r="FA149" s="317"/>
      <c r="FB149" s="317"/>
      <c r="FC149" s="317"/>
      <c r="FD149" s="317"/>
      <c r="FE149" s="317"/>
      <c r="FF149" s="317"/>
      <c r="FG149" s="317"/>
      <c r="FH149" s="317"/>
      <c r="FI149" s="317"/>
      <c r="FJ149" s="317"/>
      <c r="FK149" s="317"/>
      <c r="FL149" s="317"/>
      <c r="FM149" s="317"/>
      <c r="FN149" s="317"/>
      <c r="FO149" s="317"/>
      <c r="FP149" s="317"/>
      <c r="FQ149" s="317"/>
      <c r="FR149" s="317"/>
      <c r="FS149" s="317"/>
      <c r="FT149" s="317"/>
      <c r="FU149" s="317"/>
      <c r="FV149" s="317"/>
      <c r="FW149" s="317"/>
      <c r="FX149" s="317"/>
      <c r="FY149" s="317"/>
      <c r="FZ149" s="317"/>
      <c r="GA149" s="317"/>
      <c r="GB149" s="317"/>
      <c r="GC149" s="317"/>
      <c r="GD149" s="317"/>
      <c r="GE149" s="317"/>
      <c r="GF149" s="317"/>
      <c r="GG149" s="317"/>
      <c r="GH149" s="317"/>
      <c r="GI149" s="317"/>
      <c r="GJ149" s="317"/>
      <c r="GK149" s="317"/>
      <c r="GL149" s="317"/>
      <c r="GM149" s="317"/>
      <c r="GN149" s="317"/>
      <c r="GO149" s="317"/>
      <c r="GP149" s="317"/>
      <c r="GQ149" s="317"/>
      <c r="GR149" s="317"/>
      <c r="GS149" s="317"/>
      <c r="GT149" s="317"/>
      <c r="GU149" s="317"/>
      <c r="GV149" s="317"/>
      <c r="GW149" s="317"/>
      <c r="GX149" s="317"/>
      <c r="GY149" s="317"/>
      <c r="GZ149" s="317"/>
      <c r="HA149" s="317"/>
      <c r="HB149" s="317"/>
      <c r="HC149" s="317"/>
      <c r="HD149" s="317"/>
      <c r="HE149" s="317"/>
      <c r="HF149" s="317"/>
      <c r="HG149" s="317"/>
      <c r="HH149" s="317"/>
      <c r="HI149" s="317"/>
      <c r="HJ149" s="317"/>
      <c r="HK149" s="317"/>
      <c r="HL149" s="317"/>
      <c r="HM149" s="317"/>
      <c r="HN149" s="317"/>
      <c r="HO149" s="317"/>
      <c r="HP149" s="317"/>
      <c r="HQ149" s="317"/>
      <c r="HR149" s="317"/>
      <c r="HS149" s="317"/>
      <c r="HT149" s="317"/>
      <c r="HU149" s="317"/>
      <c r="HV149" s="317"/>
      <c r="HW149" s="317"/>
      <c r="HX149" s="317"/>
      <c r="HY149" s="317"/>
      <c r="HZ149" s="317"/>
      <c r="IA149" s="317"/>
      <c r="IB149" s="317"/>
      <c r="IC149" s="317"/>
      <c r="ID149" s="317"/>
      <c r="IE149" s="317"/>
      <c r="IF149" s="317"/>
      <c r="IG149" s="317"/>
      <c r="IH149" s="317"/>
      <c r="II149" s="317"/>
      <c r="IJ149" s="317"/>
      <c r="IK149" s="317"/>
      <c r="IL149" s="317"/>
    </row>
    <row r="150" spans="1:246" s="316" customFormat="1">
      <c r="A150" s="319"/>
      <c r="B150" s="333"/>
      <c r="C150" s="326"/>
      <c r="D150" s="313"/>
      <c r="E150" s="314"/>
      <c r="F150" s="324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7"/>
      <c r="DG150" s="317"/>
      <c r="DH150" s="317"/>
      <c r="DI150" s="317"/>
      <c r="DJ150" s="317"/>
      <c r="DK150" s="317"/>
      <c r="DL150" s="317"/>
      <c r="DM150" s="317"/>
      <c r="DN150" s="317"/>
      <c r="DO150" s="317"/>
      <c r="DP150" s="317"/>
      <c r="DQ150" s="317"/>
      <c r="DR150" s="317"/>
      <c r="DS150" s="317"/>
      <c r="DT150" s="317"/>
      <c r="DU150" s="317"/>
      <c r="DV150" s="317"/>
      <c r="DW150" s="317"/>
      <c r="DX150" s="317"/>
      <c r="DY150" s="317"/>
      <c r="DZ150" s="317"/>
      <c r="EA150" s="317"/>
      <c r="EB150" s="317"/>
      <c r="EC150" s="317"/>
      <c r="ED150" s="317"/>
      <c r="EE150" s="317"/>
      <c r="EF150" s="317"/>
      <c r="EG150" s="317"/>
      <c r="EH150" s="317"/>
      <c r="EI150" s="317"/>
      <c r="EJ150" s="317"/>
      <c r="EK150" s="317"/>
      <c r="EL150" s="317"/>
      <c r="EM150" s="317"/>
      <c r="EN150" s="317"/>
      <c r="EO150" s="317"/>
      <c r="EP150" s="317"/>
      <c r="EQ150" s="317"/>
      <c r="ER150" s="317"/>
      <c r="ES150" s="317"/>
      <c r="ET150" s="317"/>
      <c r="EU150" s="317"/>
      <c r="EV150" s="317"/>
      <c r="EW150" s="317"/>
      <c r="EX150" s="317"/>
      <c r="EY150" s="317"/>
      <c r="EZ150" s="317"/>
      <c r="FA150" s="317"/>
      <c r="FB150" s="317"/>
      <c r="FC150" s="317"/>
      <c r="FD150" s="317"/>
      <c r="FE150" s="317"/>
      <c r="FF150" s="317"/>
      <c r="FG150" s="317"/>
      <c r="FH150" s="317"/>
      <c r="FI150" s="317"/>
      <c r="FJ150" s="317"/>
      <c r="FK150" s="317"/>
      <c r="FL150" s="317"/>
      <c r="FM150" s="317"/>
      <c r="FN150" s="317"/>
      <c r="FO150" s="317"/>
      <c r="FP150" s="317"/>
      <c r="FQ150" s="317"/>
      <c r="FR150" s="317"/>
      <c r="FS150" s="317"/>
      <c r="FT150" s="317"/>
      <c r="FU150" s="317"/>
      <c r="FV150" s="317"/>
      <c r="FW150" s="317"/>
      <c r="FX150" s="317"/>
      <c r="FY150" s="317"/>
      <c r="FZ150" s="317"/>
      <c r="GA150" s="317"/>
      <c r="GB150" s="317"/>
      <c r="GC150" s="317"/>
      <c r="GD150" s="317"/>
      <c r="GE150" s="317"/>
      <c r="GF150" s="317"/>
      <c r="GG150" s="317"/>
      <c r="GH150" s="317"/>
      <c r="GI150" s="317"/>
      <c r="GJ150" s="317"/>
      <c r="GK150" s="317"/>
      <c r="GL150" s="317"/>
      <c r="GM150" s="317"/>
      <c r="GN150" s="317"/>
      <c r="GO150" s="317"/>
      <c r="GP150" s="317"/>
      <c r="GQ150" s="317"/>
      <c r="GR150" s="317"/>
      <c r="GS150" s="317"/>
      <c r="GT150" s="317"/>
      <c r="GU150" s="317"/>
      <c r="GV150" s="317"/>
      <c r="GW150" s="317"/>
      <c r="GX150" s="317"/>
      <c r="GY150" s="317"/>
      <c r="GZ150" s="317"/>
      <c r="HA150" s="317"/>
      <c r="HB150" s="317"/>
      <c r="HC150" s="317"/>
      <c r="HD150" s="317"/>
      <c r="HE150" s="317"/>
      <c r="HF150" s="317"/>
      <c r="HG150" s="317"/>
      <c r="HH150" s="317"/>
      <c r="HI150" s="317"/>
      <c r="HJ150" s="317"/>
      <c r="HK150" s="317"/>
      <c r="HL150" s="317"/>
      <c r="HM150" s="317"/>
      <c r="HN150" s="317"/>
      <c r="HO150" s="317"/>
      <c r="HP150" s="317"/>
      <c r="HQ150" s="317"/>
      <c r="HR150" s="317"/>
      <c r="HS150" s="317"/>
      <c r="HT150" s="317"/>
      <c r="HU150" s="317"/>
      <c r="HV150" s="317"/>
      <c r="HW150" s="317"/>
      <c r="HX150" s="317"/>
      <c r="HY150" s="317"/>
      <c r="HZ150" s="317"/>
      <c r="IA150" s="317"/>
      <c r="IB150" s="317"/>
      <c r="IC150" s="317"/>
      <c r="ID150" s="317"/>
      <c r="IE150" s="317"/>
      <c r="IF150" s="317"/>
      <c r="IG150" s="317"/>
      <c r="IH150" s="317"/>
      <c r="II150" s="317"/>
      <c r="IJ150" s="317"/>
      <c r="IK150" s="317"/>
      <c r="IL150" s="317"/>
    </row>
    <row r="151" spans="1:246" s="316" customFormat="1">
      <c r="A151" s="319"/>
      <c r="B151" s="361"/>
      <c r="C151" s="362"/>
      <c r="D151" s="313"/>
      <c r="E151" s="314"/>
      <c r="F151" s="315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/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7"/>
      <c r="DG151" s="317"/>
      <c r="DH151" s="317"/>
      <c r="DI151" s="317"/>
      <c r="DJ151" s="317"/>
      <c r="DK151" s="317"/>
      <c r="DL151" s="317"/>
      <c r="DM151" s="317"/>
      <c r="DN151" s="317"/>
      <c r="DO151" s="317"/>
      <c r="DP151" s="317"/>
      <c r="DQ151" s="317"/>
      <c r="DR151" s="317"/>
      <c r="DS151" s="317"/>
      <c r="DT151" s="317"/>
      <c r="DU151" s="317"/>
      <c r="DV151" s="317"/>
      <c r="DW151" s="317"/>
      <c r="DX151" s="317"/>
      <c r="DY151" s="317"/>
      <c r="DZ151" s="317"/>
      <c r="EA151" s="317"/>
      <c r="EB151" s="317"/>
      <c r="EC151" s="317"/>
      <c r="ED151" s="317"/>
      <c r="EE151" s="317"/>
      <c r="EF151" s="317"/>
      <c r="EG151" s="317"/>
      <c r="EH151" s="317"/>
      <c r="EI151" s="317"/>
      <c r="EJ151" s="317"/>
      <c r="EK151" s="317"/>
      <c r="EL151" s="317"/>
      <c r="EM151" s="317"/>
      <c r="EN151" s="317"/>
      <c r="EO151" s="317"/>
      <c r="EP151" s="317"/>
      <c r="EQ151" s="317"/>
      <c r="ER151" s="317"/>
      <c r="ES151" s="317"/>
      <c r="ET151" s="317"/>
      <c r="EU151" s="317"/>
      <c r="EV151" s="317"/>
      <c r="EW151" s="317"/>
      <c r="EX151" s="317"/>
      <c r="EY151" s="317"/>
      <c r="EZ151" s="317"/>
      <c r="FA151" s="317"/>
      <c r="FB151" s="317"/>
      <c r="FC151" s="317"/>
      <c r="FD151" s="317"/>
      <c r="FE151" s="317"/>
      <c r="FF151" s="317"/>
      <c r="FG151" s="317"/>
      <c r="FH151" s="317"/>
      <c r="FI151" s="317"/>
      <c r="FJ151" s="317"/>
      <c r="FK151" s="317"/>
      <c r="FL151" s="317"/>
      <c r="FM151" s="317"/>
      <c r="FN151" s="317"/>
      <c r="FO151" s="317"/>
      <c r="FP151" s="317"/>
      <c r="FQ151" s="317"/>
      <c r="FR151" s="317"/>
      <c r="FS151" s="317"/>
      <c r="FT151" s="317"/>
      <c r="FU151" s="317"/>
      <c r="FV151" s="317"/>
      <c r="FW151" s="317"/>
      <c r="FX151" s="317"/>
      <c r="FY151" s="317"/>
      <c r="FZ151" s="317"/>
      <c r="GA151" s="317"/>
      <c r="GB151" s="317"/>
      <c r="GC151" s="317"/>
      <c r="GD151" s="317"/>
      <c r="GE151" s="317"/>
      <c r="GF151" s="317"/>
      <c r="GG151" s="317"/>
      <c r="GH151" s="317"/>
      <c r="GI151" s="317"/>
      <c r="GJ151" s="317"/>
      <c r="GK151" s="317"/>
      <c r="GL151" s="317"/>
      <c r="GM151" s="317"/>
      <c r="GN151" s="317"/>
      <c r="GO151" s="317"/>
      <c r="GP151" s="317"/>
      <c r="GQ151" s="317"/>
      <c r="GR151" s="317"/>
      <c r="GS151" s="317"/>
      <c r="GT151" s="317"/>
      <c r="GU151" s="317"/>
      <c r="GV151" s="317"/>
      <c r="GW151" s="317"/>
      <c r="GX151" s="317"/>
      <c r="GY151" s="317"/>
      <c r="GZ151" s="317"/>
      <c r="HA151" s="317"/>
      <c r="HB151" s="317"/>
      <c r="HC151" s="317"/>
      <c r="HD151" s="317"/>
      <c r="HE151" s="317"/>
      <c r="HF151" s="317"/>
      <c r="HG151" s="317"/>
      <c r="HH151" s="317"/>
      <c r="HI151" s="317"/>
      <c r="HJ151" s="317"/>
      <c r="HK151" s="317"/>
      <c r="HL151" s="317"/>
      <c r="HM151" s="317"/>
      <c r="HN151" s="317"/>
      <c r="HO151" s="317"/>
      <c r="HP151" s="317"/>
      <c r="HQ151" s="317"/>
      <c r="HR151" s="317"/>
      <c r="HS151" s="317"/>
      <c r="HT151" s="317"/>
      <c r="HU151" s="317"/>
      <c r="HV151" s="317"/>
      <c r="HW151" s="317"/>
      <c r="HX151" s="317"/>
      <c r="HY151" s="317"/>
      <c r="HZ151" s="317"/>
      <c r="IA151" s="317"/>
      <c r="IB151" s="317"/>
      <c r="IC151" s="317"/>
      <c r="ID151" s="317"/>
      <c r="IE151" s="317"/>
      <c r="IF151" s="317"/>
      <c r="IG151" s="317"/>
      <c r="IH151" s="317"/>
      <c r="II151" s="317"/>
      <c r="IJ151" s="317"/>
      <c r="IK151" s="317"/>
      <c r="IL151" s="317"/>
    </row>
    <row r="152" spans="1:246" s="316" customFormat="1">
      <c r="A152" s="310" t="s">
        <v>299</v>
      </c>
      <c r="B152" s="318" t="s">
        <v>147</v>
      </c>
      <c r="C152" s="312"/>
      <c r="D152" s="313"/>
      <c r="E152" s="314"/>
      <c r="F152" s="315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/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7"/>
      <c r="DG152" s="317"/>
      <c r="DH152" s="317"/>
      <c r="DI152" s="317"/>
      <c r="DJ152" s="317"/>
      <c r="DK152" s="317"/>
      <c r="DL152" s="317"/>
      <c r="DM152" s="317"/>
      <c r="DN152" s="317"/>
      <c r="DO152" s="317"/>
      <c r="DP152" s="317"/>
      <c r="DQ152" s="317"/>
      <c r="DR152" s="317"/>
      <c r="DS152" s="317"/>
      <c r="DT152" s="317"/>
      <c r="DU152" s="317"/>
      <c r="DV152" s="317"/>
      <c r="DW152" s="317"/>
      <c r="DX152" s="317"/>
      <c r="DY152" s="317"/>
      <c r="DZ152" s="317"/>
      <c r="EA152" s="317"/>
      <c r="EB152" s="317"/>
      <c r="EC152" s="317"/>
      <c r="ED152" s="317"/>
      <c r="EE152" s="317"/>
      <c r="EF152" s="317"/>
      <c r="EG152" s="317"/>
      <c r="EH152" s="317"/>
      <c r="EI152" s="317"/>
      <c r="EJ152" s="317"/>
      <c r="EK152" s="317"/>
      <c r="EL152" s="317"/>
      <c r="EM152" s="317"/>
      <c r="EN152" s="317"/>
      <c r="EO152" s="317"/>
      <c r="EP152" s="317"/>
      <c r="EQ152" s="317"/>
      <c r="ER152" s="317"/>
      <c r="ES152" s="317"/>
      <c r="ET152" s="317"/>
      <c r="EU152" s="317"/>
      <c r="EV152" s="317"/>
      <c r="EW152" s="317"/>
      <c r="EX152" s="317"/>
      <c r="EY152" s="317"/>
      <c r="EZ152" s="317"/>
      <c r="FA152" s="317"/>
      <c r="FB152" s="317"/>
      <c r="FC152" s="317"/>
      <c r="FD152" s="317"/>
      <c r="FE152" s="317"/>
      <c r="FF152" s="317"/>
      <c r="FG152" s="317"/>
      <c r="FH152" s="317"/>
      <c r="FI152" s="317"/>
      <c r="FJ152" s="317"/>
      <c r="FK152" s="317"/>
      <c r="FL152" s="317"/>
      <c r="FM152" s="317"/>
      <c r="FN152" s="317"/>
      <c r="FO152" s="317"/>
      <c r="FP152" s="317"/>
      <c r="FQ152" s="317"/>
      <c r="FR152" s="317"/>
      <c r="FS152" s="317"/>
      <c r="FT152" s="317"/>
      <c r="FU152" s="317"/>
      <c r="FV152" s="317"/>
      <c r="FW152" s="317"/>
      <c r="FX152" s="317"/>
      <c r="FY152" s="317"/>
      <c r="FZ152" s="317"/>
      <c r="GA152" s="317"/>
      <c r="GB152" s="317"/>
      <c r="GC152" s="317"/>
      <c r="GD152" s="317"/>
      <c r="GE152" s="317"/>
      <c r="GF152" s="317"/>
      <c r="GG152" s="317"/>
      <c r="GH152" s="317"/>
      <c r="GI152" s="317"/>
      <c r="GJ152" s="317"/>
      <c r="GK152" s="317"/>
      <c r="GL152" s="317"/>
      <c r="GM152" s="317"/>
      <c r="GN152" s="317"/>
      <c r="GO152" s="317"/>
      <c r="GP152" s="317"/>
      <c r="GQ152" s="317"/>
      <c r="GR152" s="317"/>
      <c r="GS152" s="317"/>
      <c r="GT152" s="317"/>
      <c r="GU152" s="317"/>
      <c r="GV152" s="317"/>
      <c r="GW152" s="317"/>
      <c r="GX152" s="317"/>
      <c r="GY152" s="317"/>
      <c r="GZ152" s="317"/>
      <c r="HA152" s="317"/>
      <c r="HB152" s="317"/>
      <c r="HC152" s="317"/>
      <c r="HD152" s="317"/>
      <c r="HE152" s="317"/>
      <c r="HF152" s="317"/>
      <c r="HG152" s="317"/>
      <c r="HH152" s="317"/>
      <c r="HI152" s="317"/>
      <c r="HJ152" s="317"/>
      <c r="HK152" s="317"/>
      <c r="HL152" s="317"/>
      <c r="HM152" s="317"/>
      <c r="HN152" s="317"/>
      <c r="HO152" s="317"/>
      <c r="HP152" s="317"/>
      <c r="HQ152" s="317"/>
      <c r="HR152" s="317"/>
      <c r="HS152" s="317"/>
      <c r="HT152" s="317"/>
      <c r="HU152" s="317"/>
      <c r="HV152" s="317"/>
      <c r="HW152" s="317"/>
      <c r="HX152" s="317"/>
      <c r="HY152" s="317"/>
      <c r="HZ152" s="317"/>
      <c r="IA152" s="317"/>
      <c r="IB152" s="317"/>
      <c r="IC152" s="317"/>
      <c r="ID152" s="317"/>
      <c r="IE152" s="317"/>
      <c r="IF152" s="317"/>
      <c r="IG152" s="317"/>
      <c r="IH152" s="317"/>
      <c r="II152" s="317"/>
      <c r="IJ152" s="317"/>
      <c r="IK152" s="317"/>
      <c r="IL152" s="317"/>
    </row>
    <row r="153" spans="1:246" s="316" customFormat="1">
      <c r="A153" s="310"/>
      <c r="B153" s="318"/>
      <c r="C153" s="312"/>
      <c r="D153" s="313"/>
      <c r="E153" s="314"/>
      <c r="F153" s="315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7"/>
      <c r="BK153" s="317"/>
      <c r="BL153" s="317"/>
      <c r="BM153" s="317"/>
      <c r="BN153" s="317"/>
      <c r="BO153" s="317"/>
      <c r="BP153" s="317"/>
      <c r="BQ153" s="317"/>
      <c r="BR153" s="317"/>
      <c r="BS153" s="317"/>
      <c r="BT153" s="317"/>
      <c r="BU153" s="317"/>
      <c r="BV153" s="317"/>
      <c r="BW153" s="317"/>
      <c r="BX153" s="317"/>
      <c r="BY153" s="317"/>
      <c r="BZ153" s="317"/>
      <c r="CA153" s="317"/>
      <c r="CB153" s="317"/>
      <c r="CC153" s="317"/>
      <c r="CD153" s="317"/>
      <c r="CE153" s="317"/>
      <c r="CF153" s="317"/>
      <c r="CG153" s="317"/>
      <c r="CH153" s="317"/>
      <c r="CI153" s="317"/>
      <c r="CJ153" s="317"/>
      <c r="CK153" s="317"/>
      <c r="CL153" s="317"/>
      <c r="CM153" s="317"/>
      <c r="CN153" s="317"/>
      <c r="CO153" s="317"/>
      <c r="CP153" s="317"/>
      <c r="CQ153" s="317"/>
      <c r="CR153" s="317"/>
      <c r="CS153" s="317"/>
      <c r="CT153" s="317"/>
      <c r="CU153" s="317"/>
      <c r="CV153" s="317"/>
      <c r="CW153" s="317"/>
      <c r="CX153" s="317"/>
      <c r="CY153" s="317"/>
      <c r="CZ153" s="317"/>
      <c r="DA153" s="317"/>
      <c r="DB153" s="317"/>
      <c r="DC153" s="317"/>
      <c r="DD153" s="317"/>
      <c r="DE153" s="317"/>
      <c r="DF153" s="317"/>
      <c r="DG153" s="317"/>
      <c r="DH153" s="317"/>
      <c r="DI153" s="317"/>
      <c r="DJ153" s="317"/>
      <c r="DK153" s="317"/>
      <c r="DL153" s="317"/>
      <c r="DM153" s="317"/>
      <c r="DN153" s="317"/>
      <c r="DO153" s="317"/>
      <c r="DP153" s="317"/>
      <c r="DQ153" s="317"/>
      <c r="DR153" s="317"/>
      <c r="DS153" s="317"/>
      <c r="DT153" s="317"/>
      <c r="DU153" s="317"/>
      <c r="DV153" s="317"/>
      <c r="DW153" s="317"/>
      <c r="DX153" s="317"/>
      <c r="DY153" s="317"/>
      <c r="DZ153" s="317"/>
      <c r="EA153" s="317"/>
      <c r="EB153" s="317"/>
      <c r="EC153" s="317"/>
      <c r="ED153" s="317"/>
      <c r="EE153" s="317"/>
      <c r="EF153" s="317"/>
      <c r="EG153" s="317"/>
      <c r="EH153" s="317"/>
      <c r="EI153" s="317"/>
      <c r="EJ153" s="317"/>
      <c r="EK153" s="317"/>
      <c r="EL153" s="317"/>
      <c r="EM153" s="317"/>
      <c r="EN153" s="317"/>
      <c r="EO153" s="317"/>
      <c r="EP153" s="317"/>
      <c r="EQ153" s="317"/>
      <c r="ER153" s="317"/>
      <c r="ES153" s="317"/>
      <c r="ET153" s="317"/>
      <c r="EU153" s="317"/>
      <c r="EV153" s="317"/>
      <c r="EW153" s="317"/>
      <c r="EX153" s="317"/>
      <c r="EY153" s="317"/>
      <c r="EZ153" s="317"/>
      <c r="FA153" s="317"/>
      <c r="FB153" s="317"/>
      <c r="FC153" s="317"/>
      <c r="FD153" s="317"/>
      <c r="FE153" s="317"/>
      <c r="FF153" s="317"/>
      <c r="FG153" s="317"/>
      <c r="FH153" s="317"/>
      <c r="FI153" s="317"/>
      <c r="FJ153" s="317"/>
      <c r="FK153" s="317"/>
      <c r="FL153" s="317"/>
      <c r="FM153" s="317"/>
      <c r="FN153" s="317"/>
      <c r="FO153" s="317"/>
      <c r="FP153" s="317"/>
      <c r="FQ153" s="317"/>
      <c r="FR153" s="317"/>
      <c r="FS153" s="317"/>
      <c r="FT153" s="317"/>
      <c r="FU153" s="317"/>
      <c r="FV153" s="317"/>
      <c r="FW153" s="317"/>
      <c r="FX153" s="317"/>
      <c r="FY153" s="317"/>
      <c r="FZ153" s="317"/>
      <c r="GA153" s="317"/>
      <c r="GB153" s="317"/>
      <c r="GC153" s="317"/>
      <c r="GD153" s="317"/>
      <c r="GE153" s="317"/>
      <c r="GF153" s="317"/>
      <c r="GG153" s="317"/>
      <c r="GH153" s="317"/>
      <c r="GI153" s="317"/>
      <c r="GJ153" s="317"/>
      <c r="GK153" s="317"/>
      <c r="GL153" s="317"/>
      <c r="GM153" s="317"/>
      <c r="GN153" s="317"/>
      <c r="GO153" s="317"/>
      <c r="GP153" s="317"/>
      <c r="GQ153" s="317"/>
      <c r="GR153" s="317"/>
      <c r="GS153" s="317"/>
      <c r="GT153" s="317"/>
      <c r="GU153" s="317"/>
      <c r="GV153" s="317"/>
      <c r="GW153" s="317"/>
      <c r="GX153" s="317"/>
      <c r="GY153" s="317"/>
      <c r="GZ153" s="317"/>
      <c r="HA153" s="317"/>
      <c r="HB153" s="317"/>
      <c r="HC153" s="317"/>
      <c r="HD153" s="317"/>
      <c r="HE153" s="317"/>
      <c r="HF153" s="317"/>
      <c r="HG153" s="317"/>
      <c r="HH153" s="317"/>
      <c r="HI153" s="317"/>
      <c r="HJ153" s="317"/>
      <c r="HK153" s="317"/>
      <c r="HL153" s="317"/>
      <c r="HM153" s="317"/>
      <c r="HN153" s="317"/>
      <c r="HO153" s="317"/>
      <c r="HP153" s="317"/>
      <c r="HQ153" s="317"/>
      <c r="HR153" s="317"/>
      <c r="HS153" s="317"/>
      <c r="HT153" s="317"/>
      <c r="HU153" s="317"/>
      <c r="HV153" s="317"/>
      <c r="HW153" s="317"/>
      <c r="HX153" s="317"/>
      <c r="HY153" s="317"/>
      <c r="HZ153" s="317"/>
      <c r="IA153" s="317"/>
      <c r="IB153" s="317"/>
      <c r="IC153" s="317"/>
      <c r="ID153" s="317"/>
      <c r="IE153" s="317"/>
      <c r="IF153" s="317"/>
      <c r="IG153" s="317"/>
      <c r="IH153" s="317"/>
      <c r="II153" s="317"/>
      <c r="IJ153" s="317"/>
      <c r="IK153" s="317"/>
      <c r="IL153" s="317"/>
    </row>
    <row r="154" spans="1:246" s="316" customFormat="1" ht="38.25">
      <c r="A154" s="319" t="s">
        <v>182</v>
      </c>
      <c r="B154" s="333" t="s">
        <v>208</v>
      </c>
      <c r="C154" s="312"/>
      <c r="D154" s="313"/>
      <c r="E154" s="314"/>
      <c r="F154" s="315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 s="317"/>
      <c r="BP154" s="317"/>
      <c r="BQ154" s="317"/>
      <c r="BR154" s="317"/>
      <c r="BS154" s="317"/>
      <c r="BT154" s="317"/>
      <c r="BU154" s="317"/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7"/>
      <c r="CS154" s="317"/>
      <c r="CT154" s="317"/>
      <c r="CU154" s="317"/>
      <c r="CV154" s="317"/>
      <c r="CW154" s="317"/>
      <c r="CX154" s="317"/>
      <c r="CY154" s="317"/>
      <c r="CZ154" s="317"/>
      <c r="DA154" s="317"/>
      <c r="DB154" s="317"/>
      <c r="DC154" s="317"/>
      <c r="DD154" s="317"/>
      <c r="DE154" s="317"/>
      <c r="DF154" s="317"/>
      <c r="DG154" s="317"/>
      <c r="DH154" s="317"/>
      <c r="DI154" s="317"/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7"/>
      <c r="DU154" s="317"/>
      <c r="DV154" s="317"/>
      <c r="DW154" s="317"/>
      <c r="DX154" s="317"/>
      <c r="DY154" s="317"/>
      <c r="DZ154" s="317"/>
      <c r="EA154" s="317"/>
      <c r="EB154" s="317"/>
      <c r="EC154" s="317"/>
      <c r="ED154" s="317"/>
      <c r="EE154" s="317"/>
      <c r="EF154" s="317"/>
      <c r="EG154" s="317"/>
      <c r="EH154" s="317"/>
      <c r="EI154" s="317"/>
      <c r="EJ154" s="317"/>
      <c r="EK154" s="317"/>
      <c r="EL154" s="317"/>
      <c r="EM154" s="317"/>
      <c r="EN154" s="317"/>
      <c r="EO154" s="317"/>
      <c r="EP154" s="317"/>
      <c r="EQ154" s="317"/>
      <c r="ER154" s="317"/>
      <c r="ES154" s="317"/>
      <c r="ET154" s="317"/>
      <c r="EU154" s="317"/>
      <c r="EV154" s="317"/>
      <c r="EW154" s="317"/>
      <c r="EX154" s="317"/>
      <c r="EY154" s="317"/>
      <c r="EZ154" s="317"/>
      <c r="FA154" s="317"/>
      <c r="FB154" s="317"/>
      <c r="FC154" s="317"/>
      <c r="FD154" s="317"/>
      <c r="FE154" s="317"/>
      <c r="FF154" s="317"/>
      <c r="FG154" s="317"/>
      <c r="FH154" s="317"/>
      <c r="FI154" s="317"/>
      <c r="FJ154" s="317"/>
      <c r="FK154" s="317"/>
      <c r="FL154" s="317"/>
      <c r="FM154" s="317"/>
      <c r="FN154" s="317"/>
      <c r="FO154" s="317"/>
      <c r="FP154" s="317"/>
      <c r="FQ154" s="317"/>
      <c r="FR154" s="317"/>
      <c r="FS154" s="317"/>
      <c r="FT154" s="317"/>
      <c r="FU154" s="317"/>
      <c r="FV154" s="317"/>
      <c r="FW154" s="317"/>
      <c r="FX154" s="317"/>
      <c r="FY154" s="317"/>
      <c r="FZ154" s="317"/>
      <c r="GA154" s="317"/>
      <c r="GB154" s="317"/>
      <c r="GC154" s="317"/>
      <c r="GD154" s="317"/>
      <c r="GE154" s="317"/>
      <c r="GF154" s="317"/>
      <c r="GG154" s="317"/>
      <c r="GH154" s="317"/>
      <c r="GI154" s="317"/>
      <c r="GJ154" s="317"/>
      <c r="GK154" s="317"/>
      <c r="GL154" s="317"/>
      <c r="GM154" s="317"/>
      <c r="GN154" s="317"/>
      <c r="GO154" s="317"/>
      <c r="GP154" s="317"/>
      <c r="GQ154" s="317"/>
      <c r="GR154" s="317"/>
      <c r="GS154" s="317"/>
      <c r="GT154" s="317"/>
      <c r="GU154" s="317"/>
      <c r="GV154" s="317"/>
      <c r="GW154" s="317"/>
      <c r="GX154" s="317"/>
      <c r="GY154" s="317"/>
      <c r="GZ154" s="317"/>
      <c r="HA154" s="317"/>
      <c r="HB154" s="317"/>
      <c r="HC154" s="317"/>
      <c r="HD154" s="317"/>
      <c r="HE154" s="317"/>
      <c r="HF154" s="317"/>
      <c r="HG154" s="317"/>
      <c r="HH154" s="317"/>
      <c r="HI154" s="317"/>
      <c r="HJ154" s="317"/>
      <c r="HK154" s="317"/>
      <c r="HL154" s="317"/>
      <c r="HM154" s="317"/>
      <c r="HN154" s="317"/>
      <c r="HO154" s="317"/>
      <c r="HP154" s="317"/>
      <c r="HQ154" s="317"/>
      <c r="HR154" s="317"/>
      <c r="HS154" s="317"/>
      <c r="HT154" s="317"/>
      <c r="HU154" s="317"/>
      <c r="HV154" s="317"/>
      <c r="HW154" s="317"/>
      <c r="HX154" s="317"/>
      <c r="HY154" s="317"/>
      <c r="HZ154" s="317"/>
      <c r="IA154" s="317"/>
      <c r="IB154" s="317"/>
      <c r="IC154" s="317"/>
      <c r="ID154" s="317"/>
      <c r="IE154" s="317"/>
      <c r="IF154" s="317"/>
      <c r="IG154" s="317"/>
      <c r="IH154" s="317"/>
      <c r="II154" s="317"/>
      <c r="IJ154" s="317"/>
      <c r="IK154" s="317"/>
      <c r="IL154" s="317"/>
    </row>
    <row r="155" spans="1:246" s="316" customFormat="1">
      <c r="A155" s="319"/>
      <c r="B155" s="333"/>
      <c r="C155" s="312"/>
      <c r="D155" s="313"/>
      <c r="E155" s="314"/>
      <c r="F155" s="315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7"/>
      <c r="CH155" s="317"/>
      <c r="CI155" s="317"/>
      <c r="CJ155" s="317"/>
      <c r="CK155" s="317"/>
      <c r="CL155" s="317"/>
      <c r="CM155" s="317"/>
      <c r="CN155" s="317"/>
      <c r="CO155" s="317"/>
      <c r="CP155" s="317"/>
      <c r="CQ155" s="317"/>
      <c r="CR155" s="317"/>
      <c r="CS155" s="317"/>
      <c r="CT155" s="317"/>
      <c r="CU155" s="317"/>
      <c r="CV155" s="317"/>
      <c r="CW155" s="317"/>
      <c r="CX155" s="317"/>
      <c r="CY155" s="317"/>
      <c r="CZ155" s="317"/>
      <c r="DA155" s="317"/>
      <c r="DB155" s="317"/>
      <c r="DC155" s="317"/>
      <c r="DD155" s="317"/>
      <c r="DE155" s="317"/>
      <c r="DF155" s="317"/>
      <c r="DG155" s="317"/>
      <c r="DH155" s="317"/>
      <c r="DI155" s="317"/>
      <c r="DJ155" s="317"/>
      <c r="DK155" s="317"/>
      <c r="DL155" s="317"/>
      <c r="DM155" s="317"/>
      <c r="DN155" s="317"/>
      <c r="DO155" s="317"/>
      <c r="DP155" s="317"/>
      <c r="DQ155" s="317"/>
      <c r="DR155" s="317"/>
      <c r="DS155" s="317"/>
      <c r="DT155" s="317"/>
      <c r="DU155" s="317"/>
      <c r="DV155" s="317"/>
      <c r="DW155" s="317"/>
      <c r="DX155" s="317"/>
      <c r="DY155" s="317"/>
      <c r="DZ155" s="317"/>
      <c r="EA155" s="317"/>
      <c r="EB155" s="317"/>
      <c r="EC155" s="317"/>
      <c r="ED155" s="317"/>
      <c r="EE155" s="317"/>
      <c r="EF155" s="317"/>
      <c r="EG155" s="317"/>
      <c r="EH155" s="317"/>
      <c r="EI155" s="317"/>
      <c r="EJ155" s="317"/>
      <c r="EK155" s="317"/>
      <c r="EL155" s="317"/>
      <c r="EM155" s="317"/>
      <c r="EN155" s="317"/>
      <c r="EO155" s="317"/>
      <c r="EP155" s="317"/>
      <c r="EQ155" s="317"/>
      <c r="ER155" s="317"/>
      <c r="ES155" s="317"/>
      <c r="ET155" s="317"/>
      <c r="EU155" s="317"/>
      <c r="EV155" s="317"/>
      <c r="EW155" s="317"/>
      <c r="EX155" s="317"/>
      <c r="EY155" s="317"/>
      <c r="EZ155" s="317"/>
      <c r="FA155" s="317"/>
      <c r="FB155" s="317"/>
      <c r="FC155" s="317"/>
      <c r="FD155" s="317"/>
      <c r="FE155" s="317"/>
      <c r="FF155" s="317"/>
      <c r="FG155" s="317"/>
      <c r="FH155" s="317"/>
      <c r="FI155" s="317"/>
      <c r="FJ155" s="317"/>
      <c r="FK155" s="317"/>
      <c r="FL155" s="317"/>
      <c r="FM155" s="317"/>
      <c r="FN155" s="317"/>
      <c r="FO155" s="317"/>
      <c r="FP155" s="317"/>
      <c r="FQ155" s="317"/>
      <c r="FR155" s="317"/>
      <c r="FS155" s="317"/>
      <c r="FT155" s="317"/>
      <c r="FU155" s="317"/>
      <c r="FV155" s="317"/>
      <c r="FW155" s="317"/>
      <c r="FX155" s="317"/>
      <c r="FY155" s="317"/>
      <c r="FZ155" s="317"/>
      <c r="GA155" s="317"/>
      <c r="GB155" s="317"/>
      <c r="GC155" s="317"/>
      <c r="GD155" s="317"/>
      <c r="GE155" s="317"/>
      <c r="GF155" s="317"/>
      <c r="GG155" s="317"/>
      <c r="GH155" s="317"/>
      <c r="GI155" s="317"/>
      <c r="GJ155" s="317"/>
      <c r="GK155" s="317"/>
      <c r="GL155" s="317"/>
      <c r="GM155" s="317"/>
      <c r="GN155" s="317"/>
      <c r="GO155" s="317"/>
      <c r="GP155" s="317"/>
      <c r="GQ155" s="317"/>
      <c r="GR155" s="317"/>
      <c r="GS155" s="317"/>
      <c r="GT155" s="317"/>
      <c r="GU155" s="317"/>
      <c r="GV155" s="317"/>
      <c r="GW155" s="317"/>
      <c r="GX155" s="317"/>
      <c r="GY155" s="317"/>
      <c r="GZ155" s="317"/>
      <c r="HA155" s="317"/>
      <c r="HB155" s="317"/>
      <c r="HC155" s="317"/>
      <c r="HD155" s="317"/>
      <c r="HE155" s="317"/>
      <c r="HF155" s="317"/>
      <c r="HG155" s="317"/>
      <c r="HH155" s="317"/>
      <c r="HI155" s="317"/>
      <c r="HJ155" s="317"/>
      <c r="HK155" s="317"/>
      <c r="HL155" s="317"/>
      <c r="HM155" s="317"/>
      <c r="HN155" s="317"/>
      <c r="HO155" s="317"/>
      <c r="HP155" s="317"/>
      <c r="HQ155" s="317"/>
      <c r="HR155" s="317"/>
      <c r="HS155" s="317"/>
      <c r="HT155" s="317"/>
      <c r="HU155" s="317"/>
      <c r="HV155" s="317"/>
      <c r="HW155" s="317"/>
      <c r="HX155" s="317"/>
      <c r="HY155" s="317"/>
      <c r="HZ155" s="317"/>
      <c r="IA155" s="317"/>
      <c r="IB155" s="317"/>
      <c r="IC155" s="317"/>
      <c r="ID155" s="317"/>
      <c r="IE155" s="317"/>
      <c r="IF155" s="317"/>
      <c r="IG155" s="317"/>
      <c r="IH155" s="317"/>
      <c r="II155" s="317"/>
      <c r="IJ155" s="317"/>
      <c r="IK155" s="317"/>
      <c r="IL155" s="317"/>
    </row>
    <row r="156" spans="1:246" s="316" customFormat="1">
      <c r="A156" s="319"/>
      <c r="B156" s="333" t="s">
        <v>33</v>
      </c>
      <c r="C156" s="312"/>
      <c r="D156" s="313">
        <f>+D107</f>
        <v>150</v>
      </c>
      <c r="E156" s="385"/>
      <c r="F156" s="315">
        <f>+D156*E156</f>
        <v>0</v>
      </c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7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 s="317"/>
      <c r="BP156" s="317"/>
      <c r="BQ156" s="317"/>
      <c r="BR156" s="317"/>
      <c r="BS156" s="317"/>
      <c r="BT156" s="317"/>
      <c r="BU156" s="317"/>
      <c r="BV156" s="317"/>
      <c r="BW156" s="317"/>
      <c r="BX156" s="317"/>
      <c r="BY156" s="317"/>
      <c r="BZ156" s="317"/>
      <c r="CA156" s="317"/>
      <c r="CB156" s="317"/>
      <c r="CC156" s="317"/>
      <c r="CD156" s="317"/>
      <c r="CE156" s="317"/>
      <c r="CF156" s="317"/>
      <c r="CG156" s="317"/>
      <c r="CH156" s="317"/>
      <c r="CI156" s="317"/>
      <c r="CJ156" s="317"/>
      <c r="CK156" s="317"/>
      <c r="CL156" s="317"/>
      <c r="CM156" s="317"/>
      <c r="CN156" s="317"/>
      <c r="CO156" s="317"/>
      <c r="CP156" s="317"/>
      <c r="CQ156" s="317"/>
      <c r="CR156" s="317"/>
      <c r="CS156" s="317"/>
      <c r="CT156" s="317"/>
      <c r="CU156" s="317"/>
      <c r="CV156" s="317"/>
      <c r="CW156" s="317"/>
      <c r="CX156" s="317"/>
      <c r="CY156" s="317"/>
      <c r="CZ156" s="317"/>
      <c r="DA156" s="317"/>
      <c r="DB156" s="317"/>
      <c r="DC156" s="317"/>
      <c r="DD156" s="317"/>
      <c r="DE156" s="317"/>
      <c r="DF156" s="317"/>
      <c r="DG156" s="317"/>
      <c r="DH156" s="317"/>
      <c r="DI156" s="317"/>
      <c r="DJ156" s="317"/>
      <c r="DK156" s="317"/>
      <c r="DL156" s="317"/>
      <c r="DM156" s="317"/>
      <c r="DN156" s="317"/>
      <c r="DO156" s="317"/>
      <c r="DP156" s="317"/>
      <c r="DQ156" s="317"/>
      <c r="DR156" s="317"/>
      <c r="DS156" s="317"/>
      <c r="DT156" s="317"/>
      <c r="DU156" s="317"/>
      <c r="DV156" s="317"/>
      <c r="DW156" s="317"/>
      <c r="DX156" s="317"/>
      <c r="DY156" s="317"/>
      <c r="DZ156" s="317"/>
      <c r="EA156" s="317"/>
      <c r="EB156" s="317"/>
      <c r="EC156" s="317"/>
      <c r="ED156" s="317"/>
      <c r="EE156" s="317"/>
      <c r="EF156" s="317"/>
      <c r="EG156" s="317"/>
      <c r="EH156" s="317"/>
      <c r="EI156" s="317"/>
      <c r="EJ156" s="317"/>
      <c r="EK156" s="317"/>
      <c r="EL156" s="317"/>
      <c r="EM156" s="317"/>
      <c r="EN156" s="317"/>
      <c r="EO156" s="317"/>
      <c r="EP156" s="317"/>
      <c r="EQ156" s="317"/>
      <c r="ER156" s="317"/>
      <c r="ES156" s="317"/>
      <c r="ET156" s="317"/>
      <c r="EU156" s="317"/>
      <c r="EV156" s="317"/>
      <c r="EW156" s="317"/>
      <c r="EX156" s="317"/>
      <c r="EY156" s="317"/>
      <c r="EZ156" s="317"/>
      <c r="FA156" s="317"/>
      <c r="FB156" s="317"/>
      <c r="FC156" s="317"/>
      <c r="FD156" s="317"/>
      <c r="FE156" s="317"/>
      <c r="FF156" s="317"/>
      <c r="FG156" s="317"/>
      <c r="FH156" s="317"/>
      <c r="FI156" s="317"/>
      <c r="FJ156" s="317"/>
      <c r="FK156" s="317"/>
      <c r="FL156" s="317"/>
      <c r="FM156" s="317"/>
      <c r="FN156" s="317"/>
      <c r="FO156" s="317"/>
      <c r="FP156" s="317"/>
      <c r="FQ156" s="317"/>
      <c r="FR156" s="317"/>
      <c r="FS156" s="317"/>
      <c r="FT156" s="317"/>
      <c r="FU156" s="317"/>
      <c r="FV156" s="317"/>
      <c r="FW156" s="317"/>
      <c r="FX156" s="317"/>
      <c r="FY156" s="317"/>
      <c r="FZ156" s="317"/>
      <c r="GA156" s="317"/>
      <c r="GB156" s="317"/>
      <c r="GC156" s="317"/>
      <c r="GD156" s="317"/>
      <c r="GE156" s="317"/>
      <c r="GF156" s="317"/>
      <c r="GG156" s="317"/>
      <c r="GH156" s="317"/>
      <c r="GI156" s="317"/>
      <c r="GJ156" s="317"/>
      <c r="GK156" s="317"/>
      <c r="GL156" s="317"/>
      <c r="GM156" s="317"/>
      <c r="GN156" s="317"/>
      <c r="GO156" s="317"/>
      <c r="GP156" s="317"/>
      <c r="GQ156" s="317"/>
      <c r="GR156" s="317"/>
      <c r="GS156" s="317"/>
      <c r="GT156" s="317"/>
      <c r="GU156" s="317"/>
      <c r="GV156" s="317"/>
      <c r="GW156" s="317"/>
      <c r="GX156" s="317"/>
      <c r="GY156" s="317"/>
      <c r="GZ156" s="317"/>
      <c r="HA156" s="317"/>
      <c r="HB156" s="317"/>
      <c r="HC156" s="317"/>
      <c r="HD156" s="317"/>
      <c r="HE156" s="317"/>
      <c r="HF156" s="317"/>
      <c r="HG156" s="317"/>
      <c r="HH156" s="317"/>
      <c r="HI156" s="317"/>
      <c r="HJ156" s="317"/>
      <c r="HK156" s="317"/>
      <c r="HL156" s="317"/>
      <c r="HM156" s="317"/>
      <c r="HN156" s="317"/>
      <c r="HO156" s="317"/>
      <c r="HP156" s="317"/>
      <c r="HQ156" s="317"/>
      <c r="HR156" s="317"/>
      <c r="HS156" s="317"/>
      <c r="HT156" s="317"/>
      <c r="HU156" s="317"/>
      <c r="HV156" s="317"/>
      <c r="HW156" s="317"/>
      <c r="HX156" s="317"/>
      <c r="HY156" s="317"/>
      <c r="HZ156" s="317"/>
      <c r="IA156" s="317"/>
      <c r="IB156" s="317"/>
      <c r="IC156" s="317"/>
      <c r="ID156" s="317"/>
      <c r="IE156" s="317"/>
      <c r="IF156" s="317"/>
      <c r="IG156" s="317"/>
      <c r="IH156" s="317"/>
      <c r="II156" s="317"/>
      <c r="IJ156" s="317"/>
      <c r="IK156" s="317"/>
      <c r="IL156" s="317"/>
    </row>
    <row r="157" spans="1:246" s="316" customFormat="1">
      <c r="A157" s="319"/>
      <c r="B157" s="333"/>
      <c r="C157" s="381"/>
      <c r="D157" s="313"/>
      <c r="E157" s="314"/>
      <c r="F157" s="315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  <c r="CL157" s="317"/>
      <c r="CM157" s="317"/>
      <c r="CN157" s="317"/>
      <c r="CO157" s="317"/>
      <c r="CP157" s="317"/>
      <c r="CQ157" s="317"/>
      <c r="CR157" s="317"/>
      <c r="CS157" s="317"/>
      <c r="CT157" s="317"/>
      <c r="CU157" s="317"/>
      <c r="CV157" s="317"/>
      <c r="CW157" s="317"/>
      <c r="CX157" s="317"/>
      <c r="CY157" s="317"/>
      <c r="CZ157" s="317"/>
      <c r="DA157" s="317"/>
      <c r="DB157" s="317"/>
      <c r="DC157" s="317"/>
      <c r="DD157" s="317"/>
      <c r="DE157" s="317"/>
      <c r="DF157" s="317"/>
      <c r="DG157" s="317"/>
      <c r="DH157" s="317"/>
      <c r="DI157" s="317"/>
      <c r="DJ157" s="317"/>
      <c r="DK157" s="317"/>
      <c r="DL157" s="317"/>
      <c r="DM157" s="317"/>
      <c r="DN157" s="317"/>
      <c r="DO157" s="317"/>
      <c r="DP157" s="317"/>
      <c r="DQ157" s="317"/>
      <c r="DR157" s="317"/>
      <c r="DS157" s="317"/>
      <c r="DT157" s="317"/>
      <c r="DU157" s="317"/>
      <c r="DV157" s="317"/>
      <c r="DW157" s="317"/>
      <c r="DX157" s="317"/>
      <c r="DY157" s="317"/>
      <c r="DZ157" s="317"/>
      <c r="EA157" s="317"/>
      <c r="EB157" s="317"/>
      <c r="EC157" s="317"/>
      <c r="ED157" s="317"/>
      <c r="EE157" s="317"/>
      <c r="EF157" s="317"/>
      <c r="EG157" s="317"/>
      <c r="EH157" s="317"/>
      <c r="EI157" s="317"/>
      <c r="EJ157" s="317"/>
      <c r="EK157" s="317"/>
      <c r="EL157" s="317"/>
      <c r="EM157" s="317"/>
      <c r="EN157" s="317"/>
      <c r="EO157" s="317"/>
      <c r="EP157" s="317"/>
      <c r="EQ157" s="317"/>
      <c r="ER157" s="317"/>
      <c r="ES157" s="317"/>
      <c r="ET157" s="317"/>
      <c r="EU157" s="317"/>
      <c r="EV157" s="317"/>
      <c r="EW157" s="317"/>
      <c r="EX157" s="317"/>
      <c r="EY157" s="317"/>
      <c r="EZ157" s="317"/>
      <c r="FA157" s="317"/>
      <c r="FB157" s="317"/>
      <c r="FC157" s="317"/>
      <c r="FD157" s="317"/>
      <c r="FE157" s="317"/>
      <c r="FF157" s="317"/>
      <c r="FG157" s="317"/>
      <c r="FH157" s="317"/>
      <c r="FI157" s="317"/>
      <c r="FJ157" s="317"/>
      <c r="FK157" s="317"/>
      <c r="FL157" s="317"/>
      <c r="FM157" s="317"/>
      <c r="FN157" s="317"/>
      <c r="FO157" s="317"/>
      <c r="FP157" s="317"/>
      <c r="FQ157" s="317"/>
      <c r="FR157" s="317"/>
      <c r="FS157" s="317"/>
      <c r="FT157" s="317"/>
      <c r="FU157" s="317"/>
      <c r="FV157" s="317"/>
      <c r="FW157" s="317"/>
      <c r="FX157" s="317"/>
      <c r="FY157" s="317"/>
      <c r="FZ157" s="317"/>
      <c r="GA157" s="317"/>
      <c r="GB157" s="317"/>
      <c r="GC157" s="317"/>
      <c r="GD157" s="317"/>
      <c r="GE157" s="317"/>
      <c r="GF157" s="317"/>
      <c r="GG157" s="317"/>
      <c r="GH157" s="317"/>
      <c r="GI157" s="317"/>
      <c r="GJ157" s="317"/>
      <c r="GK157" s="317"/>
      <c r="GL157" s="317"/>
      <c r="GM157" s="317"/>
      <c r="GN157" s="317"/>
      <c r="GO157" s="317"/>
      <c r="GP157" s="317"/>
      <c r="GQ157" s="317"/>
      <c r="GR157" s="317"/>
      <c r="GS157" s="317"/>
      <c r="GT157" s="317"/>
      <c r="GU157" s="317"/>
      <c r="GV157" s="317"/>
      <c r="GW157" s="317"/>
      <c r="GX157" s="317"/>
      <c r="GY157" s="317"/>
      <c r="GZ157" s="317"/>
      <c r="HA157" s="317"/>
      <c r="HB157" s="317"/>
      <c r="HC157" s="317"/>
      <c r="HD157" s="317"/>
      <c r="HE157" s="317"/>
      <c r="HF157" s="317"/>
      <c r="HG157" s="317"/>
      <c r="HH157" s="317"/>
      <c r="HI157" s="317"/>
      <c r="HJ157" s="317"/>
      <c r="HK157" s="317"/>
      <c r="HL157" s="317"/>
      <c r="HM157" s="317"/>
      <c r="HN157" s="317"/>
      <c r="HO157" s="317"/>
      <c r="HP157" s="317"/>
      <c r="HQ157" s="317"/>
      <c r="HR157" s="317"/>
      <c r="HS157" s="317"/>
      <c r="HT157" s="317"/>
      <c r="HU157" s="317"/>
      <c r="HV157" s="317"/>
      <c r="HW157" s="317"/>
      <c r="HX157" s="317"/>
      <c r="HY157" s="317"/>
      <c r="HZ157" s="317"/>
      <c r="IA157" s="317"/>
      <c r="IB157" s="317"/>
      <c r="IC157" s="317"/>
      <c r="ID157" s="317"/>
      <c r="IE157" s="317"/>
      <c r="IF157" s="317"/>
      <c r="IG157" s="317"/>
      <c r="IH157" s="317"/>
      <c r="II157" s="317"/>
      <c r="IJ157" s="317"/>
      <c r="IK157" s="317"/>
      <c r="IL157" s="317"/>
    </row>
    <row r="158" spans="1:246" s="316" customFormat="1" ht="51">
      <c r="A158" s="319" t="s">
        <v>186</v>
      </c>
      <c r="B158" s="333" t="s">
        <v>209</v>
      </c>
      <c r="C158" s="312"/>
      <c r="D158" s="313"/>
      <c r="E158" s="314"/>
      <c r="F158" s="315"/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7"/>
      <c r="BE158" s="317"/>
      <c r="BF158" s="317"/>
      <c r="BG158" s="317"/>
      <c r="BH158" s="317"/>
      <c r="BI158" s="317"/>
      <c r="BJ158" s="317"/>
      <c r="BK158" s="317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7"/>
      <c r="CH158" s="317"/>
      <c r="CI158" s="317"/>
      <c r="CJ158" s="317"/>
      <c r="CK158" s="317"/>
      <c r="CL158" s="317"/>
      <c r="CM158" s="317"/>
      <c r="CN158" s="317"/>
      <c r="CO158" s="317"/>
      <c r="CP158" s="317"/>
      <c r="CQ158" s="317"/>
      <c r="CR158" s="317"/>
      <c r="CS158" s="317"/>
      <c r="CT158" s="317"/>
      <c r="CU158" s="317"/>
      <c r="CV158" s="317"/>
      <c r="CW158" s="317"/>
      <c r="CX158" s="317"/>
      <c r="CY158" s="317"/>
      <c r="CZ158" s="317"/>
      <c r="DA158" s="317"/>
      <c r="DB158" s="317"/>
      <c r="DC158" s="317"/>
      <c r="DD158" s="317"/>
      <c r="DE158" s="317"/>
      <c r="DF158" s="317"/>
      <c r="DG158" s="317"/>
      <c r="DH158" s="317"/>
      <c r="DI158" s="317"/>
      <c r="DJ158" s="317"/>
      <c r="DK158" s="317"/>
      <c r="DL158" s="317"/>
      <c r="DM158" s="317"/>
      <c r="DN158" s="317"/>
      <c r="DO158" s="317"/>
      <c r="DP158" s="317"/>
      <c r="DQ158" s="317"/>
      <c r="DR158" s="317"/>
      <c r="DS158" s="317"/>
      <c r="DT158" s="317"/>
      <c r="DU158" s="317"/>
      <c r="DV158" s="317"/>
      <c r="DW158" s="317"/>
      <c r="DX158" s="317"/>
      <c r="DY158" s="317"/>
      <c r="DZ158" s="317"/>
      <c r="EA158" s="317"/>
      <c r="EB158" s="317"/>
      <c r="EC158" s="317"/>
      <c r="ED158" s="317"/>
      <c r="EE158" s="317"/>
      <c r="EF158" s="317"/>
      <c r="EG158" s="317"/>
      <c r="EH158" s="317"/>
      <c r="EI158" s="317"/>
      <c r="EJ158" s="317"/>
      <c r="EK158" s="317"/>
      <c r="EL158" s="317"/>
      <c r="EM158" s="317"/>
      <c r="EN158" s="317"/>
      <c r="EO158" s="317"/>
      <c r="EP158" s="317"/>
      <c r="EQ158" s="317"/>
      <c r="ER158" s="317"/>
      <c r="ES158" s="317"/>
      <c r="ET158" s="317"/>
      <c r="EU158" s="317"/>
      <c r="EV158" s="317"/>
      <c r="EW158" s="317"/>
      <c r="EX158" s="317"/>
      <c r="EY158" s="317"/>
      <c r="EZ158" s="317"/>
      <c r="FA158" s="317"/>
      <c r="FB158" s="317"/>
      <c r="FC158" s="317"/>
      <c r="FD158" s="317"/>
      <c r="FE158" s="317"/>
      <c r="FF158" s="317"/>
      <c r="FG158" s="317"/>
      <c r="FH158" s="317"/>
      <c r="FI158" s="317"/>
      <c r="FJ158" s="317"/>
      <c r="FK158" s="317"/>
      <c r="FL158" s="317"/>
      <c r="FM158" s="317"/>
      <c r="FN158" s="317"/>
      <c r="FO158" s="317"/>
      <c r="FP158" s="317"/>
      <c r="FQ158" s="317"/>
      <c r="FR158" s="317"/>
      <c r="FS158" s="317"/>
      <c r="FT158" s="317"/>
      <c r="FU158" s="317"/>
      <c r="FV158" s="317"/>
      <c r="FW158" s="317"/>
      <c r="FX158" s="317"/>
      <c r="FY158" s="317"/>
      <c r="FZ158" s="317"/>
      <c r="GA158" s="317"/>
      <c r="GB158" s="317"/>
      <c r="GC158" s="317"/>
      <c r="GD158" s="317"/>
      <c r="GE158" s="317"/>
      <c r="GF158" s="317"/>
      <c r="GG158" s="317"/>
      <c r="GH158" s="317"/>
      <c r="GI158" s="317"/>
      <c r="GJ158" s="317"/>
      <c r="GK158" s="317"/>
      <c r="GL158" s="317"/>
      <c r="GM158" s="317"/>
      <c r="GN158" s="317"/>
      <c r="GO158" s="317"/>
      <c r="GP158" s="317"/>
      <c r="GQ158" s="317"/>
      <c r="GR158" s="317"/>
      <c r="GS158" s="317"/>
      <c r="GT158" s="317"/>
      <c r="GU158" s="317"/>
      <c r="GV158" s="317"/>
      <c r="GW158" s="317"/>
      <c r="GX158" s="317"/>
      <c r="GY158" s="317"/>
      <c r="GZ158" s="317"/>
      <c r="HA158" s="317"/>
      <c r="HB158" s="317"/>
      <c r="HC158" s="317"/>
      <c r="HD158" s="317"/>
      <c r="HE158" s="317"/>
      <c r="HF158" s="317"/>
      <c r="HG158" s="317"/>
      <c r="HH158" s="317"/>
      <c r="HI158" s="317"/>
      <c r="HJ158" s="317"/>
      <c r="HK158" s="317"/>
      <c r="HL158" s="317"/>
      <c r="HM158" s="317"/>
      <c r="HN158" s="317"/>
      <c r="HO158" s="317"/>
      <c r="HP158" s="317"/>
      <c r="HQ158" s="317"/>
      <c r="HR158" s="317"/>
      <c r="HS158" s="317"/>
      <c r="HT158" s="317"/>
      <c r="HU158" s="317"/>
      <c r="HV158" s="317"/>
      <c r="HW158" s="317"/>
      <c r="HX158" s="317"/>
      <c r="HY158" s="317"/>
      <c r="HZ158" s="317"/>
      <c r="IA158" s="317"/>
      <c r="IB158" s="317"/>
      <c r="IC158" s="317"/>
      <c r="ID158" s="317"/>
      <c r="IE158" s="317"/>
      <c r="IF158" s="317"/>
      <c r="IG158" s="317"/>
      <c r="IH158" s="317"/>
      <c r="II158" s="317"/>
      <c r="IJ158" s="317"/>
      <c r="IK158" s="317"/>
      <c r="IL158" s="317"/>
    </row>
    <row r="159" spans="1:246" s="316" customFormat="1">
      <c r="A159" s="319"/>
      <c r="B159" s="333"/>
      <c r="C159" s="312"/>
      <c r="D159" s="313"/>
      <c r="E159" s="314"/>
      <c r="F159" s="315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317"/>
      <c r="BG159" s="317"/>
      <c r="BH159" s="317"/>
      <c r="BI159" s="317"/>
      <c r="BJ159" s="317"/>
      <c r="BK159" s="317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7"/>
      <c r="CS159" s="317"/>
      <c r="CT159" s="317"/>
      <c r="CU159" s="317"/>
      <c r="CV159" s="317"/>
      <c r="CW159" s="317"/>
      <c r="CX159" s="317"/>
      <c r="CY159" s="317"/>
      <c r="CZ159" s="317"/>
      <c r="DA159" s="317"/>
      <c r="DB159" s="317"/>
      <c r="DC159" s="317"/>
      <c r="DD159" s="317"/>
      <c r="DE159" s="317"/>
      <c r="DF159" s="317"/>
      <c r="DG159" s="317"/>
      <c r="DH159" s="317"/>
      <c r="DI159" s="317"/>
      <c r="DJ159" s="317"/>
      <c r="DK159" s="317"/>
      <c r="DL159" s="317"/>
      <c r="DM159" s="317"/>
      <c r="DN159" s="317"/>
      <c r="DO159" s="317"/>
      <c r="DP159" s="317"/>
      <c r="DQ159" s="317"/>
      <c r="DR159" s="317"/>
      <c r="DS159" s="317"/>
      <c r="DT159" s="317"/>
      <c r="DU159" s="317"/>
      <c r="DV159" s="317"/>
      <c r="DW159" s="317"/>
      <c r="DX159" s="317"/>
      <c r="DY159" s="317"/>
      <c r="DZ159" s="317"/>
      <c r="EA159" s="317"/>
      <c r="EB159" s="317"/>
      <c r="EC159" s="317"/>
      <c r="ED159" s="317"/>
      <c r="EE159" s="317"/>
      <c r="EF159" s="317"/>
      <c r="EG159" s="317"/>
      <c r="EH159" s="317"/>
      <c r="EI159" s="317"/>
      <c r="EJ159" s="317"/>
      <c r="EK159" s="317"/>
      <c r="EL159" s="317"/>
      <c r="EM159" s="317"/>
      <c r="EN159" s="317"/>
      <c r="EO159" s="317"/>
      <c r="EP159" s="317"/>
      <c r="EQ159" s="317"/>
      <c r="ER159" s="317"/>
      <c r="ES159" s="317"/>
      <c r="ET159" s="317"/>
      <c r="EU159" s="317"/>
      <c r="EV159" s="317"/>
      <c r="EW159" s="317"/>
      <c r="EX159" s="317"/>
      <c r="EY159" s="317"/>
      <c r="EZ159" s="317"/>
      <c r="FA159" s="317"/>
      <c r="FB159" s="317"/>
      <c r="FC159" s="317"/>
      <c r="FD159" s="317"/>
      <c r="FE159" s="317"/>
      <c r="FF159" s="317"/>
      <c r="FG159" s="317"/>
      <c r="FH159" s="317"/>
      <c r="FI159" s="317"/>
      <c r="FJ159" s="317"/>
      <c r="FK159" s="317"/>
      <c r="FL159" s="317"/>
      <c r="FM159" s="317"/>
      <c r="FN159" s="317"/>
      <c r="FO159" s="317"/>
      <c r="FP159" s="317"/>
      <c r="FQ159" s="317"/>
      <c r="FR159" s="317"/>
      <c r="FS159" s="317"/>
      <c r="FT159" s="317"/>
      <c r="FU159" s="317"/>
      <c r="FV159" s="317"/>
      <c r="FW159" s="317"/>
      <c r="FX159" s="317"/>
      <c r="FY159" s="317"/>
      <c r="FZ159" s="317"/>
      <c r="GA159" s="317"/>
      <c r="GB159" s="317"/>
      <c r="GC159" s="317"/>
      <c r="GD159" s="317"/>
      <c r="GE159" s="317"/>
      <c r="GF159" s="317"/>
      <c r="GG159" s="317"/>
      <c r="GH159" s="317"/>
      <c r="GI159" s="317"/>
      <c r="GJ159" s="317"/>
      <c r="GK159" s="317"/>
      <c r="GL159" s="317"/>
      <c r="GM159" s="317"/>
      <c r="GN159" s="317"/>
      <c r="GO159" s="317"/>
      <c r="GP159" s="317"/>
      <c r="GQ159" s="317"/>
      <c r="GR159" s="317"/>
      <c r="GS159" s="317"/>
      <c r="GT159" s="317"/>
      <c r="GU159" s="317"/>
      <c r="GV159" s="317"/>
      <c r="GW159" s="317"/>
      <c r="GX159" s="317"/>
      <c r="GY159" s="317"/>
      <c r="GZ159" s="317"/>
      <c r="HA159" s="317"/>
      <c r="HB159" s="317"/>
      <c r="HC159" s="317"/>
      <c r="HD159" s="317"/>
      <c r="HE159" s="317"/>
      <c r="HF159" s="317"/>
      <c r="HG159" s="317"/>
      <c r="HH159" s="317"/>
      <c r="HI159" s="317"/>
      <c r="HJ159" s="317"/>
      <c r="HK159" s="317"/>
      <c r="HL159" s="317"/>
      <c r="HM159" s="317"/>
      <c r="HN159" s="317"/>
      <c r="HO159" s="317"/>
      <c r="HP159" s="317"/>
      <c r="HQ159" s="317"/>
      <c r="HR159" s="317"/>
      <c r="HS159" s="317"/>
      <c r="HT159" s="317"/>
      <c r="HU159" s="317"/>
      <c r="HV159" s="317"/>
      <c r="HW159" s="317"/>
      <c r="HX159" s="317"/>
      <c r="HY159" s="317"/>
      <c r="HZ159" s="317"/>
      <c r="IA159" s="317"/>
      <c r="IB159" s="317"/>
      <c r="IC159" s="317"/>
      <c r="ID159" s="317"/>
      <c r="IE159" s="317"/>
      <c r="IF159" s="317"/>
      <c r="IG159" s="317"/>
      <c r="IH159" s="317"/>
      <c r="II159" s="317"/>
      <c r="IJ159" s="317"/>
      <c r="IK159" s="317"/>
      <c r="IL159" s="317"/>
    </row>
    <row r="160" spans="1:246" s="316" customFormat="1">
      <c r="A160" s="319"/>
      <c r="B160" s="333" t="s">
        <v>88</v>
      </c>
      <c r="C160" s="312"/>
      <c r="D160" s="313"/>
      <c r="E160" s="349"/>
      <c r="F160" s="315">
        <f>+D160*E160</f>
        <v>0</v>
      </c>
      <c r="L160" s="317"/>
      <c r="M160" s="317"/>
      <c r="N160" s="317"/>
      <c r="O160" s="317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7"/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7"/>
      <c r="BK160" s="317"/>
      <c r="BL160" s="317"/>
      <c r="BM160" s="317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317"/>
      <c r="CJ160" s="317"/>
      <c r="CK160" s="317"/>
      <c r="CL160" s="317"/>
      <c r="CM160" s="317"/>
      <c r="CN160" s="317"/>
      <c r="CO160" s="317"/>
      <c r="CP160" s="317"/>
      <c r="CQ160" s="317"/>
      <c r="CR160" s="317"/>
      <c r="CS160" s="317"/>
      <c r="CT160" s="317"/>
      <c r="CU160" s="317"/>
      <c r="CV160" s="317"/>
      <c r="CW160" s="317"/>
      <c r="CX160" s="317"/>
      <c r="CY160" s="317"/>
      <c r="CZ160" s="317"/>
      <c r="DA160" s="317"/>
      <c r="DB160" s="317"/>
      <c r="DC160" s="317"/>
      <c r="DD160" s="317"/>
      <c r="DE160" s="317"/>
      <c r="DF160" s="317"/>
      <c r="DG160" s="317"/>
      <c r="DH160" s="317"/>
      <c r="DI160" s="317"/>
      <c r="DJ160" s="317"/>
      <c r="DK160" s="317"/>
      <c r="DL160" s="317"/>
      <c r="DM160" s="317"/>
      <c r="DN160" s="317"/>
      <c r="DO160" s="317"/>
      <c r="DP160" s="317"/>
      <c r="DQ160" s="317"/>
      <c r="DR160" s="317"/>
      <c r="DS160" s="317"/>
      <c r="DT160" s="317"/>
      <c r="DU160" s="317"/>
      <c r="DV160" s="317"/>
      <c r="DW160" s="317"/>
      <c r="DX160" s="317"/>
      <c r="DY160" s="317"/>
      <c r="DZ160" s="317"/>
      <c r="EA160" s="317"/>
      <c r="EB160" s="317"/>
      <c r="EC160" s="317"/>
      <c r="ED160" s="317"/>
      <c r="EE160" s="317"/>
      <c r="EF160" s="317"/>
      <c r="EG160" s="317"/>
      <c r="EH160" s="317"/>
      <c r="EI160" s="317"/>
      <c r="EJ160" s="317"/>
      <c r="EK160" s="317"/>
      <c r="EL160" s="317"/>
      <c r="EM160" s="317"/>
      <c r="EN160" s="317"/>
      <c r="EO160" s="317"/>
      <c r="EP160" s="317"/>
      <c r="EQ160" s="317"/>
      <c r="ER160" s="317"/>
      <c r="ES160" s="317"/>
      <c r="ET160" s="317"/>
      <c r="EU160" s="317"/>
      <c r="EV160" s="317"/>
      <c r="EW160" s="317"/>
      <c r="EX160" s="317"/>
      <c r="EY160" s="317"/>
      <c r="EZ160" s="317"/>
      <c r="FA160" s="317"/>
      <c r="FB160" s="317"/>
      <c r="FC160" s="317"/>
      <c r="FD160" s="317"/>
      <c r="FE160" s="317"/>
      <c r="FF160" s="317"/>
      <c r="FG160" s="317"/>
      <c r="FH160" s="317"/>
      <c r="FI160" s="317"/>
      <c r="FJ160" s="317"/>
      <c r="FK160" s="317"/>
      <c r="FL160" s="317"/>
      <c r="FM160" s="317"/>
      <c r="FN160" s="317"/>
      <c r="FO160" s="317"/>
      <c r="FP160" s="317"/>
      <c r="FQ160" s="317"/>
      <c r="FR160" s="317"/>
      <c r="FS160" s="317"/>
      <c r="FT160" s="317"/>
      <c r="FU160" s="317"/>
      <c r="FV160" s="317"/>
      <c r="FW160" s="317"/>
      <c r="FX160" s="317"/>
      <c r="FY160" s="317"/>
      <c r="FZ160" s="317"/>
      <c r="GA160" s="317"/>
      <c r="GB160" s="317"/>
      <c r="GC160" s="317"/>
      <c r="GD160" s="317"/>
      <c r="GE160" s="317"/>
      <c r="GF160" s="317"/>
      <c r="GG160" s="317"/>
      <c r="GH160" s="317"/>
      <c r="GI160" s="317"/>
      <c r="GJ160" s="317"/>
      <c r="GK160" s="317"/>
      <c r="GL160" s="317"/>
      <c r="GM160" s="317"/>
      <c r="GN160" s="317"/>
      <c r="GO160" s="317"/>
      <c r="GP160" s="317"/>
      <c r="GQ160" s="317"/>
      <c r="GR160" s="317"/>
      <c r="GS160" s="317"/>
      <c r="GT160" s="317"/>
      <c r="GU160" s="317"/>
      <c r="GV160" s="317"/>
      <c r="GW160" s="317"/>
      <c r="GX160" s="317"/>
      <c r="GY160" s="317"/>
      <c r="GZ160" s="317"/>
      <c r="HA160" s="317"/>
      <c r="HB160" s="317"/>
      <c r="HC160" s="317"/>
      <c r="HD160" s="317"/>
      <c r="HE160" s="317"/>
      <c r="HF160" s="317"/>
      <c r="HG160" s="317"/>
      <c r="HH160" s="317"/>
      <c r="HI160" s="317"/>
      <c r="HJ160" s="317"/>
      <c r="HK160" s="317"/>
      <c r="HL160" s="317"/>
      <c r="HM160" s="317"/>
      <c r="HN160" s="317"/>
      <c r="HO160" s="317"/>
      <c r="HP160" s="317"/>
      <c r="HQ160" s="317"/>
      <c r="HR160" s="317"/>
      <c r="HS160" s="317"/>
      <c r="HT160" s="317"/>
      <c r="HU160" s="317"/>
      <c r="HV160" s="317"/>
      <c r="HW160" s="317"/>
      <c r="HX160" s="317"/>
      <c r="HY160" s="317"/>
      <c r="HZ160" s="317"/>
      <c r="IA160" s="317"/>
      <c r="IB160" s="317"/>
      <c r="IC160" s="317"/>
      <c r="ID160" s="317"/>
      <c r="IE160" s="317"/>
      <c r="IF160" s="317"/>
      <c r="IG160" s="317"/>
      <c r="IH160" s="317"/>
      <c r="II160" s="317"/>
      <c r="IJ160" s="317"/>
      <c r="IK160" s="317"/>
      <c r="IL160" s="317"/>
    </row>
    <row r="161" spans="1:247" s="316" customFormat="1">
      <c r="A161" s="319"/>
      <c r="B161" s="361"/>
      <c r="C161" s="312"/>
      <c r="D161" s="313"/>
      <c r="E161" s="314"/>
      <c r="F161" s="324"/>
      <c r="L161" s="317"/>
      <c r="M161" s="317"/>
      <c r="N161" s="317"/>
      <c r="O161" s="317"/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  <c r="Z161" s="317"/>
      <c r="AA161" s="317"/>
      <c r="AB161" s="317"/>
      <c r="AC161" s="317"/>
      <c r="AD161" s="317"/>
      <c r="AE161" s="317"/>
      <c r="AF161" s="317"/>
      <c r="AG161" s="317"/>
      <c r="AH161" s="317"/>
      <c r="AI161" s="317"/>
      <c r="AJ161" s="317"/>
      <c r="AK161" s="317"/>
      <c r="AL161" s="317"/>
      <c r="AM161" s="317"/>
      <c r="AN161" s="317"/>
      <c r="AO161" s="317"/>
      <c r="AP161" s="317"/>
      <c r="AQ161" s="317"/>
      <c r="AR161" s="317"/>
      <c r="AS161" s="317"/>
      <c r="AT161" s="317"/>
      <c r="AU161" s="317"/>
      <c r="AV161" s="317"/>
      <c r="AW161" s="317"/>
      <c r="AX161" s="317"/>
      <c r="AY161" s="317"/>
      <c r="AZ161" s="317"/>
      <c r="BA161" s="317"/>
      <c r="BB161" s="317"/>
      <c r="BC161" s="317"/>
      <c r="BD161" s="317"/>
      <c r="BE161" s="317"/>
      <c r="BF161" s="317"/>
      <c r="BG161" s="317"/>
      <c r="BH161" s="317"/>
      <c r="BI161" s="317"/>
      <c r="BJ161" s="317"/>
      <c r="BK161" s="317"/>
      <c r="BL161" s="317"/>
      <c r="BM161" s="317"/>
      <c r="BN161" s="317"/>
      <c r="BO161" s="317"/>
      <c r="BP161" s="317"/>
      <c r="BQ161" s="317"/>
      <c r="BR161" s="317"/>
      <c r="BS161" s="317"/>
      <c r="BT161" s="317"/>
      <c r="BU161" s="317"/>
      <c r="BV161" s="317"/>
      <c r="BW161" s="317"/>
      <c r="BX161" s="317"/>
      <c r="BY161" s="317"/>
      <c r="BZ161" s="317"/>
      <c r="CA161" s="317"/>
      <c r="CB161" s="317"/>
      <c r="CC161" s="317"/>
      <c r="CD161" s="317"/>
      <c r="CE161" s="317"/>
      <c r="CF161" s="317"/>
      <c r="CG161" s="317"/>
      <c r="CH161" s="317"/>
      <c r="CI161" s="317"/>
      <c r="CJ161" s="317"/>
      <c r="CK161" s="317"/>
      <c r="CL161" s="317"/>
      <c r="CM161" s="317"/>
      <c r="CN161" s="317"/>
      <c r="CO161" s="317"/>
      <c r="CP161" s="317"/>
      <c r="CQ161" s="317"/>
      <c r="CR161" s="317"/>
      <c r="CS161" s="317"/>
      <c r="CT161" s="317"/>
      <c r="CU161" s="317"/>
      <c r="CV161" s="317"/>
      <c r="CW161" s="317"/>
      <c r="CX161" s="317"/>
      <c r="CY161" s="317"/>
      <c r="CZ161" s="317"/>
      <c r="DA161" s="317"/>
      <c r="DB161" s="317"/>
      <c r="DC161" s="317"/>
      <c r="DD161" s="317"/>
      <c r="DE161" s="317"/>
      <c r="DF161" s="317"/>
      <c r="DG161" s="317"/>
      <c r="DH161" s="317"/>
      <c r="DI161" s="317"/>
      <c r="DJ161" s="317"/>
      <c r="DK161" s="317"/>
      <c r="DL161" s="317"/>
      <c r="DM161" s="317"/>
      <c r="DN161" s="317"/>
      <c r="DO161" s="317"/>
      <c r="DP161" s="317"/>
      <c r="DQ161" s="317"/>
      <c r="DR161" s="317"/>
      <c r="DS161" s="317"/>
      <c r="DT161" s="317"/>
      <c r="DU161" s="317"/>
      <c r="DV161" s="317"/>
      <c r="DW161" s="317"/>
      <c r="DX161" s="317"/>
      <c r="DY161" s="317"/>
      <c r="DZ161" s="317"/>
      <c r="EA161" s="317"/>
      <c r="EB161" s="317"/>
      <c r="EC161" s="317"/>
      <c r="ED161" s="317"/>
      <c r="EE161" s="317"/>
      <c r="EF161" s="317"/>
      <c r="EG161" s="317"/>
      <c r="EH161" s="317"/>
      <c r="EI161" s="317"/>
      <c r="EJ161" s="317"/>
      <c r="EK161" s="317"/>
      <c r="EL161" s="317"/>
      <c r="EM161" s="317"/>
      <c r="EN161" s="317"/>
      <c r="EO161" s="317"/>
      <c r="EP161" s="317"/>
      <c r="EQ161" s="317"/>
      <c r="ER161" s="317"/>
      <c r="ES161" s="317"/>
      <c r="ET161" s="317"/>
      <c r="EU161" s="317"/>
      <c r="EV161" s="317"/>
      <c r="EW161" s="317"/>
      <c r="EX161" s="317"/>
      <c r="EY161" s="317"/>
      <c r="EZ161" s="317"/>
      <c r="FA161" s="317"/>
      <c r="FB161" s="317"/>
      <c r="FC161" s="317"/>
      <c r="FD161" s="317"/>
      <c r="FE161" s="317"/>
      <c r="FF161" s="317"/>
      <c r="FG161" s="317"/>
      <c r="FH161" s="317"/>
      <c r="FI161" s="317"/>
      <c r="FJ161" s="317"/>
      <c r="FK161" s="317"/>
      <c r="FL161" s="317"/>
      <c r="FM161" s="317"/>
      <c r="FN161" s="317"/>
      <c r="FO161" s="317"/>
      <c r="FP161" s="317"/>
      <c r="FQ161" s="317"/>
      <c r="FR161" s="317"/>
      <c r="FS161" s="317"/>
      <c r="FT161" s="317"/>
      <c r="FU161" s="317"/>
      <c r="FV161" s="317"/>
      <c r="FW161" s="317"/>
      <c r="FX161" s="317"/>
      <c r="FY161" s="317"/>
      <c r="FZ161" s="317"/>
      <c r="GA161" s="317"/>
      <c r="GB161" s="317"/>
      <c r="GC161" s="317"/>
      <c r="GD161" s="317"/>
      <c r="GE161" s="317"/>
      <c r="GF161" s="317"/>
      <c r="GG161" s="317"/>
      <c r="GH161" s="317"/>
      <c r="GI161" s="317"/>
      <c r="GJ161" s="317"/>
      <c r="GK161" s="317"/>
      <c r="GL161" s="317"/>
      <c r="GM161" s="317"/>
      <c r="GN161" s="317"/>
      <c r="GO161" s="317"/>
      <c r="GP161" s="317"/>
      <c r="GQ161" s="317"/>
      <c r="GR161" s="317"/>
      <c r="GS161" s="317"/>
      <c r="GT161" s="317"/>
      <c r="GU161" s="317"/>
      <c r="GV161" s="317"/>
      <c r="GW161" s="317"/>
      <c r="GX161" s="317"/>
      <c r="GY161" s="317"/>
      <c r="GZ161" s="317"/>
      <c r="HA161" s="317"/>
      <c r="HB161" s="317"/>
      <c r="HC161" s="317"/>
      <c r="HD161" s="317"/>
      <c r="HE161" s="317"/>
      <c r="HF161" s="317"/>
      <c r="HG161" s="317"/>
      <c r="HH161" s="317"/>
      <c r="HI161" s="317"/>
      <c r="HJ161" s="317"/>
      <c r="HK161" s="317"/>
      <c r="HL161" s="317"/>
      <c r="HM161" s="317"/>
      <c r="HN161" s="317"/>
      <c r="HO161" s="317"/>
      <c r="HP161" s="317"/>
      <c r="HQ161" s="317"/>
      <c r="HR161" s="317"/>
      <c r="HS161" s="317"/>
      <c r="HT161" s="317"/>
      <c r="HU161" s="317"/>
      <c r="HV161" s="317"/>
      <c r="HW161" s="317"/>
      <c r="HX161" s="317"/>
      <c r="HY161" s="317"/>
      <c r="HZ161" s="317"/>
      <c r="IA161" s="317"/>
      <c r="IB161" s="317"/>
      <c r="IC161" s="317"/>
      <c r="ID161" s="317"/>
      <c r="IE161" s="317"/>
      <c r="IF161" s="317"/>
      <c r="IG161" s="317"/>
      <c r="IH161" s="317"/>
      <c r="II161" s="317"/>
      <c r="IJ161" s="317"/>
      <c r="IK161" s="317"/>
      <c r="IL161" s="317"/>
    </row>
    <row r="162" spans="1:247" s="316" customFormat="1" ht="38.25">
      <c r="A162" s="338" t="s">
        <v>188</v>
      </c>
      <c r="B162" s="339" t="s">
        <v>300</v>
      </c>
      <c r="C162" s="340"/>
      <c r="D162" s="341"/>
      <c r="E162" s="359"/>
      <c r="F162" s="343">
        <f>SUM(F156:F161)*0.1</f>
        <v>0</v>
      </c>
      <c r="L162" s="317"/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7"/>
      <c r="EI162" s="317"/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7"/>
      <c r="EW162" s="317"/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7"/>
      <c r="FK162" s="317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7"/>
      <c r="FY162" s="317"/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7"/>
      <c r="GM162" s="317"/>
      <c r="GN162" s="317"/>
      <c r="GO162" s="317"/>
      <c r="GP162" s="317"/>
      <c r="GQ162" s="317"/>
      <c r="GR162" s="317"/>
      <c r="GS162" s="317"/>
      <c r="GT162" s="317"/>
      <c r="GU162" s="317"/>
      <c r="GV162" s="317"/>
      <c r="GW162" s="317"/>
      <c r="GX162" s="317"/>
      <c r="GY162" s="317"/>
      <c r="GZ162" s="317"/>
      <c r="HA162" s="317"/>
      <c r="HB162" s="317"/>
      <c r="HC162" s="317"/>
      <c r="HD162" s="317"/>
      <c r="HE162" s="317"/>
      <c r="HF162" s="317"/>
      <c r="HG162" s="317"/>
      <c r="HH162" s="317"/>
      <c r="HI162" s="317"/>
      <c r="HJ162" s="317"/>
      <c r="HK162" s="317"/>
      <c r="HL162" s="317"/>
      <c r="HM162" s="317"/>
      <c r="HN162" s="317"/>
      <c r="HO162" s="317"/>
      <c r="HP162" s="317"/>
      <c r="HQ162" s="317"/>
      <c r="HR162" s="317"/>
      <c r="HS162" s="317"/>
      <c r="HT162" s="317"/>
      <c r="HU162" s="317"/>
      <c r="HV162" s="317"/>
      <c r="HW162" s="317"/>
      <c r="HX162" s="317"/>
      <c r="HY162" s="317"/>
      <c r="HZ162" s="317"/>
      <c r="IA162" s="317"/>
      <c r="IB162" s="317"/>
      <c r="IC162" s="317"/>
      <c r="ID162" s="317"/>
      <c r="IE162" s="317"/>
      <c r="IF162" s="317"/>
      <c r="IG162" s="317"/>
      <c r="IH162" s="317"/>
      <c r="II162" s="317"/>
      <c r="IJ162" s="317"/>
      <c r="IK162" s="317"/>
      <c r="IL162" s="317"/>
    </row>
    <row r="163" spans="1:247" s="316" customFormat="1">
      <c r="A163" s="319"/>
      <c r="B163" s="344" t="s">
        <v>8</v>
      </c>
      <c r="C163" s="321"/>
      <c r="D163" s="322"/>
      <c r="E163" s="345"/>
      <c r="F163" s="324">
        <f>SUM(F154:F162)</f>
        <v>0</v>
      </c>
      <c r="L163" s="317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7"/>
      <c r="BF163" s="317"/>
      <c r="BG163" s="317"/>
      <c r="BH163" s="317"/>
      <c r="BI163" s="317"/>
      <c r="BJ163" s="317"/>
      <c r="BK163" s="317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7"/>
      <c r="CH163" s="317"/>
      <c r="CI163" s="317"/>
      <c r="CJ163" s="317"/>
      <c r="CK163" s="317"/>
      <c r="CL163" s="317"/>
      <c r="CM163" s="317"/>
      <c r="CN163" s="317"/>
      <c r="CO163" s="317"/>
      <c r="CP163" s="317"/>
      <c r="CQ163" s="317"/>
      <c r="CR163" s="317"/>
      <c r="CS163" s="317"/>
      <c r="CT163" s="317"/>
      <c r="CU163" s="317"/>
      <c r="CV163" s="317"/>
      <c r="CW163" s="317"/>
      <c r="CX163" s="317"/>
      <c r="CY163" s="317"/>
      <c r="CZ163" s="317"/>
      <c r="DA163" s="317"/>
      <c r="DB163" s="317"/>
      <c r="DC163" s="317"/>
      <c r="DD163" s="317"/>
      <c r="DE163" s="317"/>
      <c r="DF163" s="317"/>
      <c r="DG163" s="317"/>
      <c r="DH163" s="317"/>
      <c r="DI163" s="317"/>
      <c r="DJ163" s="317"/>
      <c r="DK163" s="317"/>
      <c r="DL163" s="317"/>
      <c r="DM163" s="317"/>
      <c r="DN163" s="317"/>
      <c r="DO163" s="317"/>
      <c r="DP163" s="317"/>
      <c r="DQ163" s="317"/>
      <c r="DR163" s="317"/>
      <c r="DS163" s="317"/>
      <c r="DT163" s="317"/>
      <c r="DU163" s="317"/>
      <c r="DV163" s="317"/>
      <c r="DW163" s="317"/>
      <c r="DX163" s="317"/>
      <c r="DY163" s="317"/>
      <c r="DZ163" s="317"/>
      <c r="EA163" s="317"/>
      <c r="EB163" s="317"/>
      <c r="EC163" s="317"/>
      <c r="ED163" s="317"/>
      <c r="EE163" s="317"/>
      <c r="EF163" s="317"/>
      <c r="EG163" s="317"/>
      <c r="EH163" s="317"/>
      <c r="EI163" s="317"/>
      <c r="EJ163" s="317"/>
      <c r="EK163" s="317"/>
      <c r="EL163" s="317"/>
      <c r="EM163" s="317"/>
      <c r="EN163" s="317"/>
      <c r="EO163" s="317"/>
      <c r="EP163" s="317"/>
      <c r="EQ163" s="317"/>
      <c r="ER163" s="317"/>
      <c r="ES163" s="317"/>
      <c r="ET163" s="317"/>
      <c r="EU163" s="317"/>
      <c r="EV163" s="317"/>
      <c r="EW163" s="317"/>
      <c r="EX163" s="317"/>
      <c r="EY163" s="317"/>
      <c r="EZ163" s="317"/>
      <c r="FA163" s="317"/>
      <c r="FB163" s="317"/>
      <c r="FC163" s="317"/>
      <c r="FD163" s="317"/>
      <c r="FE163" s="317"/>
      <c r="FF163" s="317"/>
      <c r="FG163" s="317"/>
      <c r="FH163" s="317"/>
      <c r="FI163" s="317"/>
      <c r="FJ163" s="317"/>
      <c r="FK163" s="317"/>
      <c r="FL163" s="317"/>
      <c r="FM163" s="317"/>
      <c r="FN163" s="317"/>
      <c r="FO163" s="317"/>
      <c r="FP163" s="317"/>
      <c r="FQ163" s="317"/>
      <c r="FR163" s="317"/>
      <c r="FS163" s="317"/>
      <c r="FT163" s="317"/>
      <c r="FU163" s="317"/>
      <c r="FV163" s="317"/>
      <c r="FW163" s="317"/>
      <c r="FX163" s="317"/>
      <c r="FY163" s="317"/>
      <c r="FZ163" s="317"/>
      <c r="GA163" s="317"/>
      <c r="GB163" s="317"/>
      <c r="GC163" s="317"/>
      <c r="GD163" s="317"/>
      <c r="GE163" s="317"/>
      <c r="GF163" s="317"/>
      <c r="GG163" s="317"/>
      <c r="GH163" s="317"/>
      <c r="GI163" s="317"/>
      <c r="GJ163" s="317"/>
      <c r="GK163" s="317"/>
      <c r="GL163" s="317"/>
      <c r="GM163" s="317"/>
      <c r="GN163" s="317"/>
      <c r="GO163" s="317"/>
      <c r="GP163" s="317"/>
      <c r="GQ163" s="317"/>
      <c r="GR163" s="317"/>
      <c r="GS163" s="317"/>
      <c r="GT163" s="317"/>
      <c r="GU163" s="317"/>
      <c r="GV163" s="317"/>
      <c r="GW163" s="317"/>
      <c r="GX163" s="317"/>
      <c r="GY163" s="317"/>
      <c r="GZ163" s="317"/>
      <c r="HA163" s="317"/>
      <c r="HB163" s="317"/>
      <c r="HC163" s="317"/>
      <c r="HD163" s="317"/>
      <c r="HE163" s="317"/>
      <c r="HF163" s="317"/>
      <c r="HG163" s="317"/>
      <c r="HH163" s="317"/>
      <c r="HI163" s="317"/>
      <c r="HJ163" s="317"/>
      <c r="HK163" s="317"/>
      <c r="HL163" s="317"/>
      <c r="HM163" s="317"/>
      <c r="HN163" s="317"/>
      <c r="HO163" s="317"/>
      <c r="HP163" s="317"/>
      <c r="HQ163" s="317"/>
      <c r="HR163" s="317"/>
      <c r="HS163" s="317"/>
      <c r="HT163" s="317"/>
      <c r="HU163" s="317"/>
      <c r="HV163" s="317"/>
      <c r="HW163" s="317"/>
      <c r="HX163" s="317"/>
      <c r="HY163" s="317"/>
      <c r="HZ163" s="317"/>
      <c r="IA163" s="317"/>
      <c r="IB163" s="317"/>
      <c r="IC163" s="317"/>
      <c r="ID163" s="317"/>
      <c r="IE163" s="317"/>
      <c r="IF163" s="317"/>
      <c r="IG163" s="317"/>
      <c r="IH163" s="317"/>
      <c r="II163" s="317"/>
      <c r="IJ163" s="317"/>
      <c r="IK163" s="317"/>
      <c r="IL163" s="317"/>
    </row>
    <row r="164" spans="1:247" s="317" customFormat="1">
      <c r="A164" s="319"/>
      <c r="B164" s="361"/>
      <c r="C164" s="362"/>
      <c r="D164" s="313"/>
      <c r="E164" s="314"/>
      <c r="F164" s="324"/>
      <c r="G164" s="316"/>
      <c r="H164" s="316"/>
      <c r="I164" s="316"/>
      <c r="J164" s="316"/>
      <c r="K164" s="316"/>
    </row>
    <row r="166" spans="1:247" s="316" customFormat="1">
      <c r="A166" s="382" t="s">
        <v>221</v>
      </c>
      <c r="B166" s="361" t="s">
        <v>222</v>
      </c>
      <c r="C166" s="326"/>
      <c r="D166" s="313"/>
      <c r="E166" s="314"/>
      <c r="F166" s="363">
        <f>+F75</f>
        <v>0</v>
      </c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  <c r="CU166" s="317"/>
      <c r="CV166" s="317"/>
      <c r="CW166" s="317"/>
      <c r="CX166" s="317"/>
      <c r="CY166" s="317"/>
      <c r="CZ166" s="317"/>
      <c r="DA166" s="317"/>
      <c r="DB166" s="317"/>
      <c r="DC166" s="317"/>
      <c r="DD166" s="317"/>
      <c r="DE166" s="317"/>
      <c r="DF166" s="317"/>
      <c r="DG166" s="317"/>
      <c r="DH166" s="317"/>
      <c r="DI166" s="317"/>
      <c r="DJ166" s="317"/>
      <c r="DK166" s="317"/>
      <c r="DL166" s="317"/>
      <c r="DM166" s="317"/>
      <c r="DN166" s="317"/>
      <c r="DO166" s="317"/>
      <c r="DP166" s="317"/>
      <c r="DQ166" s="317"/>
      <c r="DR166" s="317"/>
      <c r="DS166" s="317"/>
      <c r="DT166" s="317"/>
      <c r="DU166" s="317"/>
      <c r="DV166" s="317"/>
      <c r="DW166" s="317"/>
      <c r="DX166" s="317"/>
      <c r="DY166" s="317"/>
      <c r="DZ166" s="317"/>
      <c r="EA166" s="317"/>
      <c r="EB166" s="317"/>
      <c r="EC166" s="317"/>
      <c r="ED166" s="317"/>
      <c r="EE166" s="317"/>
      <c r="EF166" s="317"/>
      <c r="EG166" s="317"/>
      <c r="EH166" s="317"/>
      <c r="EI166" s="317"/>
      <c r="EJ166" s="317"/>
      <c r="EK166" s="317"/>
      <c r="EL166" s="317"/>
      <c r="EM166" s="317"/>
      <c r="EN166" s="317"/>
      <c r="EO166" s="317"/>
      <c r="EP166" s="317"/>
      <c r="EQ166" s="317"/>
      <c r="ER166" s="317"/>
      <c r="ES166" s="317"/>
      <c r="ET166" s="317"/>
      <c r="EU166" s="317"/>
      <c r="EV166" s="317"/>
      <c r="EW166" s="317"/>
      <c r="EX166" s="317"/>
      <c r="EY166" s="317"/>
      <c r="EZ166" s="317"/>
      <c r="FA166" s="317"/>
      <c r="FB166" s="317"/>
      <c r="FC166" s="317"/>
      <c r="FD166" s="317"/>
      <c r="FE166" s="317"/>
      <c r="FF166" s="317"/>
      <c r="FG166" s="317"/>
      <c r="FH166" s="317"/>
      <c r="FI166" s="317"/>
      <c r="FJ166" s="317"/>
      <c r="FK166" s="317"/>
      <c r="FL166" s="317"/>
      <c r="FM166" s="317"/>
      <c r="FN166" s="317"/>
      <c r="FO166" s="317"/>
      <c r="FP166" s="317"/>
      <c r="FQ166" s="317"/>
      <c r="FR166" s="317"/>
      <c r="FS166" s="317"/>
      <c r="FT166" s="317"/>
      <c r="FU166" s="317"/>
      <c r="FV166" s="317"/>
      <c r="FW166" s="317"/>
      <c r="FX166" s="317"/>
      <c r="FY166" s="317"/>
      <c r="FZ166" s="317"/>
      <c r="GA166" s="317"/>
      <c r="GB166" s="317"/>
      <c r="GC166" s="317"/>
      <c r="GD166" s="317"/>
      <c r="GE166" s="317"/>
      <c r="GF166" s="317"/>
      <c r="GG166" s="317"/>
      <c r="GH166" s="317"/>
      <c r="GI166" s="317"/>
      <c r="GJ166" s="317"/>
      <c r="GK166" s="317"/>
      <c r="GL166" s="317"/>
      <c r="GM166" s="317"/>
      <c r="GN166" s="317"/>
      <c r="GO166" s="317"/>
      <c r="GP166" s="317"/>
      <c r="GQ166" s="317"/>
      <c r="GR166" s="317"/>
      <c r="GS166" s="317"/>
      <c r="GT166" s="317"/>
      <c r="GU166" s="317"/>
      <c r="GV166" s="317"/>
      <c r="GW166" s="317"/>
      <c r="GX166" s="317"/>
      <c r="GY166" s="317"/>
      <c r="GZ166" s="317"/>
      <c r="HA166" s="317"/>
      <c r="HB166" s="317"/>
      <c r="HC166" s="317"/>
      <c r="HD166" s="317"/>
      <c r="HE166" s="317"/>
      <c r="HF166" s="317"/>
      <c r="HG166" s="317"/>
      <c r="HH166" s="317"/>
      <c r="HI166" s="317"/>
      <c r="HJ166" s="317"/>
      <c r="HK166" s="317"/>
      <c r="HL166" s="317"/>
      <c r="HM166" s="317"/>
      <c r="HN166" s="317"/>
      <c r="HO166" s="317"/>
      <c r="HP166" s="317"/>
      <c r="HQ166" s="317"/>
      <c r="HR166" s="317"/>
      <c r="HS166" s="317"/>
      <c r="HT166" s="317"/>
      <c r="HU166" s="317"/>
      <c r="HV166" s="317"/>
      <c r="HW166" s="317"/>
      <c r="HX166" s="317"/>
      <c r="HY166" s="317"/>
      <c r="HZ166" s="317"/>
      <c r="IA166" s="317"/>
      <c r="IB166" s="317"/>
      <c r="IC166" s="317"/>
      <c r="ID166" s="317"/>
      <c r="IE166" s="317"/>
      <c r="IF166" s="317"/>
      <c r="IG166" s="317"/>
      <c r="IH166" s="317"/>
      <c r="II166" s="317"/>
      <c r="IJ166" s="317"/>
      <c r="IK166" s="317"/>
      <c r="IL166" s="317"/>
      <c r="IM166" s="317"/>
    </row>
    <row r="167" spans="1:247" s="316" customFormat="1">
      <c r="A167" s="382"/>
      <c r="B167" s="361"/>
      <c r="C167" s="326"/>
      <c r="D167" s="313"/>
      <c r="E167" s="314"/>
      <c r="F167" s="363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317"/>
      <c r="BF167" s="317"/>
      <c r="BG167" s="317"/>
      <c r="BH167" s="317"/>
      <c r="BI167" s="317"/>
      <c r="BJ167" s="317"/>
      <c r="BK167" s="317"/>
      <c r="BL167" s="317"/>
      <c r="BM167" s="317"/>
      <c r="BN167" s="317"/>
      <c r="BO167" s="317"/>
      <c r="BP167" s="317"/>
      <c r="BQ167" s="317"/>
      <c r="BR167" s="317"/>
      <c r="BS167" s="317"/>
      <c r="BT167" s="317"/>
      <c r="BU167" s="317"/>
      <c r="BV167" s="317"/>
      <c r="BW167" s="317"/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7"/>
      <c r="CH167" s="317"/>
      <c r="CI167" s="317"/>
      <c r="CJ167" s="317"/>
      <c r="CK167" s="317"/>
      <c r="CL167" s="317"/>
      <c r="CM167" s="317"/>
      <c r="CN167" s="317"/>
      <c r="CO167" s="317"/>
      <c r="CP167" s="317"/>
      <c r="CQ167" s="317"/>
      <c r="CR167" s="317"/>
      <c r="CS167" s="317"/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7"/>
      <c r="DG167" s="317"/>
      <c r="DH167" s="317"/>
      <c r="DI167" s="317"/>
      <c r="DJ167" s="317"/>
      <c r="DK167" s="317"/>
      <c r="DL167" s="317"/>
      <c r="DM167" s="317"/>
      <c r="DN167" s="317"/>
      <c r="DO167" s="317"/>
      <c r="DP167" s="317"/>
      <c r="DQ167" s="317"/>
      <c r="DR167" s="317"/>
      <c r="DS167" s="317"/>
      <c r="DT167" s="317"/>
      <c r="DU167" s="317"/>
      <c r="DV167" s="317"/>
      <c r="DW167" s="317"/>
      <c r="DX167" s="317"/>
      <c r="DY167" s="317"/>
      <c r="DZ167" s="317"/>
      <c r="EA167" s="317"/>
      <c r="EB167" s="317"/>
      <c r="EC167" s="317"/>
      <c r="ED167" s="317"/>
      <c r="EE167" s="317"/>
      <c r="EF167" s="317"/>
      <c r="EG167" s="317"/>
      <c r="EH167" s="317"/>
      <c r="EI167" s="317"/>
      <c r="EJ167" s="317"/>
      <c r="EK167" s="317"/>
      <c r="EL167" s="317"/>
      <c r="EM167" s="317"/>
      <c r="EN167" s="317"/>
      <c r="EO167" s="317"/>
      <c r="EP167" s="317"/>
      <c r="EQ167" s="317"/>
      <c r="ER167" s="317"/>
      <c r="ES167" s="317"/>
      <c r="ET167" s="317"/>
      <c r="EU167" s="317"/>
      <c r="EV167" s="317"/>
      <c r="EW167" s="317"/>
      <c r="EX167" s="317"/>
      <c r="EY167" s="317"/>
      <c r="EZ167" s="317"/>
      <c r="FA167" s="317"/>
      <c r="FB167" s="317"/>
      <c r="FC167" s="317"/>
      <c r="FD167" s="317"/>
      <c r="FE167" s="317"/>
      <c r="FF167" s="317"/>
      <c r="FG167" s="317"/>
      <c r="FH167" s="317"/>
      <c r="FI167" s="317"/>
      <c r="FJ167" s="317"/>
      <c r="FK167" s="317"/>
      <c r="FL167" s="317"/>
      <c r="FM167" s="317"/>
      <c r="FN167" s="317"/>
      <c r="FO167" s="317"/>
      <c r="FP167" s="317"/>
      <c r="FQ167" s="317"/>
      <c r="FR167" s="317"/>
      <c r="FS167" s="317"/>
      <c r="FT167" s="317"/>
      <c r="FU167" s="317"/>
      <c r="FV167" s="317"/>
      <c r="FW167" s="317"/>
      <c r="FX167" s="317"/>
      <c r="FY167" s="317"/>
      <c r="FZ167" s="317"/>
      <c r="GA167" s="317"/>
      <c r="GB167" s="317"/>
      <c r="GC167" s="317"/>
      <c r="GD167" s="317"/>
      <c r="GE167" s="317"/>
      <c r="GF167" s="317"/>
      <c r="GG167" s="317"/>
      <c r="GH167" s="317"/>
      <c r="GI167" s="317"/>
      <c r="GJ167" s="317"/>
      <c r="GK167" s="317"/>
      <c r="GL167" s="317"/>
      <c r="GM167" s="317"/>
      <c r="GN167" s="317"/>
      <c r="GO167" s="317"/>
      <c r="GP167" s="317"/>
      <c r="GQ167" s="317"/>
      <c r="GR167" s="317"/>
      <c r="GS167" s="317"/>
      <c r="GT167" s="317"/>
      <c r="GU167" s="317"/>
      <c r="GV167" s="317"/>
      <c r="GW167" s="317"/>
      <c r="GX167" s="317"/>
      <c r="GY167" s="317"/>
      <c r="GZ167" s="317"/>
      <c r="HA167" s="317"/>
      <c r="HB167" s="317"/>
      <c r="HC167" s="317"/>
      <c r="HD167" s="317"/>
      <c r="HE167" s="317"/>
      <c r="HF167" s="317"/>
      <c r="HG167" s="317"/>
      <c r="HH167" s="317"/>
      <c r="HI167" s="317"/>
      <c r="HJ167" s="317"/>
      <c r="HK167" s="317"/>
      <c r="HL167" s="317"/>
      <c r="HM167" s="317"/>
      <c r="HN167" s="317"/>
      <c r="HO167" s="317"/>
      <c r="HP167" s="317"/>
      <c r="HQ167" s="317"/>
      <c r="HR167" s="317"/>
      <c r="HS167" s="317"/>
      <c r="HT167" s="317"/>
      <c r="HU167" s="317"/>
      <c r="HV167" s="317"/>
      <c r="HW167" s="317"/>
      <c r="HX167" s="317"/>
      <c r="HY167" s="317"/>
      <c r="HZ167" s="317"/>
      <c r="IA167" s="317"/>
      <c r="IB167" s="317"/>
      <c r="IC167" s="317"/>
      <c r="ID167" s="317"/>
      <c r="IE167" s="317"/>
      <c r="IF167" s="317"/>
      <c r="IG167" s="317"/>
      <c r="IH167" s="317"/>
      <c r="II167" s="317"/>
      <c r="IJ167" s="317"/>
      <c r="IK167" s="317"/>
      <c r="IL167" s="317"/>
      <c r="IM167" s="317"/>
    </row>
    <row r="168" spans="1:247" s="316" customFormat="1">
      <c r="A168" s="382" t="s">
        <v>281</v>
      </c>
      <c r="B168" s="361" t="s">
        <v>94</v>
      </c>
      <c r="C168" s="312"/>
      <c r="D168" s="313"/>
      <c r="E168" s="314"/>
      <c r="F168" s="363">
        <f>+F99</f>
        <v>0</v>
      </c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7"/>
      <c r="BK168" s="317"/>
      <c r="BL168" s="317"/>
      <c r="BM168" s="317"/>
      <c r="BN168" s="317"/>
      <c r="BO168" s="317"/>
      <c r="BP168" s="317"/>
      <c r="BQ168" s="317"/>
      <c r="BR168" s="317"/>
      <c r="BS168" s="317"/>
      <c r="BT168" s="317"/>
      <c r="BU168" s="317"/>
      <c r="BV168" s="317"/>
      <c r="BW168" s="317"/>
      <c r="BX168" s="317"/>
      <c r="BY168" s="317"/>
      <c r="BZ168" s="317"/>
      <c r="CA168" s="317"/>
      <c r="CB168" s="317"/>
      <c r="CC168" s="317"/>
      <c r="CD168" s="317"/>
      <c r="CE168" s="317"/>
      <c r="CF168" s="317"/>
      <c r="CG168" s="317"/>
      <c r="CH168" s="317"/>
      <c r="CI168" s="317"/>
      <c r="CJ168" s="317"/>
      <c r="CK168" s="317"/>
      <c r="CL168" s="317"/>
      <c r="CM168" s="317"/>
      <c r="CN168" s="317"/>
      <c r="CO168" s="317"/>
      <c r="CP168" s="317"/>
      <c r="CQ168" s="317"/>
      <c r="CR168" s="317"/>
      <c r="CS168" s="317"/>
      <c r="CT168" s="317"/>
      <c r="CU168" s="317"/>
      <c r="CV168" s="317"/>
      <c r="CW168" s="317"/>
      <c r="CX168" s="317"/>
      <c r="CY168" s="317"/>
      <c r="CZ168" s="317"/>
      <c r="DA168" s="317"/>
      <c r="DB168" s="317"/>
      <c r="DC168" s="317"/>
      <c r="DD168" s="317"/>
      <c r="DE168" s="317"/>
      <c r="DF168" s="317"/>
      <c r="DG168" s="317"/>
      <c r="DH168" s="317"/>
      <c r="DI168" s="317"/>
      <c r="DJ168" s="317"/>
      <c r="DK168" s="317"/>
      <c r="DL168" s="317"/>
      <c r="DM168" s="317"/>
      <c r="DN168" s="317"/>
      <c r="DO168" s="317"/>
      <c r="DP168" s="317"/>
      <c r="DQ168" s="317"/>
      <c r="DR168" s="317"/>
      <c r="DS168" s="317"/>
      <c r="DT168" s="317"/>
      <c r="DU168" s="317"/>
      <c r="DV168" s="317"/>
      <c r="DW168" s="317"/>
      <c r="DX168" s="317"/>
      <c r="DY168" s="317"/>
      <c r="DZ168" s="317"/>
      <c r="EA168" s="317"/>
      <c r="EB168" s="317"/>
      <c r="EC168" s="317"/>
      <c r="ED168" s="317"/>
      <c r="EE168" s="317"/>
      <c r="EF168" s="317"/>
      <c r="EG168" s="317"/>
      <c r="EH168" s="317"/>
      <c r="EI168" s="317"/>
      <c r="EJ168" s="317"/>
      <c r="EK168" s="317"/>
      <c r="EL168" s="317"/>
      <c r="EM168" s="317"/>
      <c r="EN168" s="317"/>
      <c r="EO168" s="317"/>
      <c r="EP168" s="317"/>
      <c r="EQ168" s="317"/>
      <c r="ER168" s="317"/>
      <c r="ES168" s="317"/>
      <c r="ET168" s="317"/>
      <c r="EU168" s="317"/>
      <c r="EV168" s="317"/>
      <c r="EW168" s="317"/>
      <c r="EX168" s="317"/>
      <c r="EY168" s="317"/>
      <c r="EZ168" s="317"/>
      <c r="FA168" s="317"/>
      <c r="FB168" s="317"/>
      <c r="FC168" s="317"/>
      <c r="FD168" s="317"/>
      <c r="FE168" s="317"/>
      <c r="FF168" s="317"/>
      <c r="FG168" s="317"/>
      <c r="FH168" s="317"/>
      <c r="FI168" s="317"/>
      <c r="FJ168" s="317"/>
      <c r="FK168" s="317"/>
      <c r="FL168" s="317"/>
      <c r="FM168" s="317"/>
      <c r="FN168" s="317"/>
      <c r="FO168" s="317"/>
      <c r="FP168" s="317"/>
      <c r="FQ168" s="317"/>
      <c r="FR168" s="317"/>
      <c r="FS168" s="317"/>
      <c r="FT168" s="317"/>
      <c r="FU168" s="317"/>
      <c r="FV168" s="317"/>
      <c r="FW168" s="317"/>
      <c r="FX168" s="317"/>
      <c r="FY168" s="317"/>
      <c r="FZ168" s="317"/>
      <c r="GA168" s="317"/>
      <c r="GB168" s="317"/>
      <c r="GC168" s="317"/>
      <c r="GD168" s="317"/>
      <c r="GE168" s="317"/>
      <c r="GF168" s="317"/>
      <c r="GG168" s="317"/>
      <c r="GH168" s="317"/>
      <c r="GI168" s="317"/>
      <c r="GJ168" s="317"/>
      <c r="GK168" s="317"/>
      <c r="GL168" s="317"/>
      <c r="GM168" s="317"/>
      <c r="GN168" s="317"/>
      <c r="GO168" s="317"/>
      <c r="GP168" s="317"/>
      <c r="GQ168" s="317"/>
      <c r="GR168" s="317"/>
      <c r="GS168" s="317"/>
      <c r="GT168" s="317"/>
      <c r="GU168" s="317"/>
      <c r="GV168" s="317"/>
      <c r="GW168" s="317"/>
      <c r="GX168" s="317"/>
      <c r="GY168" s="317"/>
      <c r="GZ168" s="317"/>
      <c r="HA168" s="317"/>
      <c r="HB168" s="317"/>
      <c r="HC168" s="317"/>
      <c r="HD168" s="317"/>
      <c r="HE168" s="317"/>
      <c r="HF168" s="317"/>
      <c r="HG168" s="317"/>
      <c r="HH168" s="317"/>
      <c r="HI168" s="317"/>
      <c r="HJ168" s="317"/>
      <c r="HK168" s="317"/>
      <c r="HL168" s="317"/>
      <c r="HM168" s="317"/>
      <c r="HN168" s="317"/>
      <c r="HO168" s="317"/>
      <c r="HP168" s="317"/>
      <c r="HQ168" s="317"/>
      <c r="HR168" s="317"/>
      <c r="HS168" s="317"/>
      <c r="HT168" s="317"/>
      <c r="HU168" s="317"/>
      <c r="HV168" s="317"/>
      <c r="HW168" s="317"/>
      <c r="HX168" s="317"/>
      <c r="HY168" s="317"/>
      <c r="HZ168" s="317"/>
      <c r="IA168" s="317"/>
      <c r="IB168" s="317"/>
      <c r="IC168" s="317"/>
      <c r="ID168" s="317"/>
      <c r="IE168" s="317"/>
      <c r="IF168" s="317"/>
      <c r="IG168" s="317"/>
      <c r="IH168" s="317"/>
      <c r="II168" s="317"/>
      <c r="IJ168" s="317"/>
      <c r="IK168" s="317"/>
      <c r="IL168" s="317"/>
      <c r="IM168" s="317"/>
    </row>
    <row r="169" spans="1:247" s="316" customFormat="1">
      <c r="A169" s="382"/>
      <c r="B169" s="361"/>
      <c r="C169" s="312"/>
      <c r="D169" s="313"/>
      <c r="E169" s="314"/>
      <c r="F169" s="363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/>
      <c r="AO169" s="317"/>
      <c r="AP169" s="317"/>
      <c r="AQ169" s="317"/>
      <c r="AR169" s="317"/>
      <c r="AS169" s="317"/>
      <c r="AT169" s="317"/>
      <c r="AU169" s="317"/>
      <c r="AV169" s="317"/>
      <c r="AW169" s="317"/>
      <c r="AX169" s="317"/>
      <c r="AY169" s="317"/>
      <c r="AZ169" s="317"/>
      <c r="BA169" s="317"/>
      <c r="BB169" s="317"/>
      <c r="BC169" s="317"/>
      <c r="BD169" s="317"/>
      <c r="BE169" s="317"/>
      <c r="BF169" s="317"/>
      <c r="BG169" s="317"/>
      <c r="BH169" s="317"/>
      <c r="BI169" s="317"/>
      <c r="BJ169" s="317"/>
      <c r="BK169" s="317"/>
      <c r="BL169" s="317"/>
      <c r="BM169" s="317"/>
      <c r="BN169" s="317"/>
      <c r="BO169" s="317"/>
      <c r="BP169" s="317"/>
      <c r="BQ169" s="317"/>
      <c r="BR169" s="317"/>
      <c r="BS169" s="317"/>
      <c r="BT169" s="317"/>
      <c r="BU169" s="317"/>
      <c r="BV169" s="317"/>
      <c r="BW169" s="317"/>
      <c r="BX169" s="317"/>
      <c r="BY169" s="317"/>
      <c r="BZ169" s="317"/>
      <c r="CA169" s="317"/>
      <c r="CB169" s="317"/>
      <c r="CC169" s="317"/>
      <c r="CD169" s="317"/>
      <c r="CE169" s="317"/>
      <c r="CF169" s="317"/>
      <c r="CG169" s="317"/>
      <c r="CH169" s="317"/>
      <c r="CI169" s="317"/>
      <c r="CJ169" s="317"/>
      <c r="CK169" s="317"/>
      <c r="CL169" s="317"/>
      <c r="CM169" s="317"/>
      <c r="CN169" s="317"/>
      <c r="CO169" s="317"/>
      <c r="CP169" s="317"/>
      <c r="CQ169" s="317"/>
      <c r="CR169" s="317"/>
      <c r="CS169" s="317"/>
      <c r="CT169" s="317"/>
      <c r="CU169" s="317"/>
      <c r="CV169" s="317"/>
      <c r="CW169" s="317"/>
      <c r="CX169" s="317"/>
      <c r="CY169" s="317"/>
      <c r="CZ169" s="317"/>
      <c r="DA169" s="317"/>
      <c r="DB169" s="317"/>
      <c r="DC169" s="317"/>
      <c r="DD169" s="317"/>
      <c r="DE169" s="317"/>
      <c r="DF169" s="317"/>
      <c r="DG169" s="317"/>
      <c r="DH169" s="317"/>
      <c r="DI169" s="317"/>
      <c r="DJ169" s="317"/>
      <c r="DK169" s="317"/>
      <c r="DL169" s="317"/>
      <c r="DM169" s="317"/>
      <c r="DN169" s="317"/>
      <c r="DO169" s="317"/>
      <c r="DP169" s="317"/>
      <c r="DQ169" s="317"/>
      <c r="DR169" s="317"/>
      <c r="DS169" s="317"/>
      <c r="DT169" s="317"/>
      <c r="DU169" s="317"/>
      <c r="DV169" s="317"/>
      <c r="DW169" s="317"/>
      <c r="DX169" s="317"/>
      <c r="DY169" s="317"/>
      <c r="DZ169" s="317"/>
      <c r="EA169" s="317"/>
      <c r="EB169" s="317"/>
      <c r="EC169" s="317"/>
      <c r="ED169" s="317"/>
      <c r="EE169" s="317"/>
      <c r="EF169" s="317"/>
      <c r="EG169" s="317"/>
      <c r="EH169" s="317"/>
      <c r="EI169" s="317"/>
      <c r="EJ169" s="317"/>
      <c r="EK169" s="317"/>
      <c r="EL169" s="317"/>
      <c r="EM169" s="317"/>
      <c r="EN169" s="317"/>
      <c r="EO169" s="317"/>
      <c r="EP169" s="317"/>
      <c r="EQ169" s="317"/>
      <c r="ER169" s="317"/>
      <c r="ES169" s="317"/>
      <c r="ET169" s="317"/>
      <c r="EU169" s="317"/>
      <c r="EV169" s="317"/>
      <c r="EW169" s="317"/>
      <c r="EX169" s="317"/>
      <c r="EY169" s="317"/>
      <c r="EZ169" s="317"/>
      <c r="FA169" s="317"/>
      <c r="FB169" s="317"/>
      <c r="FC169" s="317"/>
      <c r="FD169" s="317"/>
      <c r="FE169" s="317"/>
      <c r="FF169" s="317"/>
      <c r="FG169" s="317"/>
      <c r="FH169" s="317"/>
      <c r="FI169" s="317"/>
      <c r="FJ169" s="317"/>
      <c r="FK169" s="317"/>
      <c r="FL169" s="317"/>
      <c r="FM169" s="317"/>
      <c r="FN169" s="317"/>
      <c r="FO169" s="317"/>
      <c r="FP169" s="317"/>
      <c r="FQ169" s="317"/>
      <c r="FR169" s="317"/>
      <c r="FS169" s="317"/>
      <c r="FT169" s="317"/>
      <c r="FU169" s="317"/>
      <c r="FV169" s="317"/>
      <c r="FW169" s="317"/>
      <c r="FX169" s="317"/>
      <c r="FY169" s="317"/>
      <c r="FZ169" s="317"/>
      <c r="GA169" s="317"/>
      <c r="GB169" s="317"/>
      <c r="GC169" s="317"/>
      <c r="GD169" s="317"/>
      <c r="GE169" s="317"/>
      <c r="GF169" s="317"/>
      <c r="GG169" s="317"/>
      <c r="GH169" s="317"/>
      <c r="GI169" s="317"/>
      <c r="GJ169" s="317"/>
      <c r="GK169" s="317"/>
      <c r="GL169" s="317"/>
      <c r="GM169" s="317"/>
      <c r="GN169" s="317"/>
      <c r="GO169" s="317"/>
      <c r="GP169" s="317"/>
      <c r="GQ169" s="317"/>
      <c r="GR169" s="317"/>
      <c r="GS169" s="317"/>
      <c r="GT169" s="317"/>
      <c r="GU169" s="317"/>
      <c r="GV169" s="317"/>
      <c r="GW169" s="317"/>
      <c r="GX169" s="317"/>
      <c r="GY169" s="317"/>
      <c r="GZ169" s="317"/>
      <c r="HA169" s="317"/>
      <c r="HB169" s="317"/>
      <c r="HC169" s="317"/>
      <c r="HD169" s="317"/>
      <c r="HE169" s="317"/>
      <c r="HF169" s="317"/>
      <c r="HG169" s="317"/>
      <c r="HH169" s="317"/>
      <c r="HI169" s="317"/>
      <c r="HJ169" s="317"/>
      <c r="HK169" s="317"/>
      <c r="HL169" s="317"/>
      <c r="HM169" s="317"/>
      <c r="HN169" s="317"/>
      <c r="HO169" s="317"/>
      <c r="HP169" s="317"/>
      <c r="HQ169" s="317"/>
      <c r="HR169" s="317"/>
      <c r="HS169" s="317"/>
      <c r="HT169" s="317"/>
      <c r="HU169" s="317"/>
      <c r="HV169" s="317"/>
      <c r="HW169" s="317"/>
      <c r="HX169" s="317"/>
      <c r="HY169" s="317"/>
      <c r="HZ169" s="317"/>
      <c r="IA169" s="317"/>
      <c r="IB169" s="317"/>
      <c r="IC169" s="317"/>
      <c r="ID169" s="317"/>
      <c r="IE169" s="317"/>
      <c r="IF169" s="317"/>
      <c r="IG169" s="317"/>
      <c r="IH169" s="317"/>
      <c r="II169" s="317"/>
      <c r="IJ169" s="317"/>
      <c r="IK169" s="317"/>
      <c r="IL169" s="317"/>
      <c r="IM169" s="317"/>
    </row>
    <row r="170" spans="1:247" s="316" customFormat="1">
      <c r="A170" s="382" t="s">
        <v>289</v>
      </c>
      <c r="B170" s="361" t="s">
        <v>196</v>
      </c>
      <c r="C170" s="312"/>
      <c r="D170" s="313"/>
      <c r="E170" s="314"/>
      <c r="F170" s="363">
        <f>+F137</f>
        <v>0</v>
      </c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17"/>
      <c r="DG170" s="317"/>
      <c r="DH170" s="317"/>
      <c r="DI170" s="317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317"/>
      <c r="EA170" s="317"/>
      <c r="EB170" s="317"/>
      <c r="EC170" s="317"/>
      <c r="ED170" s="317"/>
      <c r="EE170" s="317"/>
      <c r="EF170" s="317"/>
      <c r="EG170" s="317"/>
      <c r="EH170" s="317"/>
      <c r="EI170" s="317"/>
      <c r="EJ170" s="317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7"/>
      <c r="EV170" s="317"/>
      <c r="EW170" s="317"/>
      <c r="EX170" s="317"/>
      <c r="EY170" s="317"/>
      <c r="EZ170" s="317"/>
      <c r="FA170" s="317"/>
      <c r="FB170" s="317"/>
      <c r="FC170" s="317"/>
      <c r="FD170" s="317"/>
      <c r="FE170" s="317"/>
      <c r="FF170" s="317"/>
      <c r="FG170" s="317"/>
      <c r="FH170" s="317"/>
      <c r="FI170" s="317"/>
      <c r="FJ170" s="317"/>
      <c r="FK170" s="317"/>
      <c r="FL170" s="317"/>
      <c r="FM170" s="317"/>
      <c r="FN170" s="317"/>
      <c r="FO170" s="317"/>
      <c r="FP170" s="317"/>
      <c r="FQ170" s="317"/>
      <c r="FR170" s="317"/>
      <c r="FS170" s="317"/>
      <c r="FT170" s="317"/>
      <c r="FU170" s="317"/>
      <c r="FV170" s="317"/>
      <c r="FW170" s="317"/>
      <c r="FX170" s="317"/>
      <c r="FY170" s="317"/>
      <c r="FZ170" s="317"/>
      <c r="GA170" s="317"/>
      <c r="GB170" s="317"/>
      <c r="GC170" s="317"/>
      <c r="GD170" s="317"/>
      <c r="GE170" s="317"/>
      <c r="GF170" s="317"/>
      <c r="GG170" s="317"/>
      <c r="GH170" s="317"/>
      <c r="GI170" s="317"/>
      <c r="GJ170" s="317"/>
      <c r="GK170" s="317"/>
      <c r="GL170" s="317"/>
      <c r="GM170" s="317"/>
      <c r="GN170" s="317"/>
      <c r="GO170" s="317"/>
      <c r="GP170" s="317"/>
      <c r="GQ170" s="317"/>
      <c r="GR170" s="317"/>
      <c r="GS170" s="317"/>
      <c r="GT170" s="317"/>
      <c r="GU170" s="317"/>
      <c r="GV170" s="317"/>
      <c r="GW170" s="317"/>
      <c r="GX170" s="317"/>
      <c r="GY170" s="317"/>
      <c r="GZ170" s="317"/>
      <c r="HA170" s="317"/>
      <c r="HB170" s="317"/>
      <c r="HC170" s="317"/>
      <c r="HD170" s="317"/>
      <c r="HE170" s="317"/>
      <c r="HF170" s="317"/>
      <c r="HG170" s="317"/>
      <c r="HH170" s="317"/>
      <c r="HI170" s="317"/>
      <c r="HJ170" s="317"/>
      <c r="HK170" s="317"/>
      <c r="HL170" s="317"/>
      <c r="HM170" s="317"/>
      <c r="HN170" s="317"/>
      <c r="HO170" s="317"/>
      <c r="HP170" s="317"/>
      <c r="HQ170" s="317"/>
      <c r="HR170" s="317"/>
      <c r="HS170" s="317"/>
      <c r="HT170" s="317"/>
      <c r="HU170" s="317"/>
      <c r="HV170" s="317"/>
      <c r="HW170" s="317"/>
      <c r="HX170" s="317"/>
      <c r="HY170" s="317"/>
      <c r="HZ170" s="317"/>
      <c r="IA170" s="317"/>
      <c r="IB170" s="317"/>
      <c r="IC170" s="317"/>
      <c r="ID170" s="317"/>
      <c r="IE170" s="317"/>
      <c r="IF170" s="317"/>
      <c r="IG170" s="317"/>
      <c r="IH170" s="317"/>
      <c r="II170" s="317"/>
      <c r="IJ170" s="317"/>
      <c r="IK170" s="317"/>
      <c r="IL170" s="317"/>
      <c r="IM170" s="317"/>
    </row>
    <row r="171" spans="1:247" s="316" customFormat="1">
      <c r="A171" s="382"/>
      <c r="B171" s="361"/>
      <c r="C171" s="312"/>
      <c r="D171" s="313"/>
      <c r="E171" s="314"/>
      <c r="F171" s="363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7"/>
      <c r="CS171" s="317"/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17"/>
      <c r="DF171" s="317"/>
      <c r="DG171" s="317"/>
      <c r="DH171" s="317"/>
      <c r="DI171" s="317"/>
      <c r="DJ171" s="317"/>
      <c r="DK171" s="317"/>
      <c r="DL171" s="317"/>
      <c r="DM171" s="317"/>
      <c r="DN171" s="317"/>
      <c r="DO171" s="317"/>
      <c r="DP171" s="317"/>
      <c r="DQ171" s="317"/>
      <c r="DR171" s="317"/>
      <c r="DS171" s="317"/>
      <c r="DT171" s="317"/>
      <c r="DU171" s="317"/>
      <c r="DV171" s="317"/>
      <c r="DW171" s="317"/>
      <c r="DX171" s="317"/>
      <c r="DY171" s="317"/>
      <c r="DZ171" s="317"/>
      <c r="EA171" s="317"/>
      <c r="EB171" s="317"/>
      <c r="EC171" s="317"/>
      <c r="ED171" s="317"/>
      <c r="EE171" s="317"/>
      <c r="EF171" s="317"/>
      <c r="EG171" s="317"/>
      <c r="EH171" s="317"/>
      <c r="EI171" s="317"/>
      <c r="EJ171" s="317"/>
      <c r="EK171" s="317"/>
      <c r="EL171" s="317"/>
      <c r="EM171" s="317"/>
      <c r="EN171" s="317"/>
      <c r="EO171" s="317"/>
      <c r="EP171" s="317"/>
      <c r="EQ171" s="317"/>
      <c r="ER171" s="317"/>
      <c r="ES171" s="317"/>
      <c r="ET171" s="317"/>
      <c r="EU171" s="317"/>
      <c r="EV171" s="317"/>
      <c r="EW171" s="317"/>
      <c r="EX171" s="317"/>
      <c r="EY171" s="317"/>
      <c r="EZ171" s="317"/>
      <c r="FA171" s="317"/>
      <c r="FB171" s="317"/>
      <c r="FC171" s="317"/>
      <c r="FD171" s="317"/>
      <c r="FE171" s="317"/>
      <c r="FF171" s="317"/>
      <c r="FG171" s="317"/>
      <c r="FH171" s="317"/>
      <c r="FI171" s="317"/>
      <c r="FJ171" s="317"/>
      <c r="FK171" s="317"/>
      <c r="FL171" s="317"/>
      <c r="FM171" s="317"/>
      <c r="FN171" s="317"/>
      <c r="FO171" s="317"/>
      <c r="FP171" s="317"/>
      <c r="FQ171" s="317"/>
      <c r="FR171" s="317"/>
      <c r="FS171" s="317"/>
      <c r="FT171" s="317"/>
      <c r="FU171" s="317"/>
      <c r="FV171" s="317"/>
      <c r="FW171" s="317"/>
      <c r="FX171" s="317"/>
      <c r="FY171" s="317"/>
      <c r="FZ171" s="317"/>
      <c r="GA171" s="317"/>
      <c r="GB171" s="317"/>
      <c r="GC171" s="317"/>
      <c r="GD171" s="317"/>
      <c r="GE171" s="317"/>
      <c r="GF171" s="317"/>
      <c r="GG171" s="317"/>
      <c r="GH171" s="317"/>
      <c r="GI171" s="317"/>
      <c r="GJ171" s="317"/>
      <c r="GK171" s="317"/>
      <c r="GL171" s="317"/>
      <c r="GM171" s="317"/>
      <c r="GN171" s="317"/>
      <c r="GO171" s="317"/>
      <c r="GP171" s="317"/>
      <c r="GQ171" s="317"/>
      <c r="GR171" s="317"/>
      <c r="GS171" s="317"/>
      <c r="GT171" s="317"/>
      <c r="GU171" s="317"/>
      <c r="GV171" s="317"/>
      <c r="GW171" s="317"/>
      <c r="GX171" s="317"/>
      <c r="GY171" s="317"/>
      <c r="GZ171" s="317"/>
      <c r="HA171" s="317"/>
      <c r="HB171" s="317"/>
      <c r="HC171" s="317"/>
      <c r="HD171" s="317"/>
      <c r="HE171" s="317"/>
      <c r="HF171" s="317"/>
      <c r="HG171" s="317"/>
      <c r="HH171" s="317"/>
      <c r="HI171" s="317"/>
      <c r="HJ171" s="317"/>
      <c r="HK171" s="317"/>
      <c r="HL171" s="317"/>
      <c r="HM171" s="317"/>
      <c r="HN171" s="317"/>
      <c r="HO171" s="317"/>
      <c r="HP171" s="317"/>
      <c r="HQ171" s="317"/>
      <c r="HR171" s="317"/>
      <c r="HS171" s="317"/>
      <c r="HT171" s="317"/>
      <c r="HU171" s="317"/>
      <c r="HV171" s="317"/>
      <c r="HW171" s="317"/>
      <c r="HX171" s="317"/>
      <c r="HY171" s="317"/>
      <c r="HZ171" s="317"/>
      <c r="IA171" s="317"/>
      <c r="IB171" s="317"/>
      <c r="IC171" s="317"/>
      <c r="ID171" s="317"/>
      <c r="IE171" s="317"/>
      <c r="IF171" s="317"/>
      <c r="IG171" s="317"/>
      <c r="IH171" s="317"/>
      <c r="II171" s="317"/>
      <c r="IJ171" s="317"/>
      <c r="IK171" s="317"/>
      <c r="IL171" s="317"/>
      <c r="IM171" s="317"/>
    </row>
    <row r="172" spans="1:247" s="316" customFormat="1">
      <c r="A172" s="382" t="s">
        <v>298</v>
      </c>
      <c r="B172" s="361" t="s">
        <v>205</v>
      </c>
      <c r="C172" s="312"/>
      <c r="D172" s="313"/>
      <c r="E172" s="314"/>
      <c r="F172" s="363">
        <f>+F149</f>
        <v>0</v>
      </c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F172" s="317"/>
      <c r="BG172" s="317"/>
      <c r="BH172" s="317"/>
      <c r="BI172" s="317"/>
      <c r="BJ172" s="317"/>
      <c r="BK172" s="317"/>
      <c r="BL172" s="317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317"/>
      <c r="BZ172" s="317"/>
      <c r="CA172" s="317"/>
      <c r="CB172" s="317"/>
      <c r="CC172" s="317"/>
      <c r="CD172" s="317"/>
      <c r="CE172" s="317"/>
      <c r="CF172" s="317"/>
      <c r="CG172" s="317"/>
      <c r="CH172" s="317"/>
      <c r="CI172" s="317"/>
      <c r="CJ172" s="317"/>
      <c r="CK172" s="317"/>
      <c r="CL172" s="317"/>
      <c r="CM172" s="317"/>
      <c r="CN172" s="317"/>
      <c r="CO172" s="317"/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317"/>
      <c r="DF172" s="317"/>
      <c r="DG172" s="317"/>
      <c r="DH172" s="317"/>
      <c r="DI172" s="317"/>
      <c r="DJ172" s="317"/>
      <c r="DK172" s="317"/>
      <c r="DL172" s="317"/>
      <c r="DM172" s="317"/>
      <c r="DN172" s="317"/>
      <c r="DO172" s="317"/>
      <c r="DP172" s="317"/>
      <c r="DQ172" s="317"/>
      <c r="DR172" s="317"/>
      <c r="DS172" s="317"/>
      <c r="DT172" s="317"/>
      <c r="DU172" s="317"/>
      <c r="DV172" s="317"/>
      <c r="DW172" s="317"/>
      <c r="DX172" s="317"/>
      <c r="DY172" s="317"/>
      <c r="DZ172" s="317"/>
      <c r="EA172" s="317"/>
      <c r="EB172" s="317"/>
      <c r="EC172" s="317"/>
      <c r="ED172" s="317"/>
      <c r="EE172" s="317"/>
      <c r="EF172" s="317"/>
      <c r="EG172" s="317"/>
      <c r="EH172" s="317"/>
      <c r="EI172" s="317"/>
      <c r="EJ172" s="317"/>
      <c r="EK172" s="317"/>
      <c r="EL172" s="317"/>
      <c r="EM172" s="317"/>
      <c r="EN172" s="317"/>
      <c r="EO172" s="317"/>
      <c r="EP172" s="317"/>
      <c r="EQ172" s="317"/>
      <c r="ER172" s="317"/>
      <c r="ES172" s="317"/>
      <c r="ET172" s="317"/>
      <c r="EU172" s="317"/>
      <c r="EV172" s="317"/>
      <c r="EW172" s="317"/>
      <c r="EX172" s="317"/>
      <c r="EY172" s="317"/>
      <c r="EZ172" s="317"/>
      <c r="FA172" s="317"/>
      <c r="FB172" s="317"/>
      <c r="FC172" s="317"/>
      <c r="FD172" s="317"/>
      <c r="FE172" s="317"/>
      <c r="FF172" s="317"/>
      <c r="FG172" s="317"/>
      <c r="FH172" s="317"/>
      <c r="FI172" s="317"/>
      <c r="FJ172" s="317"/>
      <c r="FK172" s="317"/>
      <c r="FL172" s="317"/>
      <c r="FM172" s="317"/>
      <c r="FN172" s="317"/>
      <c r="FO172" s="317"/>
      <c r="FP172" s="317"/>
      <c r="FQ172" s="317"/>
      <c r="FR172" s="317"/>
      <c r="FS172" s="317"/>
      <c r="FT172" s="317"/>
      <c r="FU172" s="317"/>
      <c r="FV172" s="317"/>
      <c r="FW172" s="317"/>
      <c r="FX172" s="317"/>
      <c r="FY172" s="317"/>
      <c r="FZ172" s="317"/>
      <c r="GA172" s="317"/>
      <c r="GB172" s="317"/>
      <c r="GC172" s="317"/>
      <c r="GD172" s="317"/>
      <c r="GE172" s="317"/>
      <c r="GF172" s="317"/>
      <c r="GG172" s="317"/>
      <c r="GH172" s="317"/>
      <c r="GI172" s="317"/>
      <c r="GJ172" s="317"/>
      <c r="GK172" s="317"/>
      <c r="GL172" s="317"/>
      <c r="GM172" s="317"/>
      <c r="GN172" s="317"/>
      <c r="GO172" s="317"/>
      <c r="GP172" s="317"/>
      <c r="GQ172" s="317"/>
      <c r="GR172" s="317"/>
      <c r="GS172" s="317"/>
      <c r="GT172" s="317"/>
      <c r="GU172" s="317"/>
      <c r="GV172" s="317"/>
      <c r="GW172" s="317"/>
      <c r="GX172" s="317"/>
      <c r="GY172" s="317"/>
      <c r="GZ172" s="317"/>
      <c r="HA172" s="317"/>
      <c r="HB172" s="317"/>
      <c r="HC172" s="317"/>
      <c r="HD172" s="317"/>
      <c r="HE172" s="317"/>
      <c r="HF172" s="317"/>
      <c r="HG172" s="317"/>
      <c r="HH172" s="317"/>
      <c r="HI172" s="317"/>
      <c r="HJ172" s="317"/>
      <c r="HK172" s="317"/>
      <c r="HL172" s="317"/>
      <c r="HM172" s="317"/>
      <c r="HN172" s="317"/>
      <c r="HO172" s="317"/>
      <c r="HP172" s="317"/>
      <c r="HQ172" s="317"/>
      <c r="HR172" s="317"/>
      <c r="HS172" s="317"/>
      <c r="HT172" s="317"/>
      <c r="HU172" s="317"/>
      <c r="HV172" s="317"/>
      <c r="HW172" s="317"/>
      <c r="HX172" s="317"/>
      <c r="HY172" s="317"/>
      <c r="HZ172" s="317"/>
      <c r="IA172" s="317"/>
      <c r="IB172" s="317"/>
      <c r="IC172" s="317"/>
      <c r="ID172" s="317"/>
      <c r="IE172" s="317"/>
      <c r="IF172" s="317"/>
      <c r="IG172" s="317"/>
      <c r="IH172" s="317"/>
      <c r="II172" s="317"/>
      <c r="IJ172" s="317"/>
      <c r="IK172" s="317"/>
      <c r="IL172" s="317"/>
      <c r="IM172" s="317"/>
    </row>
    <row r="173" spans="1:247" s="316" customFormat="1">
      <c r="A173" s="382"/>
      <c r="B173" s="361"/>
      <c r="C173" s="312"/>
      <c r="D173" s="313"/>
      <c r="E173" s="314"/>
      <c r="F173" s="363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F173" s="317"/>
      <c r="BG173" s="317"/>
      <c r="BH173" s="317"/>
      <c r="BI173" s="317"/>
      <c r="BJ173" s="317"/>
      <c r="BK173" s="317"/>
      <c r="BL173" s="317"/>
      <c r="BM173" s="317"/>
      <c r="BN173" s="317"/>
      <c r="BO173" s="317"/>
      <c r="BP173" s="317"/>
      <c r="BQ173" s="317"/>
      <c r="BR173" s="317"/>
      <c r="BS173" s="317"/>
      <c r="BT173" s="317"/>
      <c r="BU173" s="317"/>
      <c r="BV173" s="317"/>
      <c r="BW173" s="317"/>
      <c r="BX173" s="317"/>
      <c r="BY173" s="317"/>
      <c r="BZ173" s="317"/>
      <c r="CA173" s="317"/>
      <c r="CB173" s="317"/>
      <c r="CC173" s="317"/>
      <c r="CD173" s="317"/>
      <c r="CE173" s="317"/>
      <c r="CF173" s="317"/>
      <c r="CG173" s="317"/>
      <c r="CH173" s="317"/>
      <c r="CI173" s="317"/>
      <c r="CJ173" s="317"/>
      <c r="CK173" s="317"/>
      <c r="CL173" s="317"/>
      <c r="CM173" s="317"/>
      <c r="CN173" s="317"/>
      <c r="CO173" s="317"/>
      <c r="CP173" s="317"/>
      <c r="CQ173" s="317"/>
      <c r="CR173" s="317"/>
      <c r="CS173" s="317"/>
      <c r="CT173" s="317"/>
      <c r="CU173" s="317"/>
      <c r="CV173" s="317"/>
      <c r="CW173" s="317"/>
      <c r="CX173" s="317"/>
      <c r="CY173" s="317"/>
      <c r="CZ173" s="317"/>
      <c r="DA173" s="317"/>
      <c r="DB173" s="317"/>
      <c r="DC173" s="317"/>
      <c r="DD173" s="317"/>
      <c r="DE173" s="317"/>
      <c r="DF173" s="317"/>
      <c r="DG173" s="317"/>
      <c r="DH173" s="317"/>
      <c r="DI173" s="317"/>
      <c r="DJ173" s="317"/>
      <c r="DK173" s="317"/>
      <c r="DL173" s="317"/>
      <c r="DM173" s="317"/>
      <c r="DN173" s="317"/>
      <c r="DO173" s="317"/>
      <c r="DP173" s="317"/>
      <c r="DQ173" s="317"/>
      <c r="DR173" s="317"/>
      <c r="DS173" s="317"/>
      <c r="DT173" s="317"/>
      <c r="DU173" s="317"/>
      <c r="DV173" s="317"/>
      <c r="DW173" s="317"/>
      <c r="DX173" s="317"/>
      <c r="DY173" s="317"/>
      <c r="DZ173" s="317"/>
      <c r="EA173" s="317"/>
      <c r="EB173" s="317"/>
      <c r="EC173" s="317"/>
      <c r="ED173" s="317"/>
      <c r="EE173" s="317"/>
      <c r="EF173" s="317"/>
      <c r="EG173" s="317"/>
      <c r="EH173" s="317"/>
      <c r="EI173" s="317"/>
      <c r="EJ173" s="317"/>
      <c r="EK173" s="317"/>
      <c r="EL173" s="317"/>
      <c r="EM173" s="317"/>
      <c r="EN173" s="317"/>
      <c r="EO173" s="317"/>
      <c r="EP173" s="317"/>
      <c r="EQ173" s="317"/>
      <c r="ER173" s="317"/>
      <c r="ES173" s="317"/>
      <c r="ET173" s="317"/>
      <c r="EU173" s="317"/>
      <c r="EV173" s="317"/>
      <c r="EW173" s="317"/>
      <c r="EX173" s="317"/>
      <c r="EY173" s="317"/>
      <c r="EZ173" s="317"/>
      <c r="FA173" s="317"/>
      <c r="FB173" s="317"/>
      <c r="FC173" s="317"/>
      <c r="FD173" s="317"/>
      <c r="FE173" s="317"/>
      <c r="FF173" s="317"/>
      <c r="FG173" s="317"/>
      <c r="FH173" s="317"/>
      <c r="FI173" s="317"/>
      <c r="FJ173" s="317"/>
      <c r="FK173" s="317"/>
      <c r="FL173" s="317"/>
      <c r="FM173" s="317"/>
      <c r="FN173" s="317"/>
      <c r="FO173" s="317"/>
      <c r="FP173" s="317"/>
      <c r="FQ173" s="317"/>
      <c r="FR173" s="317"/>
      <c r="FS173" s="317"/>
      <c r="FT173" s="317"/>
      <c r="FU173" s="317"/>
      <c r="FV173" s="317"/>
      <c r="FW173" s="317"/>
      <c r="FX173" s="317"/>
      <c r="FY173" s="317"/>
      <c r="FZ173" s="317"/>
      <c r="GA173" s="317"/>
      <c r="GB173" s="317"/>
      <c r="GC173" s="317"/>
      <c r="GD173" s="317"/>
      <c r="GE173" s="317"/>
      <c r="GF173" s="317"/>
      <c r="GG173" s="317"/>
      <c r="GH173" s="317"/>
      <c r="GI173" s="317"/>
      <c r="GJ173" s="317"/>
      <c r="GK173" s="317"/>
      <c r="GL173" s="317"/>
      <c r="GM173" s="317"/>
      <c r="GN173" s="317"/>
      <c r="GO173" s="317"/>
      <c r="GP173" s="317"/>
      <c r="GQ173" s="317"/>
      <c r="GR173" s="317"/>
      <c r="GS173" s="317"/>
      <c r="GT173" s="317"/>
      <c r="GU173" s="317"/>
      <c r="GV173" s="317"/>
      <c r="GW173" s="317"/>
      <c r="GX173" s="317"/>
      <c r="GY173" s="317"/>
      <c r="GZ173" s="317"/>
      <c r="HA173" s="317"/>
      <c r="HB173" s="317"/>
      <c r="HC173" s="317"/>
      <c r="HD173" s="317"/>
      <c r="HE173" s="317"/>
      <c r="HF173" s="317"/>
      <c r="HG173" s="317"/>
      <c r="HH173" s="317"/>
      <c r="HI173" s="317"/>
      <c r="HJ173" s="317"/>
      <c r="HK173" s="317"/>
      <c r="HL173" s="317"/>
      <c r="HM173" s="317"/>
      <c r="HN173" s="317"/>
      <c r="HO173" s="317"/>
      <c r="HP173" s="317"/>
      <c r="HQ173" s="317"/>
      <c r="HR173" s="317"/>
      <c r="HS173" s="317"/>
      <c r="HT173" s="317"/>
      <c r="HU173" s="317"/>
      <c r="HV173" s="317"/>
      <c r="HW173" s="317"/>
      <c r="HX173" s="317"/>
      <c r="HY173" s="317"/>
      <c r="HZ173" s="317"/>
      <c r="IA173" s="317"/>
      <c r="IB173" s="317"/>
      <c r="IC173" s="317"/>
      <c r="ID173" s="317"/>
      <c r="IE173" s="317"/>
      <c r="IF173" s="317"/>
      <c r="IG173" s="317"/>
      <c r="IH173" s="317"/>
      <c r="II173" s="317"/>
      <c r="IJ173" s="317"/>
      <c r="IK173" s="317"/>
      <c r="IL173" s="317"/>
      <c r="IM173" s="317"/>
    </row>
    <row r="174" spans="1:247" s="316" customFormat="1">
      <c r="A174" s="382" t="s">
        <v>299</v>
      </c>
      <c r="B174" s="361" t="s">
        <v>147</v>
      </c>
      <c r="C174" s="312"/>
      <c r="D174" s="313"/>
      <c r="E174" s="314"/>
      <c r="F174" s="363">
        <f>+F163</f>
        <v>0</v>
      </c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/>
      <c r="AO174" s="317"/>
      <c r="AP174" s="317"/>
      <c r="AQ174" s="317"/>
      <c r="AR174" s="317"/>
      <c r="AS174" s="317"/>
      <c r="AT174" s="317"/>
      <c r="AU174" s="317"/>
      <c r="AV174" s="317"/>
      <c r="AW174" s="317"/>
      <c r="AX174" s="317"/>
      <c r="AY174" s="317"/>
      <c r="AZ174" s="317"/>
      <c r="BA174" s="317"/>
      <c r="BB174" s="317"/>
      <c r="BC174" s="317"/>
      <c r="BD174" s="317"/>
      <c r="BE174" s="317"/>
      <c r="BF174" s="317"/>
      <c r="BG174" s="317"/>
      <c r="BH174" s="317"/>
      <c r="BI174" s="317"/>
      <c r="BJ174" s="317"/>
      <c r="BK174" s="317"/>
      <c r="BL174" s="317"/>
      <c r="BM174" s="317"/>
      <c r="BN174" s="317"/>
      <c r="BO174" s="317"/>
      <c r="BP174" s="317"/>
      <c r="BQ174" s="317"/>
      <c r="BR174" s="317"/>
      <c r="BS174" s="317"/>
      <c r="BT174" s="317"/>
      <c r="BU174" s="317"/>
      <c r="BV174" s="317"/>
      <c r="BW174" s="317"/>
      <c r="BX174" s="317"/>
      <c r="BY174" s="317"/>
      <c r="BZ174" s="317"/>
      <c r="CA174" s="317"/>
      <c r="CB174" s="317"/>
      <c r="CC174" s="317"/>
      <c r="CD174" s="317"/>
      <c r="CE174" s="317"/>
      <c r="CF174" s="317"/>
      <c r="CG174" s="317"/>
      <c r="CH174" s="317"/>
      <c r="CI174" s="317"/>
      <c r="CJ174" s="317"/>
      <c r="CK174" s="317"/>
      <c r="CL174" s="317"/>
      <c r="CM174" s="317"/>
      <c r="CN174" s="317"/>
      <c r="CO174" s="317"/>
      <c r="CP174" s="317"/>
      <c r="CQ174" s="317"/>
      <c r="CR174" s="317"/>
      <c r="CS174" s="317"/>
      <c r="CT174" s="317"/>
      <c r="CU174" s="317"/>
      <c r="CV174" s="317"/>
      <c r="CW174" s="317"/>
      <c r="CX174" s="317"/>
      <c r="CY174" s="317"/>
      <c r="CZ174" s="317"/>
      <c r="DA174" s="317"/>
      <c r="DB174" s="317"/>
      <c r="DC174" s="317"/>
      <c r="DD174" s="317"/>
      <c r="DE174" s="317"/>
      <c r="DF174" s="317"/>
      <c r="DG174" s="317"/>
      <c r="DH174" s="317"/>
      <c r="DI174" s="317"/>
      <c r="DJ174" s="317"/>
      <c r="DK174" s="317"/>
      <c r="DL174" s="317"/>
      <c r="DM174" s="317"/>
      <c r="DN174" s="317"/>
      <c r="DO174" s="317"/>
      <c r="DP174" s="317"/>
      <c r="DQ174" s="317"/>
      <c r="DR174" s="317"/>
      <c r="DS174" s="317"/>
      <c r="DT174" s="317"/>
      <c r="DU174" s="317"/>
      <c r="DV174" s="317"/>
      <c r="DW174" s="317"/>
      <c r="DX174" s="317"/>
      <c r="DY174" s="317"/>
      <c r="DZ174" s="317"/>
      <c r="EA174" s="317"/>
      <c r="EB174" s="317"/>
      <c r="EC174" s="317"/>
      <c r="ED174" s="317"/>
      <c r="EE174" s="317"/>
      <c r="EF174" s="317"/>
      <c r="EG174" s="317"/>
      <c r="EH174" s="317"/>
      <c r="EI174" s="317"/>
      <c r="EJ174" s="317"/>
      <c r="EK174" s="317"/>
      <c r="EL174" s="317"/>
      <c r="EM174" s="317"/>
      <c r="EN174" s="317"/>
      <c r="EO174" s="317"/>
      <c r="EP174" s="317"/>
      <c r="EQ174" s="317"/>
      <c r="ER174" s="317"/>
      <c r="ES174" s="317"/>
      <c r="ET174" s="317"/>
      <c r="EU174" s="317"/>
      <c r="EV174" s="317"/>
      <c r="EW174" s="317"/>
      <c r="EX174" s="317"/>
      <c r="EY174" s="317"/>
      <c r="EZ174" s="317"/>
      <c r="FA174" s="317"/>
      <c r="FB174" s="317"/>
      <c r="FC174" s="317"/>
      <c r="FD174" s="317"/>
      <c r="FE174" s="317"/>
      <c r="FF174" s="317"/>
      <c r="FG174" s="317"/>
      <c r="FH174" s="317"/>
      <c r="FI174" s="317"/>
      <c r="FJ174" s="317"/>
      <c r="FK174" s="317"/>
      <c r="FL174" s="317"/>
      <c r="FM174" s="317"/>
      <c r="FN174" s="317"/>
      <c r="FO174" s="317"/>
      <c r="FP174" s="317"/>
      <c r="FQ174" s="317"/>
      <c r="FR174" s="317"/>
      <c r="FS174" s="317"/>
      <c r="FT174" s="317"/>
      <c r="FU174" s="317"/>
      <c r="FV174" s="317"/>
      <c r="FW174" s="317"/>
      <c r="FX174" s="317"/>
      <c r="FY174" s="317"/>
      <c r="FZ174" s="317"/>
      <c r="GA174" s="317"/>
      <c r="GB174" s="317"/>
      <c r="GC174" s="317"/>
      <c r="GD174" s="317"/>
      <c r="GE174" s="317"/>
      <c r="GF174" s="317"/>
      <c r="GG174" s="317"/>
      <c r="GH174" s="317"/>
      <c r="GI174" s="317"/>
      <c r="GJ174" s="317"/>
      <c r="GK174" s="317"/>
      <c r="GL174" s="317"/>
      <c r="GM174" s="317"/>
      <c r="GN174" s="317"/>
      <c r="GO174" s="317"/>
      <c r="GP174" s="317"/>
      <c r="GQ174" s="317"/>
      <c r="GR174" s="317"/>
      <c r="GS174" s="317"/>
      <c r="GT174" s="317"/>
      <c r="GU174" s="317"/>
      <c r="GV174" s="317"/>
      <c r="GW174" s="317"/>
      <c r="GX174" s="317"/>
      <c r="GY174" s="317"/>
      <c r="GZ174" s="317"/>
      <c r="HA174" s="317"/>
      <c r="HB174" s="317"/>
      <c r="HC174" s="317"/>
      <c r="HD174" s="317"/>
      <c r="HE174" s="317"/>
      <c r="HF174" s="317"/>
      <c r="HG174" s="317"/>
      <c r="HH174" s="317"/>
      <c r="HI174" s="317"/>
      <c r="HJ174" s="317"/>
      <c r="HK174" s="317"/>
      <c r="HL174" s="317"/>
      <c r="HM174" s="317"/>
      <c r="HN174" s="317"/>
      <c r="HO174" s="317"/>
      <c r="HP174" s="317"/>
      <c r="HQ174" s="317"/>
      <c r="HR174" s="317"/>
      <c r="HS174" s="317"/>
      <c r="HT174" s="317"/>
      <c r="HU174" s="317"/>
      <c r="HV174" s="317"/>
      <c r="HW174" s="317"/>
      <c r="HX174" s="317"/>
      <c r="HY174" s="317"/>
      <c r="HZ174" s="317"/>
      <c r="IA174" s="317"/>
      <c r="IB174" s="317"/>
      <c r="IC174" s="317"/>
      <c r="ID174" s="317"/>
      <c r="IE174" s="317"/>
      <c r="IF174" s="317"/>
      <c r="IG174" s="317"/>
      <c r="IH174" s="317"/>
      <c r="II174" s="317"/>
      <c r="IJ174" s="317"/>
      <c r="IK174" s="317"/>
      <c r="IL174" s="317"/>
      <c r="IM174" s="317"/>
    </row>
    <row r="175" spans="1:247" s="316" customFormat="1">
      <c r="A175" s="310"/>
      <c r="B175" s="361"/>
      <c r="C175" s="312"/>
      <c r="D175" s="313"/>
      <c r="E175" s="314"/>
      <c r="F175" s="363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/>
      <c r="BC175" s="317"/>
      <c r="BD175" s="317"/>
      <c r="BE175" s="317"/>
      <c r="BF175" s="317"/>
      <c r="BG175" s="317"/>
      <c r="BH175" s="317"/>
      <c r="BI175" s="317"/>
      <c r="BJ175" s="317"/>
      <c r="BK175" s="317"/>
      <c r="BL175" s="317"/>
      <c r="BM175" s="317"/>
      <c r="BN175" s="317"/>
      <c r="BO175" s="317"/>
      <c r="BP175" s="317"/>
      <c r="BQ175" s="317"/>
      <c r="BR175" s="317"/>
      <c r="BS175" s="317"/>
      <c r="BT175" s="317"/>
      <c r="BU175" s="317"/>
      <c r="BV175" s="317"/>
      <c r="BW175" s="317"/>
      <c r="BX175" s="317"/>
      <c r="BY175" s="317"/>
      <c r="BZ175" s="317"/>
      <c r="CA175" s="317"/>
      <c r="CB175" s="317"/>
      <c r="CC175" s="317"/>
      <c r="CD175" s="317"/>
      <c r="CE175" s="317"/>
      <c r="CF175" s="317"/>
      <c r="CG175" s="317"/>
      <c r="CH175" s="317"/>
      <c r="CI175" s="317"/>
      <c r="CJ175" s="317"/>
      <c r="CK175" s="317"/>
      <c r="CL175" s="317"/>
      <c r="CM175" s="317"/>
      <c r="CN175" s="317"/>
      <c r="CO175" s="317"/>
      <c r="CP175" s="317"/>
      <c r="CQ175" s="317"/>
      <c r="CR175" s="317"/>
      <c r="CS175" s="317"/>
      <c r="CT175" s="317"/>
      <c r="CU175" s="317"/>
      <c r="CV175" s="317"/>
      <c r="CW175" s="317"/>
      <c r="CX175" s="317"/>
      <c r="CY175" s="317"/>
      <c r="CZ175" s="317"/>
      <c r="DA175" s="317"/>
      <c r="DB175" s="317"/>
      <c r="DC175" s="317"/>
      <c r="DD175" s="317"/>
      <c r="DE175" s="317"/>
      <c r="DF175" s="317"/>
      <c r="DG175" s="317"/>
      <c r="DH175" s="317"/>
      <c r="DI175" s="317"/>
      <c r="DJ175" s="317"/>
      <c r="DK175" s="317"/>
      <c r="DL175" s="317"/>
      <c r="DM175" s="317"/>
      <c r="DN175" s="317"/>
      <c r="DO175" s="317"/>
      <c r="DP175" s="317"/>
      <c r="DQ175" s="317"/>
      <c r="DR175" s="317"/>
      <c r="DS175" s="317"/>
      <c r="DT175" s="317"/>
      <c r="DU175" s="317"/>
      <c r="DV175" s="317"/>
      <c r="DW175" s="317"/>
      <c r="DX175" s="317"/>
      <c r="DY175" s="317"/>
      <c r="DZ175" s="317"/>
      <c r="EA175" s="317"/>
      <c r="EB175" s="317"/>
      <c r="EC175" s="317"/>
      <c r="ED175" s="317"/>
      <c r="EE175" s="317"/>
      <c r="EF175" s="317"/>
      <c r="EG175" s="317"/>
      <c r="EH175" s="317"/>
      <c r="EI175" s="317"/>
      <c r="EJ175" s="317"/>
      <c r="EK175" s="317"/>
      <c r="EL175" s="317"/>
      <c r="EM175" s="317"/>
      <c r="EN175" s="317"/>
      <c r="EO175" s="317"/>
      <c r="EP175" s="317"/>
      <c r="EQ175" s="317"/>
      <c r="ER175" s="317"/>
      <c r="ES175" s="317"/>
      <c r="ET175" s="317"/>
      <c r="EU175" s="317"/>
      <c r="EV175" s="317"/>
      <c r="EW175" s="317"/>
      <c r="EX175" s="317"/>
      <c r="EY175" s="317"/>
      <c r="EZ175" s="317"/>
      <c r="FA175" s="317"/>
      <c r="FB175" s="317"/>
      <c r="FC175" s="317"/>
      <c r="FD175" s="317"/>
      <c r="FE175" s="317"/>
      <c r="FF175" s="317"/>
      <c r="FG175" s="317"/>
      <c r="FH175" s="317"/>
      <c r="FI175" s="317"/>
      <c r="FJ175" s="317"/>
      <c r="FK175" s="317"/>
      <c r="FL175" s="317"/>
      <c r="FM175" s="317"/>
      <c r="FN175" s="317"/>
      <c r="FO175" s="317"/>
      <c r="FP175" s="317"/>
      <c r="FQ175" s="317"/>
      <c r="FR175" s="317"/>
      <c r="FS175" s="317"/>
      <c r="FT175" s="317"/>
      <c r="FU175" s="317"/>
      <c r="FV175" s="317"/>
      <c r="FW175" s="317"/>
      <c r="FX175" s="317"/>
      <c r="FY175" s="317"/>
      <c r="FZ175" s="317"/>
      <c r="GA175" s="317"/>
      <c r="GB175" s="317"/>
      <c r="GC175" s="317"/>
      <c r="GD175" s="317"/>
      <c r="GE175" s="317"/>
      <c r="GF175" s="317"/>
      <c r="GG175" s="317"/>
      <c r="GH175" s="317"/>
      <c r="GI175" s="317"/>
      <c r="GJ175" s="317"/>
      <c r="GK175" s="317"/>
      <c r="GL175" s="317"/>
      <c r="GM175" s="317"/>
      <c r="GN175" s="317"/>
      <c r="GO175" s="317"/>
      <c r="GP175" s="317"/>
      <c r="GQ175" s="317"/>
      <c r="GR175" s="317"/>
      <c r="GS175" s="317"/>
      <c r="GT175" s="317"/>
      <c r="GU175" s="317"/>
      <c r="GV175" s="317"/>
      <c r="GW175" s="317"/>
      <c r="GX175" s="317"/>
      <c r="GY175" s="317"/>
      <c r="GZ175" s="317"/>
      <c r="HA175" s="317"/>
      <c r="HB175" s="317"/>
      <c r="HC175" s="317"/>
      <c r="HD175" s="317"/>
      <c r="HE175" s="317"/>
      <c r="HF175" s="317"/>
      <c r="HG175" s="317"/>
      <c r="HH175" s="317"/>
      <c r="HI175" s="317"/>
      <c r="HJ175" s="317"/>
      <c r="HK175" s="317"/>
      <c r="HL175" s="317"/>
      <c r="HM175" s="317"/>
      <c r="HN175" s="317"/>
      <c r="HO175" s="317"/>
      <c r="HP175" s="317"/>
      <c r="HQ175" s="317"/>
      <c r="HR175" s="317"/>
      <c r="HS175" s="317"/>
      <c r="HT175" s="317"/>
      <c r="HU175" s="317"/>
      <c r="HV175" s="317"/>
      <c r="HW175" s="317"/>
      <c r="HX175" s="317"/>
      <c r="HY175" s="317"/>
      <c r="HZ175" s="317"/>
      <c r="IA175" s="317"/>
      <c r="IB175" s="317"/>
      <c r="IC175" s="317"/>
      <c r="ID175" s="317"/>
      <c r="IE175" s="317"/>
      <c r="IF175" s="317"/>
      <c r="IG175" s="317"/>
      <c r="IH175" s="317"/>
      <c r="II175" s="317"/>
      <c r="IJ175" s="317"/>
      <c r="IK175" s="317"/>
      <c r="IL175" s="317"/>
      <c r="IM175" s="317"/>
    </row>
    <row r="176" spans="1:247" s="316" customFormat="1" ht="13.5" thickBot="1">
      <c r="A176" s="310"/>
      <c r="B176" s="364"/>
      <c r="C176" s="365"/>
      <c r="D176" s="366"/>
      <c r="E176" s="367"/>
      <c r="F176" s="368"/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7"/>
      <c r="AB176" s="317"/>
      <c r="AC176" s="317"/>
      <c r="AD176" s="317"/>
      <c r="AE176" s="317"/>
      <c r="AF176" s="317"/>
      <c r="AG176" s="317"/>
      <c r="AH176" s="317"/>
      <c r="AI176" s="317"/>
      <c r="AJ176" s="317"/>
      <c r="AK176" s="317"/>
      <c r="AL176" s="317"/>
      <c r="AM176" s="317"/>
      <c r="AN176" s="317"/>
      <c r="AO176" s="317"/>
      <c r="AP176" s="317"/>
      <c r="AQ176" s="317"/>
      <c r="AR176" s="317"/>
      <c r="AS176" s="317"/>
      <c r="AT176" s="317"/>
      <c r="AU176" s="317"/>
      <c r="AV176" s="317"/>
      <c r="AW176" s="317"/>
      <c r="AX176" s="317"/>
      <c r="AY176" s="317"/>
      <c r="AZ176" s="317"/>
      <c r="BA176" s="317"/>
      <c r="BB176" s="317"/>
      <c r="BC176" s="317"/>
      <c r="BD176" s="317"/>
      <c r="BE176" s="317"/>
      <c r="BF176" s="317"/>
      <c r="BG176" s="317"/>
      <c r="BH176" s="317"/>
      <c r="BI176" s="317"/>
      <c r="BJ176" s="317"/>
      <c r="BK176" s="317"/>
      <c r="BL176" s="317"/>
      <c r="BM176" s="317"/>
      <c r="BN176" s="317"/>
      <c r="BO176" s="317"/>
      <c r="BP176" s="317"/>
      <c r="BQ176" s="317"/>
      <c r="BR176" s="317"/>
      <c r="BS176" s="317"/>
      <c r="BT176" s="317"/>
      <c r="BU176" s="317"/>
      <c r="BV176" s="317"/>
      <c r="BW176" s="317"/>
      <c r="BX176" s="317"/>
      <c r="BY176" s="317"/>
      <c r="BZ176" s="317"/>
      <c r="CA176" s="317"/>
      <c r="CB176" s="317"/>
      <c r="CC176" s="317"/>
      <c r="CD176" s="317"/>
      <c r="CE176" s="317"/>
      <c r="CF176" s="317"/>
      <c r="CG176" s="317"/>
      <c r="CH176" s="317"/>
      <c r="CI176" s="317"/>
      <c r="CJ176" s="317"/>
      <c r="CK176" s="317"/>
      <c r="CL176" s="317"/>
      <c r="CM176" s="317"/>
      <c r="CN176" s="317"/>
      <c r="CO176" s="317"/>
      <c r="CP176" s="317"/>
      <c r="CQ176" s="317"/>
      <c r="CR176" s="317"/>
      <c r="CS176" s="317"/>
      <c r="CT176" s="317"/>
      <c r="CU176" s="317"/>
      <c r="CV176" s="317"/>
      <c r="CW176" s="317"/>
      <c r="CX176" s="317"/>
      <c r="CY176" s="317"/>
      <c r="CZ176" s="317"/>
      <c r="DA176" s="317"/>
      <c r="DB176" s="317"/>
      <c r="DC176" s="317"/>
      <c r="DD176" s="317"/>
      <c r="DE176" s="317"/>
      <c r="DF176" s="317"/>
      <c r="DG176" s="317"/>
      <c r="DH176" s="317"/>
      <c r="DI176" s="317"/>
      <c r="DJ176" s="317"/>
      <c r="DK176" s="317"/>
      <c r="DL176" s="317"/>
      <c r="DM176" s="317"/>
      <c r="DN176" s="317"/>
      <c r="DO176" s="317"/>
      <c r="DP176" s="317"/>
      <c r="DQ176" s="317"/>
      <c r="DR176" s="317"/>
      <c r="DS176" s="317"/>
      <c r="DT176" s="317"/>
      <c r="DU176" s="317"/>
      <c r="DV176" s="317"/>
      <c r="DW176" s="317"/>
      <c r="DX176" s="317"/>
      <c r="DY176" s="317"/>
      <c r="DZ176" s="317"/>
      <c r="EA176" s="317"/>
      <c r="EB176" s="317"/>
      <c r="EC176" s="317"/>
      <c r="ED176" s="317"/>
      <c r="EE176" s="317"/>
      <c r="EF176" s="317"/>
      <c r="EG176" s="317"/>
      <c r="EH176" s="317"/>
      <c r="EI176" s="317"/>
      <c r="EJ176" s="317"/>
      <c r="EK176" s="317"/>
      <c r="EL176" s="317"/>
      <c r="EM176" s="317"/>
      <c r="EN176" s="317"/>
      <c r="EO176" s="317"/>
      <c r="EP176" s="317"/>
      <c r="EQ176" s="317"/>
      <c r="ER176" s="317"/>
      <c r="ES176" s="317"/>
      <c r="ET176" s="317"/>
      <c r="EU176" s="317"/>
      <c r="EV176" s="317"/>
      <c r="EW176" s="317"/>
      <c r="EX176" s="317"/>
      <c r="EY176" s="317"/>
      <c r="EZ176" s="317"/>
      <c r="FA176" s="317"/>
      <c r="FB176" s="317"/>
      <c r="FC176" s="317"/>
      <c r="FD176" s="317"/>
      <c r="FE176" s="317"/>
      <c r="FF176" s="317"/>
      <c r="FG176" s="317"/>
      <c r="FH176" s="317"/>
      <c r="FI176" s="317"/>
      <c r="FJ176" s="317"/>
      <c r="FK176" s="317"/>
      <c r="FL176" s="317"/>
      <c r="FM176" s="317"/>
      <c r="FN176" s="317"/>
      <c r="FO176" s="317"/>
      <c r="FP176" s="317"/>
      <c r="FQ176" s="317"/>
      <c r="FR176" s="317"/>
      <c r="FS176" s="317"/>
      <c r="FT176" s="317"/>
      <c r="FU176" s="317"/>
      <c r="FV176" s="317"/>
      <c r="FW176" s="317"/>
      <c r="FX176" s="317"/>
      <c r="FY176" s="317"/>
      <c r="FZ176" s="317"/>
      <c r="GA176" s="317"/>
      <c r="GB176" s="317"/>
      <c r="GC176" s="317"/>
      <c r="GD176" s="317"/>
      <c r="GE176" s="317"/>
      <c r="GF176" s="317"/>
      <c r="GG176" s="317"/>
      <c r="GH176" s="317"/>
      <c r="GI176" s="317"/>
      <c r="GJ176" s="317"/>
      <c r="GK176" s="317"/>
      <c r="GL176" s="317"/>
      <c r="GM176" s="317"/>
      <c r="GN176" s="317"/>
      <c r="GO176" s="317"/>
      <c r="GP176" s="317"/>
      <c r="GQ176" s="317"/>
      <c r="GR176" s="317"/>
      <c r="GS176" s="317"/>
      <c r="GT176" s="317"/>
      <c r="GU176" s="317"/>
      <c r="GV176" s="317"/>
      <c r="GW176" s="317"/>
      <c r="GX176" s="317"/>
      <c r="GY176" s="317"/>
      <c r="GZ176" s="317"/>
      <c r="HA176" s="317"/>
      <c r="HB176" s="317"/>
      <c r="HC176" s="317"/>
      <c r="HD176" s="317"/>
      <c r="HE176" s="317"/>
      <c r="HF176" s="317"/>
      <c r="HG176" s="317"/>
      <c r="HH176" s="317"/>
      <c r="HI176" s="317"/>
      <c r="HJ176" s="317"/>
      <c r="HK176" s="317"/>
      <c r="HL176" s="317"/>
      <c r="HM176" s="317"/>
      <c r="HN176" s="317"/>
      <c r="HO176" s="317"/>
      <c r="HP176" s="317"/>
      <c r="HQ176" s="317"/>
      <c r="HR176" s="317"/>
      <c r="HS176" s="317"/>
      <c r="HT176" s="317"/>
      <c r="HU176" s="317"/>
      <c r="HV176" s="317"/>
      <c r="HW176" s="317"/>
      <c r="HX176" s="317"/>
      <c r="HY176" s="317"/>
      <c r="HZ176" s="317"/>
      <c r="IA176" s="317"/>
      <c r="IB176" s="317"/>
      <c r="IC176" s="317"/>
      <c r="ID176" s="317"/>
      <c r="IE176" s="317"/>
      <c r="IF176" s="317"/>
      <c r="IG176" s="317"/>
      <c r="IH176" s="317"/>
      <c r="II176" s="317"/>
      <c r="IJ176" s="317"/>
      <c r="IK176" s="317"/>
      <c r="IL176" s="317"/>
      <c r="IM176" s="317"/>
    </row>
    <row r="177" spans="1:247" s="316" customFormat="1">
      <c r="A177" s="310"/>
      <c r="B177" s="318"/>
      <c r="C177" s="312"/>
      <c r="D177" s="313"/>
      <c r="E177" s="349"/>
      <c r="F177" s="346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317"/>
      <c r="AN177" s="317"/>
      <c r="AO177" s="317"/>
      <c r="AP177" s="317"/>
      <c r="AQ177" s="317"/>
      <c r="AR177" s="317"/>
      <c r="AS177" s="317"/>
      <c r="AT177" s="317"/>
      <c r="AU177" s="317"/>
      <c r="AV177" s="317"/>
      <c r="AW177" s="317"/>
      <c r="AX177" s="317"/>
      <c r="AY177" s="317"/>
      <c r="AZ177" s="317"/>
      <c r="BA177" s="317"/>
      <c r="BB177" s="317"/>
      <c r="BC177" s="317"/>
      <c r="BD177" s="317"/>
      <c r="BE177" s="317"/>
      <c r="BF177" s="317"/>
      <c r="BG177" s="317"/>
      <c r="BH177" s="317"/>
      <c r="BI177" s="317"/>
      <c r="BJ177" s="317"/>
      <c r="BK177" s="317"/>
      <c r="BL177" s="317"/>
      <c r="BM177" s="317"/>
      <c r="BN177" s="317"/>
      <c r="BO177" s="317"/>
      <c r="BP177" s="317"/>
      <c r="BQ177" s="317"/>
      <c r="BR177" s="317"/>
      <c r="BS177" s="317"/>
      <c r="BT177" s="317"/>
      <c r="BU177" s="317"/>
      <c r="BV177" s="317"/>
      <c r="BW177" s="317"/>
      <c r="BX177" s="317"/>
      <c r="BY177" s="317"/>
      <c r="BZ177" s="317"/>
      <c r="CA177" s="317"/>
      <c r="CB177" s="317"/>
      <c r="CC177" s="317"/>
      <c r="CD177" s="317"/>
      <c r="CE177" s="317"/>
      <c r="CF177" s="317"/>
      <c r="CG177" s="317"/>
      <c r="CH177" s="317"/>
      <c r="CI177" s="317"/>
      <c r="CJ177" s="317"/>
      <c r="CK177" s="317"/>
      <c r="CL177" s="317"/>
      <c r="CM177" s="317"/>
      <c r="CN177" s="317"/>
      <c r="CO177" s="317"/>
      <c r="CP177" s="317"/>
      <c r="CQ177" s="317"/>
      <c r="CR177" s="317"/>
      <c r="CS177" s="317"/>
      <c r="CT177" s="317"/>
      <c r="CU177" s="317"/>
      <c r="CV177" s="317"/>
      <c r="CW177" s="317"/>
      <c r="CX177" s="317"/>
      <c r="CY177" s="317"/>
      <c r="CZ177" s="317"/>
      <c r="DA177" s="317"/>
      <c r="DB177" s="317"/>
      <c r="DC177" s="317"/>
      <c r="DD177" s="317"/>
      <c r="DE177" s="317"/>
      <c r="DF177" s="317"/>
      <c r="DG177" s="317"/>
      <c r="DH177" s="317"/>
      <c r="DI177" s="317"/>
      <c r="DJ177" s="317"/>
      <c r="DK177" s="317"/>
      <c r="DL177" s="317"/>
      <c r="DM177" s="317"/>
      <c r="DN177" s="317"/>
      <c r="DO177" s="317"/>
      <c r="DP177" s="317"/>
      <c r="DQ177" s="317"/>
      <c r="DR177" s="317"/>
      <c r="DS177" s="317"/>
      <c r="DT177" s="317"/>
      <c r="DU177" s="317"/>
      <c r="DV177" s="317"/>
      <c r="DW177" s="317"/>
      <c r="DX177" s="317"/>
      <c r="DY177" s="317"/>
      <c r="DZ177" s="317"/>
      <c r="EA177" s="317"/>
      <c r="EB177" s="317"/>
      <c r="EC177" s="317"/>
      <c r="ED177" s="317"/>
      <c r="EE177" s="317"/>
      <c r="EF177" s="317"/>
      <c r="EG177" s="317"/>
      <c r="EH177" s="317"/>
      <c r="EI177" s="317"/>
      <c r="EJ177" s="317"/>
      <c r="EK177" s="317"/>
      <c r="EL177" s="317"/>
      <c r="EM177" s="317"/>
      <c r="EN177" s="317"/>
      <c r="EO177" s="317"/>
      <c r="EP177" s="317"/>
      <c r="EQ177" s="317"/>
      <c r="ER177" s="317"/>
      <c r="ES177" s="317"/>
      <c r="ET177" s="317"/>
      <c r="EU177" s="317"/>
      <c r="EV177" s="317"/>
      <c r="EW177" s="317"/>
      <c r="EX177" s="317"/>
      <c r="EY177" s="317"/>
      <c r="EZ177" s="317"/>
      <c r="FA177" s="317"/>
      <c r="FB177" s="317"/>
      <c r="FC177" s="317"/>
      <c r="FD177" s="317"/>
      <c r="FE177" s="317"/>
      <c r="FF177" s="317"/>
      <c r="FG177" s="317"/>
      <c r="FH177" s="317"/>
      <c r="FI177" s="317"/>
      <c r="FJ177" s="317"/>
      <c r="FK177" s="317"/>
      <c r="FL177" s="317"/>
      <c r="FM177" s="317"/>
      <c r="FN177" s="317"/>
      <c r="FO177" s="317"/>
      <c r="FP177" s="317"/>
      <c r="FQ177" s="317"/>
      <c r="FR177" s="317"/>
      <c r="FS177" s="317"/>
      <c r="FT177" s="317"/>
      <c r="FU177" s="317"/>
      <c r="FV177" s="317"/>
      <c r="FW177" s="317"/>
      <c r="FX177" s="317"/>
      <c r="FY177" s="317"/>
      <c r="FZ177" s="317"/>
      <c r="GA177" s="317"/>
      <c r="GB177" s="317"/>
      <c r="GC177" s="317"/>
      <c r="GD177" s="317"/>
      <c r="GE177" s="317"/>
      <c r="GF177" s="317"/>
      <c r="GG177" s="317"/>
      <c r="GH177" s="317"/>
      <c r="GI177" s="317"/>
      <c r="GJ177" s="317"/>
      <c r="GK177" s="317"/>
      <c r="GL177" s="317"/>
      <c r="GM177" s="317"/>
      <c r="GN177" s="317"/>
      <c r="GO177" s="317"/>
      <c r="GP177" s="317"/>
      <c r="GQ177" s="317"/>
      <c r="GR177" s="317"/>
      <c r="GS177" s="317"/>
      <c r="GT177" s="317"/>
      <c r="GU177" s="317"/>
      <c r="GV177" s="317"/>
      <c r="GW177" s="317"/>
      <c r="GX177" s="317"/>
      <c r="GY177" s="317"/>
      <c r="GZ177" s="317"/>
      <c r="HA177" s="317"/>
      <c r="HB177" s="317"/>
      <c r="HC177" s="317"/>
      <c r="HD177" s="317"/>
      <c r="HE177" s="317"/>
      <c r="HF177" s="317"/>
      <c r="HG177" s="317"/>
      <c r="HH177" s="317"/>
      <c r="HI177" s="317"/>
      <c r="HJ177" s="317"/>
      <c r="HK177" s="317"/>
      <c r="HL177" s="317"/>
      <c r="HM177" s="317"/>
      <c r="HN177" s="317"/>
      <c r="HO177" s="317"/>
      <c r="HP177" s="317"/>
      <c r="HQ177" s="317"/>
      <c r="HR177" s="317"/>
      <c r="HS177" s="317"/>
      <c r="HT177" s="317"/>
      <c r="HU177" s="317"/>
      <c r="HV177" s="317"/>
      <c r="HW177" s="317"/>
      <c r="HX177" s="317"/>
      <c r="HY177" s="317"/>
      <c r="HZ177" s="317"/>
      <c r="IA177" s="317"/>
      <c r="IB177" s="317"/>
      <c r="IC177" s="317"/>
      <c r="ID177" s="317"/>
      <c r="IE177" s="317"/>
      <c r="IF177" s="317"/>
      <c r="IG177" s="317"/>
      <c r="IH177" s="317"/>
      <c r="II177" s="317"/>
      <c r="IJ177" s="317"/>
      <c r="IK177" s="317"/>
      <c r="IL177" s="317"/>
      <c r="IM177" s="317"/>
    </row>
    <row r="178" spans="1:247">
      <c r="B178" s="318" t="s">
        <v>210</v>
      </c>
      <c r="C178" s="312"/>
      <c r="E178" s="314"/>
      <c r="F178" s="369">
        <f>SUM(F166:F175)</f>
        <v>0</v>
      </c>
    </row>
    <row r="179" spans="1:247" ht="13.5" thickBot="1">
      <c r="B179" s="371"/>
      <c r="C179" s="365"/>
      <c r="D179" s="366"/>
      <c r="E179" s="367"/>
      <c r="F179" s="372"/>
    </row>
    <row r="180" spans="1:247">
      <c r="C180" s="312"/>
      <c r="E180" s="314"/>
      <c r="F180" s="349"/>
    </row>
    <row r="181" spans="1:247">
      <c r="B181" s="318" t="s">
        <v>211</v>
      </c>
      <c r="C181" s="312"/>
      <c r="E181" s="314"/>
      <c r="F181" s="369">
        <f>SUM(F178:F178)*0.22</f>
        <v>0</v>
      </c>
    </row>
    <row r="182" spans="1:247" ht="13.5" thickBot="1">
      <c r="B182" s="371"/>
      <c r="C182" s="365"/>
      <c r="D182" s="366"/>
      <c r="E182" s="367"/>
      <c r="F182" s="372"/>
    </row>
    <row r="183" spans="1:247">
      <c r="C183" s="312"/>
      <c r="E183" s="314"/>
      <c r="F183" s="349"/>
    </row>
    <row r="184" spans="1:247" ht="13.5" thickBot="1">
      <c r="B184" s="318" t="s">
        <v>212</v>
      </c>
      <c r="C184" s="312"/>
      <c r="E184" s="314"/>
      <c r="F184" s="373">
        <f>SUM(F178:F183)</f>
        <v>0</v>
      </c>
    </row>
    <row r="185" spans="1:247" ht="13.5" thickTop="1"/>
  </sheetData>
  <sheetProtection password="CF47" sheet="1" objects="1" scenarios="1"/>
  <pageMargins left="0.9055118110236221" right="0.51181102362204722" top="0.74803149606299213" bottom="0.74803149606299213" header="0.31496062992125984" footer="0.31496062992125984"/>
  <pageSetup paperSize="9" scale="99" firstPageNumber="20" orientation="portrait" r:id="rId1"/>
  <headerFooter>
    <oddFooter>&amp;C&amp;P</oddFooter>
  </headerFooter>
  <rowBreaks count="2" manualBreakCount="2">
    <brk id="75" max="5" man="1"/>
    <brk id="10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M181"/>
  <sheetViews>
    <sheetView view="pageBreakPreview" topLeftCell="A154" zoomScaleNormal="100" zoomScaleSheetLayoutView="100" workbookViewId="0">
      <selection activeCell="D153" sqref="D153"/>
    </sheetView>
  </sheetViews>
  <sheetFormatPr defaultRowHeight="12.75"/>
  <cols>
    <col min="1" max="1" width="4.875" style="319" customWidth="1" collapsed="1"/>
    <col min="2" max="2" width="37.125" style="361" customWidth="1" collapsed="1"/>
    <col min="3" max="3" width="5.625" style="328" customWidth="1" collapsed="1"/>
    <col min="4" max="4" width="9.5" style="313" customWidth="1" collapsed="1"/>
    <col min="5" max="5" width="9" style="328" customWidth="1" collapsed="1"/>
    <col min="6" max="6" width="10.25" style="328" bestFit="1" customWidth="1" collapsed="1"/>
    <col min="7" max="256" width="9" style="370" collapsed="1"/>
    <col min="257" max="257" width="4.875" style="370" customWidth="1" collapsed="1"/>
    <col min="258" max="258" width="41.5" style="370" customWidth="1" collapsed="1"/>
    <col min="259" max="259" width="5.625" style="370" customWidth="1" collapsed="1"/>
    <col min="260" max="260" width="6.625" style="370" customWidth="1" collapsed="1"/>
    <col min="261" max="261" width="9" style="370" customWidth="1" collapsed="1"/>
    <col min="262" max="262" width="9.875" style="370" customWidth="1" collapsed="1"/>
    <col min="263" max="512" width="9" style="370" collapsed="1"/>
    <col min="513" max="513" width="4.875" style="370" customWidth="1" collapsed="1"/>
    <col min="514" max="514" width="41.5" style="370" customWidth="1" collapsed="1"/>
    <col min="515" max="515" width="5.625" style="370" customWidth="1" collapsed="1"/>
    <col min="516" max="516" width="6.625" style="370" customWidth="1" collapsed="1"/>
    <col min="517" max="517" width="9" style="370" customWidth="1" collapsed="1"/>
    <col min="518" max="518" width="9.875" style="370" customWidth="1" collapsed="1"/>
    <col min="519" max="768" width="9" style="370" collapsed="1"/>
    <col min="769" max="769" width="4.875" style="370" customWidth="1" collapsed="1"/>
    <col min="770" max="770" width="41.5" style="370" customWidth="1" collapsed="1"/>
    <col min="771" max="771" width="5.625" style="370" customWidth="1" collapsed="1"/>
    <col min="772" max="772" width="6.625" style="370" customWidth="1" collapsed="1"/>
    <col min="773" max="773" width="9" style="370" customWidth="1" collapsed="1"/>
    <col min="774" max="774" width="9.875" style="370" customWidth="1" collapsed="1"/>
    <col min="775" max="1024" width="9" style="370" collapsed="1"/>
    <col min="1025" max="1025" width="4.875" style="370" customWidth="1" collapsed="1"/>
    <col min="1026" max="1026" width="41.5" style="370" customWidth="1" collapsed="1"/>
    <col min="1027" max="1027" width="5.625" style="370" customWidth="1" collapsed="1"/>
    <col min="1028" max="1028" width="6.625" style="370" customWidth="1" collapsed="1"/>
    <col min="1029" max="1029" width="9" style="370" customWidth="1" collapsed="1"/>
    <col min="1030" max="1030" width="9.875" style="370" customWidth="1" collapsed="1"/>
    <col min="1031" max="1280" width="9" style="370" collapsed="1"/>
    <col min="1281" max="1281" width="4.875" style="370" customWidth="1" collapsed="1"/>
    <col min="1282" max="1282" width="41.5" style="370" customWidth="1" collapsed="1"/>
    <col min="1283" max="1283" width="5.625" style="370" customWidth="1" collapsed="1"/>
    <col min="1284" max="1284" width="6.625" style="370" customWidth="1" collapsed="1"/>
    <col min="1285" max="1285" width="9" style="370" customWidth="1" collapsed="1"/>
    <col min="1286" max="1286" width="9.875" style="370" customWidth="1" collapsed="1"/>
    <col min="1287" max="1536" width="9" style="370" collapsed="1"/>
    <col min="1537" max="1537" width="4.875" style="370" customWidth="1" collapsed="1"/>
    <col min="1538" max="1538" width="41.5" style="370" customWidth="1" collapsed="1"/>
    <col min="1539" max="1539" width="5.625" style="370" customWidth="1" collapsed="1"/>
    <col min="1540" max="1540" width="6.625" style="370" customWidth="1" collapsed="1"/>
    <col min="1541" max="1541" width="9" style="370" customWidth="1" collapsed="1"/>
    <col min="1542" max="1542" width="9.875" style="370" customWidth="1" collapsed="1"/>
    <col min="1543" max="1792" width="9" style="370" collapsed="1"/>
    <col min="1793" max="1793" width="4.875" style="370" customWidth="1" collapsed="1"/>
    <col min="1794" max="1794" width="41.5" style="370" customWidth="1" collapsed="1"/>
    <col min="1795" max="1795" width="5.625" style="370" customWidth="1" collapsed="1"/>
    <col min="1796" max="1796" width="6.625" style="370" customWidth="1" collapsed="1"/>
    <col min="1797" max="1797" width="9" style="370" customWidth="1" collapsed="1"/>
    <col min="1798" max="1798" width="9.875" style="370" customWidth="1" collapsed="1"/>
    <col min="1799" max="2048" width="9" style="370" collapsed="1"/>
    <col min="2049" max="2049" width="4.875" style="370" customWidth="1" collapsed="1"/>
    <col min="2050" max="2050" width="41.5" style="370" customWidth="1" collapsed="1"/>
    <col min="2051" max="2051" width="5.625" style="370" customWidth="1" collapsed="1"/>
    <col min="2052" max="2052" width="6.625" style="370" customWidth="1" collapsed="1"/>
    <col min="2053" max="2053" width="9" style="370" customWidth="1" collapsed="1"/>
    <col min="2054" max="2054" width="9.875" style="370" customWidth="1" collapsed="1"/>
    <col min="2055" max="2304" width="9" style="370" collapsed="1"/>
    <col min="2305" max="2305" width="4.875" style="370" customWidth="1" collapsed="1"/>
    <col min="2306" max="2306" width="41.5" style="370" customWidth="1" collapsed="1"/>
    <col min="2307" max="2307" width="5.625" style="370" customWidth="1" collapsed="1"/>
    <col min="2308" max="2308" width="6.625" style="370" customWidth="1" collapsed="1"/>
    <col min="2309" max="2309" width="9" style="370" customWidth="1" collapsed="1"/>
    <col min="2310" max="2310" width="9.875" style="370" customWidth="1" collapsed="1"/>
    <col min="2311" max="2560" width="9" style="370" collapsed="1"/>
    <col min="2561" max="2561" width="4.875" style="370" customWidth="1" collapsed="1"/>
    <col min="2562" max="2562" width="41.5" style="370" customWidth="1" collapsed="1"/>
    <col min="2563" max="2563" width="5.625" style="370" customWidth="1" collapsed="1"/>
    <col min="2564" max="2564" width="6.625" style="370" customWidth="1" collapsed="1"/>
    <col min="2565" max="2565" width="9" style="370" customWidth="1" collapsed="1"/>
    <col min="2566" max="2566" width="9.875" style="370" customWidth="1" collapsed="1"/>
    <col min="2567" max="2816" width="9" style="370" collapsed="1"/>
    <col min="2817" max="2817" width="4.875" style="370" customWidth="1" collapsed="1"/>
    <col min="2818" max="2818" width="41.5" style="370" customWidth="1" collapsed="1"/>
    <col min="2819" max="2819" width="5.625" style="370" customWidth="1" collapsed="1"/>
    <col min="2820" max="2820" width="6.625" style="370" customWidth="1" collapsed="1"/>
    <col min="2821" max="2821" width="9" style="370" customWidth="1" collapsed="1"/>
    <col min="2822" max="2822" width="9.875" style="370" customWidth="1" collapsed="1"/>
    <col min="2823" max="3072" width="9" style="370" collapsed="1"/>
    <col min="3073" max="3073" width="4.875" style="370" customWidth="1" collapsed="1"/>
    <col min="3074" max="3074" width="41.5" style="370" customWidth="1" collapsed="1"/>
    <col min="3075" max="3075" width="5.625" style="370" customWidth="1" collapsed="1"/>
    <col min="3076" max="3076" width="6.625" style="370" customWidth="1" collapsed="1"/>
    <col min="3077" max="3077" width="9" style="370" customWidth="1" collapsed="1"/>
    <col min="3078" max="3078" width="9.875" style="370" customWidth="1" collapsed="1"/>
    <col min="3079" max="3328" width="9" style="370" collapsed="1"/>
    <col min="3329" max="3329" width="4.875" style="370" customWidth="1" collapsed="1"/>
    <col min="3330" max="3330" width="41.5" style="370" customWidth="1" collapsed="1"/>
    <col min="3331" max="3331" width="5.625" style="370" customWidth="1" collapsed="1"/>
    <col min="3332" max="3332" width="6.625" style="370" customWidth="1" collapsed="1"/>
    <col min="3333" max="3333" width="9" style="370" customWidth="1" collapsed="1"/>
    <col min="3334" max="3334" width="9.875" style="370" customWidth="1" collapsed="1"/>
    <col min="3335" max="3584" width="9" style="370" collapsed="1"/>
    <col min="3585" max="3585" width="4.875" style="370" customWidth="1" collapsed="1"/>
    <col min="3586" max="3586" width="41.5" style="370" customWidth="1" collapsed="1"/>
    <col min="3587" max="3587" width="5.625" style="370" customWidth="1" collapsed="1"/>
    <col min="3588" max="3588" width="6.625" style="370" customWidth="1" collapsed="1"/>
    <col min="3589" max="3589" width="9" style="370" customWidth="1" collapsed="1"/>
    <col min="3590" max="3590" width="9.875" style="370" customWidth="1" collapsed="1"/>
    <col min="3591" max="3840" width="9" style="370" collapsed="1"/>
    <col min="3841" max="3841" width="4.875" style="370" customWidth="1" collapsed="1"/>
    <col min="3842" max="3842" width="41.5" style="370" customWidth="1" collapsed="1"/>
    <col min="3843" max="3843" width="5.625" style="370" customWidth="1" collapsed="1"/>
    <col min="3844" max="3844" width="6.625" style="370" customWidth="1" collapsed="1"/>
    <col min="3845" max="3845" width="9" style="370" customWidth="1" collapsed="1"/>
    <col min="3846" max="3846" width="9.875" style="370" customWidth="1" collapsed="1"/>
    <col min="3847" max="4096" width="9" style="370" collapsed="1"/>
    <col min="4097" max="4097" width="4.875" style="370" customWidth="1" collapsed="1"/>
    <col min="4098" max="4098" width="41.5" style="370" customWidth="1" collapsed="1"/>
    <col min="4099" max="4099" width="5.625" style="370" customWidth="1" collapsed="1"/>
    <col min="4100" max="4100" width="6.625" style="370" customWidth="1" collapsed="1"/>
    <col min="4101" max="4101" width="9" style="370" customWidth="1" collapsed="1"/>
    <col min="4102" max="4102" width="9.875" style="370" customWidth="1" collapsed="1"/>
    <col min="4103" max="4352" width="9" style="370" collapsed="1"/>
    <col min="4353" max="4353" width="4.875" style="370" customWidth="1" collapsed="1"/>
    <col min="4354" max="4354" width="41.5" style="370" customWidth="1" collapsed="1"/>
    <col min="4355" max="4355" width="5.625" style="370" customWidth="1" collapsed="1"/>
    <col min="4356" max="4356" width="6.625" style="370" customWidth="1" collapsed="1"/>
    <col min="4357" max="4357" width="9" style="370" customWidth="1" collapsed="1"/>
    <col min="4358" max="4358" width="9.875" style="370" customWidth="1" collapsed="1"/>
    <col min="4359" max="4608" width="9" style="370" collapsed="1"/>
    <col min="4609" max="4609" width="4.875" style="370" customWidth="1" collapsed="1"/>
    <col min="4610" max="4610" width="41.5" style="370" customWidth="1" collapsed="1"/>
    <col min="4611" max="4611" width="5.625" style="370" customWidth="1" collapsed="1"/>
    <col min="4612" max="4612" width="6.625" style="370" customWidth="1" collapsed="1"/>
    <col min="4613" max="4613" width="9" style="370" customWidth="1" collapsed="1"/>
    <col min="4614" max="4614" width="9.875" style="370" customWidth="1" collapsed="1"/>
    <col min="4615" max="4864" width="9" style="370" collapsed="1"/>
    <col min="4865" max="4865" width="4.875" style="370" customWidth="1" collapsed="1"/>
    <col min="4866" max="4866" width="41.5" style="370" customWidth="1" collapsed="1"/>
    <col min="4867" max="4867" width="5.625" style="370" customWidth="1" collapsed="1"/>
    <col min="4868" max="4868" width="6.625" style="370" customWidth="1" collapsed="1"/>
    <col min="4869" max="4869" width="9" style="370" customWidth="1" collapsed="1"/>
    <col min="4870" max="4870" width="9.875" style="370" customWidth="1" collapsed="1"/>
    <col min="4871" max="5120" width="9" style="370" collapsed="1"/>
    <col min="5121" max="5121" width="4.875" style="370" customWidth="1" collapsed="1"/>
    <col min="5122" max="5122" width="41.5" style="370" customWidth="1" collapsed="1"/>
    <col min="5123" max="5123" width="5.625" style="370" customWidth="1" collapsed="1"/>
    <col min="5124" max="5124" width="6.625" style="370" customWidth="1" collapsed="1"/>
    <col min="5125" max="5125" width="9" style="370" customWidth="1" collapsed="1"/>
    <col min="5126" max="5126" width="9.875" style="370" customWidth="1" collapsed="1"/>
    <col min="5127" max="5376" width="9" style="370" collapsed="1"/>
    <col min="5377" max="5377" width="4.875" style="370" customWidth="1" collapsed="1"/>
    <col min="5378" max="5378" width="41.5" style="370" customWidth="1" collapsed="1"/>
    <col min="5379" max="5379" width="5.625" style="370" customWidth="1" collapsed="1"/>
    <col min="5380" max="5380" width="6.625" style="370" customWidth="1" collapsed="1"/>
    <col min="5381" max="5381" width="9" style="370" customWidth="1" collapsed="1"/>
    <col min="5382" max="5382" width="9.875" style="370" customWidth="1" collapsed="1"/>
    <col min="5383" max="5632" width="9" style="370" collapsed="1"/>
    <col min="5633" max="5633" width="4.875" style="370" customWidth="1" collapsed="1"/>
    <col min="5634" max="5634" width="41.5" style="370" customWidth="1" collapsed="1"/>
    <col min="5635" max="5635" width="5.625" style="370" customWidth="1" collapsed="1"/>
    <col min="5636" max="5636" width="6.625" style="370" customWidth="1" collapsed="1"/>
    <col min="5637" max="5637" width="9" style="370" customWidth="1" collapsed="1"/>
    <col min="5638" max="5638" width="9.875" style="370" customWidth="1" collapsed="1"/>
    <col min="5639" max="5888" width="9" style="370" collapsed="1"/>
    <col min="5889" max="5889" width="4.875" style="370" customWidth="1" collapsed="1"/>
    <col min="5890" max="5890" width="41.5" style="370" customWidth="1" collapsed="1"/>
    <col min="5891" max="5891" width="5.625" style="370" customWidth="1" collapsed="1"/>
    <col min="5892" max="5892" width="6.625" style="370" customWidth="1" collapsed="1"/>
    <col min="5893" max="5893" width="9" style="370" customWidth="1" collapsed="1"/>
    <col min="5894" max="5894" width="9.875" style="370" customWidth="1" collapsed="1"/>
    <col min="5895" max="6144" width="9" style="370" collapsed="1"/>
    <col min="6145" max="6145" width="4.875" style="370" customWidth="1" collapsed="1"/>
    <col min="6146" max="6146" width="41.5" style="370" customWidth="1" collapsed="1"/>
    <col min="6147" max="6147" width="5.625" style="370" customWidth="1" collapsed="1"/>
    <col min="6148" max="6148" width="6.625" style="370" customWidth="1" collapsed="1"/>
    <col min="6149" max="6149" width="9" style="370" customWidth="1" collapsed="1"/>
    <col min="6150" max="6150" width="9.875" style="370" customWidth="1" collapsed="1"/>
    <col min="6151" max="6400" width="9" style="370" collapsed="1"/>
    <col min="6401" max="6401" width="4.875" style="370" customWidth="1" collapsed="1"/>
    <col min="6402" max="6402" width="41.5" style="370" customWidth="1" collapsed="1"/>
    <col min="6403" max="6403" width="5.625" style="370" customWidth="1" collapsed="1"/>
    <col min="6404" max="6404" width="6.625" style="370" customWidth="1" collapsed="1"/>
    <col min="6405" max="6405" width="9" style="370" customWidth="1" collapsed="1"/>
    <col min="6406" max="6406" width="9.875" style="370" customWidth="1" collapsed="1"/>
    <col min="6407" max="6656" width="9" style="370" collapsed="1"/>
    <col min="6657" max="6657" width="4.875" style="370" customWidth="1" collapsed="1"/>
    <col min="6658" max="6658" width="41.5" style="370" customWidth="1" collapsed="1"/>
    <col min="6659" max="6659" width="5.625" style="370" customWidth="1" collapsed="1"/>
    <col min="6660" max="6660" width="6.625" style="370" customWidth="1" collapsed="1"/>
    <col min="6661" max="6661" width="9" style="370" customWidth="1" collapsed="1"/>
    <col min="6662" max="6662" width="9.875" style="370" customWidth="1" collapsed="1"/>
    <col min="6663" max="6912" width="9" style="370" collapsed="1"/>
    <col min="6913" max="6913" width="4.875" style="370" customWidth="1" collapsed="1"/>
    <col min="6914" max="6914" width="41.5" style="370" customWidth="1" collapsed="1"/>
    <col min="6915" max="6915" width="5.625" style="370" customWidth="1" collapsed="1"/>
    <col min="6916" max="6916" width="6.625" style="370" customWidth="1" collapsed="1"/>
    <col min="6917" max="6917" width="9" style="370" customWidth="1" collapsed="1"/>
    <col min="6918" max="6918" width="9.875" style="370" customWidth="1" collapsed="1"/>
    <col min="6919" max="7168" width="9" style="370" collapsed="1"/>
    <col min="7169" max="7169" width="4.875" style="370" customWidth="1" collapsed="1"/>
    <col min="7170" max="7170" width="41.5" style="370" customWidth="1" collapsed="1"/>
    <col min="7171" max="7171" width="5.625" style="370" customWidth="1" collapsed="1"/>
    <col min="7172" max="7172" width="6.625" style="370" customWidth="1" collapsed="1"/>
    <col min="7173" max="7173" width="9" style="370" customWidth="1" collapsed="1"/>
    <col min="7174" max="7174" width="9.875" style="370" customWidth="1" collapsed="1"/>
    <col min="7175" max="7424" width="9" style="370" collapsed="1"/>
    <col min="7425" max="7425" width="4.875" style="370" customWidth="1" collapsed="1"/>
    <col min="7426" max="7426" width="41.5" style="370" customWidth="1" collapsed="1"/>
    <col min="7427" max="7427" width="5.625" style="370" customWidth="1" collapsed="1"/>
    <col min="7428" max="7428" width="6.625" style="370" customWidth="1" collapsed="1"/>
    <col min="7429" max="7429" width="9" style="370" customWidth="1" collapsed="1"/>
    <col min="7430" max="7430" width="9.875" style="370" customWidth="1" collapsed="1"/>
    <col min="7431" max="7680" width="9" style="370" collapsed="1"/>
    <col min="7681" max="7681" width="4.875" style="370" customWidth="1" collapsed="1"/>
    <col min="7682" max="7682" width="41.5" style="370" customWidth="1" collapsed="1"/>
    <col min="7683" max="7683" width="5.625" style="370" customWidth="1" collapsed="1"/>
    <col min="7684" max="7684" width="6.625" style="370" customWidth="1" collapsed="1"/>
    <col min="7685" max="7685" width="9" style="370" customWidth="1" collapsed="1"/>
    <col min="7686" max="7686" width="9.875" style="370" customWidth="1" collapsed="1"/>
    <col min="7687" max="7936" width="9" style="370" collapsed="1"/>
    <col min="7937" max="7937" width="4.875" style="370" customWidth="1" collapsed="1"/>
    <col min="7938" max="7938" width="41.5" style="370" customWidth="1" collapsed="1"/>
    <col min="7939" max="7939" width="5.625" style="370" customWidth="1" collapsed="1"/>
    <col min="7940" max="7940" width="6.625" style="370" customWidth="1" collapsed="1"/>
    <col min="7941" max="7941" width="9" style="370" customWidth="1" collapsed="1"/>
    <col min="7942" max="7942" width="9.875" style="370" customWidth="1" collapsed="1"/>
    <col min="7943" max="8192" width="9" style="370" collapsed="1"/>
    <col min="8193" max="8193" width="4.875" style="370" customWidth="1" collapsed="1"/>
    <col min="8194" max="8194" width="41.5" style="370" customWidth="1" collapsed="1"/>
    <col min="8195" max="8195" width="5.625" style="370" customWidth="1" collapsed="1"/>
    <col min="8196" max="8196" width="6.625" style="370" customWidth="1" collapsed="1"/>
    <col min="8197" max="8197" width="9" style="370" customWidth="1" collapsed="1"/>
    <col min="8198" max="8198" width="9.875" style="370" customWidth="1" collapsed="1"/>
    <col min="8199" max="8448" width="9" style="370" collapsed="1"/>
    <col min="8449" max="8449" width="4.875" style="370" customWidth="1" collapsed="1"/>
    <col min="8450" max="8450" width="41.5" style="370" customWidth="1" collapsed="1"/>
    <col min="8451" max="8451" width="5.625" style="370" customWidth="1" collapsed="1"/>
    <col min="8452" max="8452" width="6.625" style="370" customWidth="1" collapsed="1"/>
    <col min="8453" max="8453" width="9" style="370" customWidth="1" collapsed="1"/>
    <col min="8454" max="8454" width="9.875" style="370" customWidth="1" collapsed="1"/>
    <col min="8455" max="8704" width="9" style="370" collapsed="1"/>
    <col min="8705" max="8705" width="4.875" style="370" customWidth="1" collapsed="1"/>
    <col min="8706" max="8706" width="41.5" style="370" customWidth="1" collapsed="1"/>
    <col min="8707" max="8707" width="5.625" style="370" customWidth="1" collapsed="1"/>
    <col min="8708" max="8708" width="6.625" style="370" customWidth="1" collapsed="1"/>
    <col min="8709" max="8709" width="9" style="370" customWidth="1" collapsed="1"/>
    <col min="8710" max="8710" width="9.875" style="370" customWidth="1" collapsed="1"/>
    <col min="8711" max="8960" width="9" style="370" collapsed="1"/>
    <col min="8961" max="8961" width="4.875" style="370" customWidth="1" collapsed="1"/>
    <col min="8962" max="8962" width="41.5" style="370" customWidth="1" collapsed="1"/>
    <col min="8963" max="8963" width="5.625" style="370" customWidth="1" collapsed="1"/>
    <col min="8964" max="8964" width="6.625" style="370" customWidth="1" collapsed="1"/>
    <col min="8965" max="8965" width="9" style="370" customWidth="1" collapsed="1"/>
    <col min="8966" max="8966" width="9.875" style="370" customWidth="1" collapsed="1"/>
    <col min="8967" max="9216" width="9" style="370" collapsed="1"/>
    <col min="9217" max="9217" width="4.875" style="370" customWidth="1" collapsed="1"/>
    <col min="9218" max="9218" width="41.5" style="370" customWidth="1" collapsed="1"/>
    <col min="9219" max="9219" width="5.625" style="370" customWidth="1" collapsed="1"/>
    <col min="9220" max="9220" width="6.625" style="370" customWidth="1" collapsed="1"/>
    <col min="9221" max="9221" width="9" style="370" customWidth="1" collapsed="1"/>
    <col min="9222" max="9222" width="9.875" style="370" customWidth="1" collapsed="1"/>
    <col min="9223" max="9472" width="9" style="370" collapsed="1"/>
    <col min="9473" max="9473" width="4.875" style="370" customWidth="1" collapsed="1"/>
    <col min="9474" max="9474" width="41.5" style="370" customWidth="1" collapsed="1"/>
    <col min="9475" max="9475" width="5.625" style="370" customWidth="1" collapsed="1"/>
    <col min="9476" max="9476" width="6.625" style="370" customWidth="1" collapsed="1"/>
    <col min="9477" max="9477" width="9" style="370" customWidth="1" collapsed="1"/>
    <col min="9478" max="9478" width="9.875" style="370" customWidth="1" collapsed="1"/>
    <col min="9479" max="9728" width="9" style="370" collapsed="1"/>
    <col min="9729" max="9729" width="4.875" style="370" customWidth="1" collapsed="1"/>
    <col min="9730" max="9730" width="41.5" style="370" customWidth="1" collapsed="1"/>
    <col min="9731" max="9731" width="5.625" style="370" customWidth="1" collapsed="1"/>
    <col min="9732" max="9732" width="6.625" style="370" customWidth="1" collapsed="1"/>
    <col min="9733" max="9733" width="9" style="370" customWidth="1" collapsed="1"/>
    <col min="9734" max="9734" width="9.875" style="370" customWidth="1" collapsed="1"/>
    <col min="9735" max="9984" width="9" style="370" collapsed="1"/>
    <col min="9985" max="9985" width="4.875" style="370" customWidth="1" collapsed="1"/>
    <col min="9986" max="9986" width="41.5" style="370" customWidth="1" collapsed="1"/>
    <col min="9987" max="9987" width="5.625" style="370" customWidth="1" collapsed="1"/>
    <col min="9988" max="9988" width="6.625" style="370" customWidth="1" collapsed="1"/>
    <col min="9989" max="9989" width="9" style="370" customWidth="1" collapsed="1"/>
    <col min="9990" max="9990" width="9.875" style="370" customWidth="1" collapsed="1"/>
    <col min="9991" max="10240" width="9" style="370" collapsed="1"/>
    <col min="10241" max="10241" width="4.875" style="370" customWidth="1" collapsed="1"/>
    <col min="10242" max="10242" width="41.5" style="370" customWidth="1" collapsed="1"/>
    <col min="10243" max="10243" width="5.625" style="370" customWidth="1" collapsed="1"/>
    <col min="10244" max="10244" width="6.625" style="370" customWidth="1" collapsed="1"/>
    <col min="10245" max="10245" width="9" style="370" customWidth="1" collapsed="1"/>
    <col min="10246" max="10246" width="9.875" style="370" customWidth="1" collapsed="1"/>
    <col min="10247" max="10496" width="9" style="370" collapsed="1"/>
    <col min="10497" max="10497" width="4.875" style="370" customWidth="1" collapsed="1"/>
    <col min="10498" max="10498" width="41.5" style="370" customWidth="1" collapsed="1"/>
    <col min="10499" max="10499" width="5.625" style="370" customWidth="1" collapsed="1"/>
    <col min="10500" max="10500" width="6.625" style="370" customWidth="1" collapsed="1"/>
    <col min="10501" max="10501" width="9" style="370" customWidth="1" collapsed="1"/>
    <col min="10502" max="10502" width="9.875" style="370" customWidth="1" collapsed="1"/>
    <col min="10503" max="10752" width="9" style="370" collapsed="1"/>
    <col min="10753" max="10753" width="4.875" style="370" customWidth="1" collapsed="1"/>
    <col min="10754" max="10754" width="41.5" style="370" customWidth="1" collapsed="1"/>
    <col min="10755" max="10755" width="5.625" style="370" customWidth="1" collapsed="1"/>
    <col min="10756" max="10756" width="6.625" style="370" customWidth="1" collapsed="1"/>
    <col min="10757" max="10757" width="9" style="370" customWidth="1" collapsed="1"/>
    <col min="10758" max="10758" width="9.875" style="370" customWidth="1" collapsed="1"/>
    <col min="10759" max="11008" width="9" style="370" collapsed="1"/>
    <col min="11009" max="11009" width="4.875" style="370" customWidth="1" collapsed="1"/>
    <col min="11010" max="11010" width="41.5" style="370" customWidth="1" collapsed="1"/>
    <col min="11011" max="11011" width="5.625" style="370" customWidth="1" collapsed="1"/>
    <col min="11012" max="11012" width="6.625" style="370" customWidth="1" collapsed="1"/>
    <col min="11013" max="11013" width="9" style="370" customWidth="1" collapsed="1"/>
    <col min="11014" max="11014" width="9.875" style="370" customWidth="1" collapsed="1"/>
    <col min="11015" max="11264" width="9" style="370" collapsed="1"/>
    <col min="11265" max="11265" width="4.875" style="370" customWidth="1" collapsed="1"/>
    <col min="11266" max="11266" width="41.5" style="370" customWidth="1" collapsed="1"/>
    <col min="11267" max="11267" width="5.625" style="370" customWidth="1" collapsed="1"/>
    <col min="11268" max="11268" width="6.625" style="370" customWidth="1" collapsed="1"/>
    <col min="11269" max="11269" width="9" style="370" customWidth="1" collapsed="1"/>
    <col min="11270" max="11270" width="9.875" style="370" customWidth="1" collapsed="1"/>
    <col min="11271" max="11520" width="9" style="370" collapsed="1"/>
    <col min="11521" max="11521" width="4.875" style="370" customWidth="1" collapsed="1"/>
    <col min="11522" max="11522" width="41.5" style="370" customWidth="1" collapsed="1"/>
    <col min="11523" max="11523" width="5.625" style="370" customWidth="1" collapsed="1"/>
    <col min="11524" max="11524" width="6.625" style="370" customWidth="1" collapsed="1"/>
    <col min="11525" max="11525" width="9" style="370" customWidth="1" collapsed="1"/>
    <col min="11526" max="11526" width="9.875" style="370" customWidth="1" collapsed="1"/>
    <col min="11527" max="11776" width="9" style="370" collapsed="1"/>
    <col min="11777" max="11777" width="4.875" style="370" customWidth="1" collapsed="1"/>
    <col min="11778" max="11778" width="41.5" style="370" customWidth="1" collapsed="1"/>
    <col min="11779" max="11779" width="5.625" style="370" customWidth="1" collapsed="1"/>
    <col min="11780" max="11780" width="6.625" style="370" customWidth="1" collapsed="1"/>
    <col min="11781" max="11781" width="9" style="370" customWidth="1" collapsed="1"/>
    <col min="11782" max="11782" width="9.875" style="370" customWidth="1" collapsed="1"/>
    <col min="11783" max="12032" width="9" style="370" collapsed="1"/>
    <col min="12033" max="12033" width="4.875" style="370" customWidth="1" collapsed="1"/>
    <col min="12034" max="12034" width="41.5" style="370" customWidth="1" collapsed="1"/>
    <col min="12035" max="12035" width="5.625" style="370" customWidth="1" collapsed="1"/>
    <col min="12036" max="12036" width="6.625" style="370" customWidth="1" collapsed="1"/>
    <col min="12037" max="12037" width="9" style="370" customWidth="1" collapsed="1"/>
    <col min="12038" max="12038" width="9.875" style="370" customWidth="1" collapsed="1"/>
    <col min="12039" max="12288" width="9" style="370" collapsed="1"/>
    <col min="12289" max="12289" width="4.875" style="370" customWidth="1" collapsed="1"/>
    <col min="12290" max="12290" width="41.5" style="370" customWidth="1" collapsed="1"/>
    <col min="12291" max="12291" width="5.625" style="370" customWidth="1" collapsed="1"/>
    <col min="12292" max="12292" width="6.625" style="370" customWidth="1" collapsed="1"/>
    <col min="12293" max="12293" width="9" style="370" customWidth="1" collapsed="1"/>
    <col min="12294" max="12294" width="9.875" style="370" customWidth="1" collapsed="1"/>
    <col min="12295" max="12544" width="9" style="370" collapsed="1"/>
    <col min="12545" max="12545" width="4.875" style="370" customWidth="1" collapsed="1"/>
    <col min="12546" max="12546" width="41.5" style="370" customWidth="1" collapsed="1"/>
    <col min="12547" max="12547" width="5.625" style="370" customWidth="1" collapsed="1"/>
    <col min="12548" max="12548" width="6.625" style="370" customWidth="1" collapsed="1"/>
    <col min="12549" max="12549" width="9" style="370" customWidth="1" collapsed="1"/>
    <col min="12550" max="12550" width="9.875" style="370" customWidth="1" collapsed="1"/>
    <col min="12551" max="12800" width="9" style="370" collapsed="1"/>
    <col min="12801" max="12801" width="4.875" style="370" customWidth="1" collapsed="1"/>
    <col min="12802" max="12802" width="41.5" style="370" customWidth="1" collapsed="1"/>
    <col min="12803" max="12803" width="5.625" style="370" customWidth="1" collapsed="1"/>
    <col min="12804" max="12804" width="6.625" style="370" customWidth="1" collapsed="1"/>
    <col min="12805" max="12805" width="9" style="370" customWidth="1" collapsed="1"/>
    <col min="12806" max="12806" width="9.875" style="370" customWidth="1" collapsed="1"/>
    <col min="12807" max="13056" width="9" style="370" collapsed="1"/>
    <col min="13057" max="13057" width="4.875" style="370" customWidth="1" collapsed="1"/>
    <col min="13058" max="13058" width="41.5" style="370" customWidth="1" collapsed="1"/>
    <col min="13059" max="13059" width="5.625" style="370" customWidth="1" collapsed="1"/>
    <col min="13060" max="13060" width="6.625" style="370" customWidth="1" collapsed="1"/>
    <col min="13061" max="13061" width="9" style="370" customWidth="1" collapsed="1"/>
    <col min="13062" max="13062" width="9.875" style="370" customWidth="1" collapsed="1"/>
    <col min="13063" max="13312" width="9" style="370" collapsed="1"/>
    <col min="13313" max="13313" width="4.875" style="370" customWidth="1" collapsed="1"/>
    <col min="13314" max="13314" width="41.5" style="370" customWidth="1" collapsed="1"/>
    <col min="13315" max="13315" width="5.625" style="370" customWidth="1" collapsed="1"/>
    <col min="13316" max="13316" width="6.625" style="370" customWidth="1" collapsed="1"/>
    <col min="13317" max="13317" width="9" style="370" customWidth="1" collapsed="1"/>
    <col min="13318" max="13318" width="9.875" style="370" customWidth="1" collapsed="1"/>
    <col min="13319" max="13568" width="9" style="370" collapsed="1"/>
    <col min="13569" max="13569" width="4.875" style="370" customWidth="1" collapsed="1"/>
    <col min="13570" max="13570" width="41.5" style="370" customWidth="1" collapsed="1"/>
    <col min="13571" max="13571" width="5.625" style="370" customWidth="1" collapsed="1"/>
    <col min="13572" max="13572" width="6.625" style="370" customWidth="1" collapsed="1"/>
    <col min="13573" max="13573" width="9" style="370" customWidth="1" collapsed="1"/>
    <col min="13574" max="13574" width="9.875" style="370" customWidth="1" collapsed="1"/>
    <col min="13575" max="13824" width="9" style="370" collapsed="1"/>
    <col min="13825" max="13825" width="4.875" style="370" customWidth="1" collapsed="1"/>
    <col min="13826" max="13826" width="41.5" style="370" customWidth="1" collapsed="1"/>
    <col min="13827" max="13827" width="5.625" style="370" customWidth="1" collapsed="1"/>
    <col min="13828" max="13828" width="6.625" style="370" customWidth="1" collapsed="1"/>
    <col min="13829" max="13829" width="9" style="370" customWidth="1" collapsed="1"/>
    <col min="13830" max="13830" width="9.875" style="370" customWidth="1" collapsed="1"/>
    <col min="13831" max="14080" width="9" style="370" collapsed="1"/>
    <col min="14081" max="14081" width="4.875" style="370" customWidth="1" collapsed="1"/>
    <col min="14082" max="14082" width="41.5" style="370" customWidth="1" collapsed="1"/>
    <col min="14083" max="14083" width="5.625" style="370" customWidth="1" collapsed="1"/>
    <col min="14084" max="14084" width="6.625" style="370" customWidth="1" collapsed="1"/>
    <col min="14085" max="14085" width="9" style="370" customWidth="1" collapsed="1"/>
    <col min="14086" max="14086" width="9.875" style="370" customWidth="1" collapsed="1"/>
    <col min="14087" max="14336" width="9" style="370" collapsed="1"/>
    <col min="14337" max="14337" width="4.875" style="370" customWidth="1" collapsed="1"/>
    <col min="14338" max="14338" width="41.5" style="370" customWidth="1" collapsed="1"/>
    <col min="14339" max="14339" width="5.625" style="370" customWidth="1" collapsed="1"/>
    <col min="14340" max="14340" width="6.625" style="370" customWidth="1" collapsed="1"/>
    <col min="14341" max="14341" width="9" style="370" customWidth="1" collapsed="1"/>
    <col min="14342" max="14342" width="9.875" style="370" customWidth="1" collapsed="1"/>
    <col min="14343" max="14592" width="9" style="370" collapsed="1"/>
    <col min="14593" max="14593" width="4.875" style="370" customWidth="1" collapsed="1"/>
    <col min="14594" max="14594" width="41.5" style="370" customWidth="1" collapsed="1"/>
    <col min="14595" max="14595" width="5.625" style="370" customWidth="1" collapsed="1"/>
    <col min="14596" max="14596" width="6.625" style="370" customWidth="1" collapsed="1"/>
    <col min="14597" max="14597" width="9" style="370" customWidth="1" collapsed="1"/>
    <col min="14598" max="14598" width="9.875" style="370" customWidth="1" collapsed="1"/>
    <col min="14599" max="14848" width="9" style="370" collapsed="1"/>
    <col min="14849" max="14849" width="4.875" style="370" customWidth="1" collapsed="1"/>
    <col min="14850" max="14850" width="41.5" style="370" customWidth="1" collapsed="1"/>
    <col min="14851" max="14851" width="5.625" style="370" customWidth="1" collapsed="1"/>
    <col min="14852" max="14852" width="6.625" style="370" customWidth="1" collapsed="1"/>
    <col min="14853" max="14853" width="9" style="370" customWidth="1" collapsed="1"/>
    <col min="14854" max="14854" width="9.875" style="370" customWidth="1" collapsed="1"/>
    <col min="14855" max="15104" width="9" style="370" collapsed="1"/>
    <col min="15105" max="15105" width="4.875" style="370" customWidth="1" collapsed="1"/>
    <col min="15106" max="15106" width="41.5" style="370" customWidth="1" collapsed="1"/>
    <col min="15107" max="15107" width="5.625" style="370" customWidth="1" collapsed="1"/>
    <col min="15108" max="15108" width="6.625" style="370" customWidth="1" collapsed="1"/>
    <col min="15109" max="15109" width="9" style="370" customWidth="1" collapsed="1"/>
    <col min="15110" max="15110" width="9.875" style="370" customWidth="1" collapsed="1"/>
    <col min="15111" max="15360" width="9" style="370" collapsed="1"/>
    <col min="15361" max="15361" width="4.875" style="370" customWidth="1" collapsed="1"/>
    <col min="15362" max="15362" width="41.5" style="370" customWidth="1" collapsed="1"/>
    <col min="15363" max="15363" width="5.625" style="370" customWidth="1" collapsed="1"/>
    <col min="15364" max="15364" width="6.625" style="370" customWidth="1" collapsed="1"/>
    <col min="15365" max="15365" width="9" style="370" customWidth="1" collapsed="1"/>
    <col min="15366" max="15366" width="9.875" style="370" customWidth="1" collapsed="1"/>
    <col min="15367" max="15616" width="9" style="370" collapsed="1"/>
    <col min="15617" max="15617" width="4.875" style="370" customWidth="1" collapsed="1"/>
    <col min="15618" max="15618" width="41.5" style="370" customWidth="1" collapsed="1"/>
    <col min="15619" max="15619" width="5.625" style="370" customWidth="1" collapsed="1"/>
    <col min="15620" max="15620" width="6.625" style="370" customWidth="1" collapsed="1"/>
    <col min="15621" max="15621" width="9" style="370" customWidth="1" collapsed="1"/>
    <col min="15622" max="15622" width="9.875" style="370" customWidth="1" collapsed="1"/>
    <col min="15623" max="15872" width="9" style="370" collapsed="1"/>
    <col min="15873" max="15873" width="4.875" style="370" customWidth="1" collapsed="1"/>
    <col min="15874" max="15874" width="41.5" style="370" customWidth="1" collapsed="1"/>
    <col min="15875" max="15875" width="5.625" style="370" customWidth="1" collapsed="1"/>
    <col min="15876" max="15876" width="6.625" style="370" customWidth="1" collapsed="1"/>
    <col min="15877" max="15877" width="9" style="370" customWidth="1" collapsed="1"/>
    <col min="15878" max="15878" width="9.875" style="370" customWidth="1" collapsed="1"/>
    <col min="15879" max="16128" width="9" style="370" collapsed="1"/>
    <col min="16129" max="16129" width="4.875" style="370" customWidth="1" collapsed="1"/>
    <col min="16130" max="16130" width="41.5" style="370" customWidth="1" collapsed="1"/>
    <col min="16131" max="16131" width="5.625" style="370" customWidth="1" collapsed="1"/>
    <col min="16132" max="16132" width="6.625" style="370" customWidth="1" collapsed="1"/>
    <col min="16133" max="16133" width="9" style="370" customWidth="1" collapsed="1"/>
    <col min="16134" max="16134" width="9.875" style="370" customWidth="1" collapsed="1"/>
    <col min="16135" max="16384" width="9" style="370" collapsed="1"/>
  </cols>
  <sheetData>
    <row r="1" spans="1:246" s="316" customFormat="1" ht="25.5">
      <c r="A1" s="310" t="s">
        <v>302</v>
      </c>
      <c r="B1" s="311" t="s">
        <v>305</v>
      </c>
      <c r="C1" s="312"/>
      <c r="D1" s="313"/>
      <c r="E1" s="314"/>
      <c r="F1" s="315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</row>
    <row r="2" spans="1:246" s="316" customFormat="1">
      <c r="A2" s="310"/>
      <c r="B2" s="311"/>
      <c r="C2" s="312"/>
      <c r="D2" s="313"/>
      <c r="E2" s="314"/>
      <c r="F2" s="315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  <c r="GO2" s="317"/>
      <c r="GP2" s="317"/>
      <c r="GQ2" s="317"/>
      <c r="GR2" s="317"/>
      <c r="GS2" s="317"/>
      <c r="GT2" s="317"/>
      <c r="GU2" s="317"/>
      <c r="GV2" s="317"/>
      <c r="GW2" s="317"/>
      <c r="GX2" s="317"/>
      <c r="GY2" s="317"/>
      <c r="GZ2" s="317"/>
      <c r="HA2" s="317"/>
      <c r="HB2" s="317"/>
      <c r="HC2" s="317"/>
      <c r="HD2" s="317"/>
      <c r="HE2" s="317"/>
      <c r="HF2" s="317"/>
      <c r="HG2" s="317"/>
      <c r="HH2" s="317"/>
      <c r="HI2" s="317"/>
      <c r="HJ2" s="317"/>
      <c r="HK2" s="317"/>
      <c r="HL2" s="317"/>
      <c r="HM2" s="317"/>
      <c r="HN2" s="317"/>
      <c r="HO2" s="317"/>
      <c r="HP2" s="317"/>
      <c r="HQ2" s="317"/>
      <c r="HR2" s="317"/>
      <c r="HS2" s="317"/>
      <c r="HT2" s="317"/>
      <c r="HU2" s="317"/>
      <c r="HV2" s="317"/>
      <c r="HW2" s="317"/>
      <c r="HX2" s="317"/>
      <c r="HY2" s="317"/>
      <c r="HZ2" s="317"/>
      <c r="IA2" s="317"/>
      <c r="IB2" s="317"/>
      <c r="IC2" s="317"/>
      <c r="ID2" s="317"/>
      <c r="IE2" s="317"/>
      <c r="IF2" s="317"/>
      <c r="IG2" s="317"/>
      <c r="IH2" s="317"/>
      <c r="II2" s="317"/>
      <c r="IJ2" s="317"/>
      <c r="IK2" s="317"/>
      <c r="IL2" s="317"/>
    </row>
    <row r="3" spans="1:246" s="316" customFormat="1">
      <c r="A3" s="310"/>
      <c r="B3" s="318" t="s">
        <v>181</v>
      </c>
      <c r="C3" s="312"/>
      <c r="D3" s="313"/>
      <c r="E3" s="314"/>
      <c r="F3" s="315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7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  <c r="FH3" s="317"/>
      <c r="FI3" s="317"/>
      <c r="FJ3" s="317"/>
      <c r="FK3" s="317"/>
      <c r="FL3" s="317"/>
      <c r="FM3" s="317"/>
      <c r="FN3" s="317"/>
      <c r="FO3" s="317"/>
      <c r="FP3" s="317"/>
      <c r="FQ3" s="317"/>
      <c r="FR3" s="317"/>
      <c r="FS3" s="317"/>
      <c r="FT3" s="317"/>
      <c r="FU3" s="317"/>
      <c r="FV3" s="317"/>
      <c r="FW3" s="317"/>
      <c r="FX3" s="317"/>
      <c r="FY3" s="317"/>
      <c r="FZ3" s="317"/>
      <c r="GA3" s="317"/>
      <c r="GB3" s="317"/>
      <c r="GC3" s="317"/>
      <c r="GD3" s="317"/>
      <c r="GE3" s="317"/>
      <c r="GF3" s="317"/>
      <c r="GG3" s="317"/>
      <c r="GH3" s="317"/>
      <c r="GI3" s="317"/>
      <c r="GJ3" s="317"/>
      <c r="GK3" s="317"/>
      <c r="GL3" s="317"/>
      <c r="GM3" s="317"/>
      <c r="GN3" s="317"/>
      <c r="GO3" s="317"/>
      <c r="GP3" s="317"/>
      <c r="GQ3" s="317"/>
      <c r="GR3" s="317"/>
      <c r="GS3" s="317"/>
      <c r="GT3" s="317"/>
      <c r="GU3" s="317"/>
      <c r="GV3" s="317"/>
      <c r="GW3" s="317"/>
      <c r="GX3" s="317"/>
      <c r="GY3" s="317"/>
      <c r="GZ3" s="317"/>
      <c r="HA3" s="317"/>
      <c r="HB3" s="317"/>
      <c r="HC3" s="317"/>
      <c r="HD3" s="317"/>
      <c r="HE3" s="317"/>
      <c r="HF3" s="317"/>
      <c r="HG3" s="317"/>
      <c r="HH3" s="317"/>
      <c r="HI3" s="317"/>
      <c r="HJ3" s="317"/>
      <c r="HK3" s="317"/>
      <c r="HL3" s="317"/>
      <c r="HM3" s="317"/>
      <c r="HN3" s="317"/>
      <c r="HO3" s="317"/>
      <c r="HP3" s="317"/>
      <c r="HQ3" s="317"/>
      <c r="HR3" s="317"/>
      <c r="HS3" s="317"/>
      <c r="HT3" s="317"/>
      <c r="HU3" s="317"/>
      <c r="HV3" s="317"/>
      <c r="HW3" s="317"/>
      <c r="HX3" s="317"/>
      <c r="HY3" s="317"/>
      <c r="HZ3" s="317"/>
      <c r="IA3" s="317"/>
      <c r="IB3" s="317"/>
      <c r="IC3" s="317"/>
      <c r="ID3" s="317"/>
      <c r="IE3" s="317"/>
      <c r="IF3" s="317"/>
      <c r="IG3" s="317"/>
      <c r="IH3" s="317"/>
      <c r="II3" s="317"/>
      <c r="IJ3" s="317"/>
      <c r="IK3" s="317"/>
      <c r="IL3" s="317"/>
    </row>
    <row r="4" spans="1:246" s="316" customFormat="1">
      <c r="A4" s="319"/>
      <c r="B4" s="318"/>
      <c r="C4" s="312"/>
      <c r="D4" s="313"/>
      <c r="E4" s="314"/>
      <c r="F4" s="315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317"/>
      <c r="FH4" s="317"/>
      <c r="FI4" s="317"/>
      <c r="FJ4" s="317"/>
      <c r="FK4" s="317"/>
      <c r="FL4" s="317"/>
      <c r="FM4" s="317"/>
      <c r="FN4" s="317"/>
      <c r="FO4" s="317"/>
      <c r="FP4" s="317"/>
      <c r="FQ4" s="317"/>
      <c r="FR4" s="317"/>
      <c r="FS4" s="317"/>
      <c r="FT4" s="317"/>
      <c r="FU4" s="317"/>
      <c r="FV4" s="317"/>
      <c r="FW4" s="317"/>
      <c r="FX4" s="317"/>
      <c r="FY4" s="317"/>
      <c r="FZ4" s="317"/>
      <c r="GA4" s="317"/>
      <c r="GB4" s="317"/>
      <c r="GC4" s="317"/>
      <c r="GD4" s="317"/>
      <c r="GE4" s="317"/>
      <c r="GF4" s="317"/>
      <c r="GG4" s="317"/>
      <c r="GH4" s="317"/>
      <c r="GI4" s="317"/>
      <c r="GJ4" s="317"/>
      <c r="GK4" s="317"/>
      <c r="GL4" s="317"/>
      <c r="GM4" s="317"/>
      <c r="GN4" s="317"/>
      <c r="GO4" s="317"/>
      <c r="GP4" s="317"/>
      <c r="GQ4" s="317"/>
      <c r="GR4" s="317"/>
      <c r="GS4" s="317"/>
      <c r="GT4" s="317"/>
      <c r="GU4" s="317"/>
      <c r="GV4" s="317"/>
      <c r="GW4" s="317"/>
      <c r="GX4" s="317"/>
      <c r="GY4" s="317"/>
      <c r="GZ4" s="317"/>
      <c r="HA4" s="317"/>
      <c r="HB4" s="317"/>
      <c r="HC4" s="317"/>
      <c r="HD4" s="317"/>
      <c r="HE4" s="317"/>
      <c r="HF4" s="317"/>
      <c r="HG4" s="317"/>
      <c r="HH4" s="317"/>
      <c r="HI4" s="317"/>
      <c r="HJ4" s="317"/>
      <c r="HK4" s="317"/>
      <c r="HL4" s="317"/>
      <c r="HM4" s="317"/>
      <c r="HN4" s="317"/>
      <c r="HO4" s="317"/>
      <c r="HP4" s="317"/>
      <c r="HQ4" s="317"/>
      <c r="HR4" s="317"/>
      <c r="HS4" s="317"/>
      <c r="HT4" s="317"/>
      <c r="HU4" s="317"/>
      <c r="HV4" s="317"/>
      <c r="HW4" s="317"/>
      <c r="HX4" s="317"/>
      <c r="HY4" s="317"/>
      <c r="HZ4" s="317"/>
      <c r="IA4" s="317"/>
      <c r="IB4" s="317"/>
      <c r="IC4" s="317"/>
      <c r="ID4" s="317"/>
      <c r="IE4" s="317"/>
      <c r="IF4" s="317"/>
      <c r="IG4" s="317"/>
      <c r="IH4" s="317"/>
      <c r="II4" s="317"/>
      <c r="IJ4" s="317"/>
      <c r="IK4" s="317"/>
      <c r="IL4" s="317"/>
    </row>
    <row r="5" spans="1:246" s="316" customFormat="1">
      <c r="A5" s="310" t="s">
        <v>221</v>
      </c>
      <c r="B5" s="318" t="s">
        <v>222</v>
      </c>
      <c r="C5" s="312"/>
      <c r="D5" s="313"/>
      <c r="E5" s="314"/>
      <c r="F5" s="315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  <c r="IG5" s="317"/>
      <c r="IH5" s="317"/>
      <c r="II5" s="317"/>
      <c r="IJ5" s="317"/>
      <c r="IK5" s="317"/>
      <c r="IL5" s="317"/>
    </row>
    <row r="6" spans="1:246" s="316" customFormat="1">
      <c r="A6" s="310"/>
      <c r="B6" s="318"/>
      <c r="C6" s="312"/>
      <c r="D6" s="313"/>
      <c r="E6" s="314"/>
      <c r="F6" s="315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  <c r="IG6" s="317"/>
      <c r="IH6" s="317"/>
      <c r="II6" s="317"/>
      <c r="IJ6" s="317"/>
      <c r="IK6" s="317"/>
      <c r="IL6" s="317"/>
    </row>
    <row r="7" spans="1:246" s="316" customFormat="1">
      <c r="A7" s="310"/>
      <c r="B7" s="320" t="s">
        <v>184</v>
      </c>
      <c r="C7" s="321" t="s">
        <v>185</v>
      </c>
      <c r="D7" s="322">
        <v>7</v>
      </c>
      <c r="E7" s="323"/>
      <c r="F7" s="324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  <c r="GO7" s="317"/>
      <c r="GP7" s="317"/>
      <c r="GQ7" s="317"/>
      <c r="GR7" s="317"/>
      <c r="GS7" s="317"/>
      <c r="GT7" s="317"/>
      <c r="GU7" s="317"/>
      <c r="GV7" s="317"/>
      <c r="GW7" s="317"/>
      <c r="GX7" s="317"/>
      <c r="GY7" s="317"/>
      <c r="GZ7" s="317"/>
      <c r="HA7" s="317"/>
      <c r="HB7" s="317"/>
      <c r="HC7" s="317"/>
      <c r="HD7" s="317"/>
      <c r="HE7" s="317"/>
      <c r="HF7" s="317"/>
      <c r="HG7" s="317"/>
      <c r="HH7" s="317"/>
      <c r="HI7" s="317"/>
      <c r="HJ7" s="317"/>
      <c r="HK7" s="317"/>
      <c r="HL7" s="317"/>
      <c r="HM7" s="317"/>
      <c r="HN7" s="317"/>
      <c r="HO7" s="317"/>
      <c r="HP7" s="317"/>
      <c r="HQ7" s="317"/>
      <c r="HR7" s="317"/>
      <c r="HS7" s="317"/>
      <c r="HT7" s="317"/>
      <c r="HU7" s="317"/>
      <c r="HV7" s="317"/>
      <c r="HW7" s="317"/>
      <c r="HX7" s="317"/>
      <c r="HY7" s="317"/>
      <c r="HZ7" s="317"/>
      <c r="IA7" s="317"/>
      <c r="IB7" s="317"/>
      <c r="IC7" s="317"/>
      <c r="ID7" s="317"/>
      <c r="IE7" s="317"/>
      <c r="IF7" s="317"/>
      <c r="IG7" s="317"/>
      <c r="IH7" s="317"/>
      <c r="II7" s="317"/>
      <c r="IJ7" s="317"/>
      <c r="IK7" s="317"/>
      <c r="IL7" s="317"/>
    </row>
    <row r="8" spans="1:246" s="316" customFormat="1">
      <c r="A8" s="310"/>
      <c r="B8" s="320"/>
      <c r="C8" s="321" t="s">
        <v>33</v>
      </c>
      <c r="D8" s="322">
        <v>120</v>
      </c>
      <c r="E8" s="323"/>
      <c r="F8" s="324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</row>
    <row r="9" spans="1:246" s="316" customFormat="1" ht="165.75">
      <c r="A9" s="319"/>
      <c r="B9" s="325" t="s">
        <v>183</v>
      </c>
      <c r="C9" s="326"/>
      <c r="D9" s="313"/>
      <c r="E9" s="314"/>
      <c r="F9" s="315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</row>
    <row r="10" spans="1:246" s="316" customFormat="1">
      <c r="A10" s="319"/>
      <c r="B10" s="325"/>
      <c r="C10" s="326"/>
      <c r="D10" s="313"/>
      <c r="E10" s="314"/>
      <c r="F10" s="315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</row>
    <row r="11" spans="1:246" s="316" customFormat="1" ht="25.5">
      <c r="A11" s="310" t="s">
        <v>223</v>
      </c>
      <c r="B11" s="327" t="s">
        <v>224</v>
      </c>
      <c r="C11" s="328"/>
      <c r="D11" s="313"/>
      <c r="E11" s="314"/>
      <c r="F11" s="315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</row>
    <row r="12" spans="1:246" s="316" customFormat="1">
      <c r="A12" s="319"/>
      <c r="B12" s="329"/>
      <c r="C12" s="328"/>
      <c r="D12" s="313"/>
      <c r="E12" s="314"/>
      <c r="F12" s="315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  <c r="HV12" s="317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</row>
    <row r="13" spans="1:246" s="316" customFormat="1">
      <c r="A13" s="319" t="s">
        <v>225</v>
      </c>
      <c r="B13" s="329" t="s">
        <v>226</v>
      </c>
      <c r="C13" s="328" t="s">
        <v>33</v>
      </c>
      <c r="D13" s="330">
        <f>+D8*0.8</f>
        <v>96</v>
      </c>
      <c r="E13" s="383"/>
      <c r="F13" s="315">
        <f>+D13*E13</f>
        <v>0</v>
      </c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</row>
    <row r="14" spans="1:246" s="316" customFormat="1">
      <c r="A14" s="319"/>
      <c r="B14" s="329"/>
      <c r="C14" s="328"/>
      <c r="D14" s="330"/>
      <c r="E14" s="314"/>
      <c r="F14" s="315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</row>
    <row r="15" spans="1:246" s="316" customFormat="1" ht="25.5">
      <c r="A15" s="319" t="s">
        <v>227</v>
      </c>
      <c r="B15" s="329" t="s">
        <v>228</v>
      </c>
      <c r="C15" s="328" t="s">
        <v>66</v>
      </c>
      <c r="D15" s="330">
        <f>+D13*0.78</f>
        <v>74.88</v>
      </c>
      <c r="E15" s="383"/>
      <c r="F15" s="315">
        <f>+D15*E15</f>
        <v>0</v>
      </c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  <c r="GO15" s="317"/>
      <c r="GP15" s="317"/>
      <c r="GQ15" s="317"/>
      <c r="GR15" s="317"/>
      <c r="GS15" s="317"/>
      <c r="GT15" s="317"/>
      <c r="GU15" s="317"/>
      <c r="GV15" s="317"/>
      <c r="GW15" s="317"/>
      <c r="GX15" s="317"/>
      <c r="GY15" s="317"/>
      <c r="GZ15" s="317"/>
      <c r="HA15" s="317"/>
      <c r="HB15" s="317"/>
      <c r="HC15" s="317"/>
      <c r="HD15" s="317"/>
      <c r="HE15" s="317"/>
      <c r="HF15" s="317"/>
      <c r="HG15" s="317"/>
      <c r="HH15" s="317"/>
      <c r="HI15" s="317"/>
      <c r="HJ15" s="317"/>
      <c r="HK15" s="317"/>
      <c r="HL15" s="317"/>
      <c r="HM15" s="317"/>
      <c r="HN15" s="317"/>
      <c r="HO15" s="317"/>
      <c r="HP15" s="317"/>
      <c r="HQ15" s="317"/>
      <c r="HR15" s="317"/>
      <c r="HS15" s="317"/>
      <c r="HT15" s="317"/>
      <c r="HU15" s="317"/>
      <c r="HV15" s="317"/>
      <c r="HW15" s="317"/>
      <c r="HX15" s="317"/>
      <c r="HY15" s="317"/>
      <c r="HZ15" s="317"/>
      <c r="IA15" s="317"/>
      <c r="IB15" s="317"/>
      <c r="IC15" s="317"/>
      <c r="ID15" s="317"/>
      <c r="IE15" s="317"/>
      <c r="IF15" s="317"/>
      <c r="IG15" s="317"/>
      <c r="IH15" s="317"/>
      <c r="II15" s="317"/>
      <c r="IJ15" s="317"/>
      <c r="IK15" s="317"/>
      <c r="IL15" s="317"/>
    </row>
    <row r="16" spans="1:246" s="316" customFormat="1">
      <c r="A16" s="319"/>
      <c r="B16" s="329"/>
      <c r="C16" s="328"/>
      <c r="D16" s="330"/>
      <c r="E16" s="314"/>
      <c r="F16" s="315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7"/>
      <c r="GB16" s="317"/>
      <c r="GC16" s="317"/>
      <c r="GD16" s="317"/>
      <c r="GE16" s="317"/>
      <c r="GF16" s="317"/>
      <c r="GG16" s="317"/>
      <c r="GH16" s="317"/>
      <c r="GI16" s="317"/>
      <c r="GJ16" s="317"/>
      <c r="GK16" s="317"/>
      <c r="GL16" s="317"/>
      <c r="GM16" s="317"/>
      <c r="GN16" s="317"/>
      <c r="GO16" s="317"/>
      <c r="GP16" s="317"/>
      <c r="GQ16" s="317"/>
      <c r="GR16" s="317"/>
      <c r="GS16" s="317"/>
      <c r="GT16" s="317"/>
      <c r="GU16" s="317"/>
      <c r="GV16" s="317"/>
      <c r="GW16" s="317"/>
      <c r="GX16" s="317"/>
      <c r="GY16" s="317"/>
      <c r="GZ16" s="317"/>
      <c r="HA16" s="317"/>
      <c r="HB16" s="317"/>
      <c r="HC16" s="317"/>
      <c r="HD16" s="317"/>
      <c r="HE16" s="317"/>
      <c r="HF16" s="317"/>
      <c r="HG16" s="317"/>
      <c r="HH16" s="317"/>
      <c r="HI16" s="317"/>
      <c r="HJ16" s="317"/>
      <c r="HK16" s="317"/>
      <c r="HL16" s="317"/>
      <c r="HM16" s="317"/>
      <c r="HN16" s="317"/>
      <c r="HO16" s="317"/>
      <c r="HP16" s="317"/>
      <c r="HQ16" s="317"/>
      <c r="HR16" s="317"/>
      <c r="HS16" s="317"/>
      <c r="HT16" s="317"/>
      <c r="HU16" s="317"/>
      <c r="HV16" s="317"/>
      <c r="HW16" s="317"/>
      <c r="HX16" s="317"/>
      <c r="HY16" s="317"/>
      <c r="HZ16" s="317"/>
      <c r="IA16" s="317"/>
      <c r="IB16" s="317"/>
      <c r="IC16" s="317"/>
      <c r="ID16" s="317"/>
      <c r="IE16" s="317"/>
      <c r="IF16" s="317"/>
      <c r="IG16" s="317"/>
      <c r="IH16" s="317"/>
      <c r="II16" s="317"/>
      <c r="IJ16" s="317"/>
      <c r="IK16" s="317"/>
      <c r="IL16" s="317"/>
    </row>
    <row r="17" spans="1:246" s="316" customFormat="1">
      <c r="A17" s="319" t="s">
        <v>93</v>
      </c>
      <c r="B17" s="329" t="s">
        <v>229</v>
      </c>
      <c r="C17" s="328" t="s">
        <v>53</v>
      </c>
      <c r="D17" s="330">
        <f>+D13*0.6</f>
        <v>57.599999999999994</v>
      </c>
      <c r="E17" s="383"/>
      <c r="F17" s="315">
        <f>+D17*E17</f>
        <v>0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317"/>
      <c r="GF17" s="317"/>
      <c r="GG17" s="317"/>
      <c r="GH17" s="317"/>
      <c r="GI17" s="317"/>
      <c r="GJ17" s="317"/>
      <c r="GK17" s="317"/>
      <c r="GL17" s="317"/>
      <c r="GM17" s="317"/>
      <c r="GN17" s="317"/>
      <c r="GO17" s="317"/>
      <c r="GP17" s="317"/>
      <c r="GQ17" s="317"/>
      <c r="GR17" s="317"/>
      <c r="GS17" s="317"/>
      <c r="GT17" s="317"/>
      <c r="GU17" s="317"/>
      <c r="GV17" s="317"/>
      <c r="GW17" s="317"/>
      <c r="GX17" s="317"/>
      <c r="GY17" s="317"/>
      <c r="GZ17" s="317"/>
      <c r="HA17" s="317"/>
      <c r="HB17" s="317"/>
      <c r="HC17" s="317"/>
      <c r="HD17" s="317"/>
      <c r="HE17" s="317"/>
      <c r="HF17" s="317"/>
      <c r="HG17" s="317"/>
      <c r="HH17" s="317"/>
      <c r="HI17" s="317"/>
      <c r="HJ17" s="317"/>
      <c r="HK17" s="317"/>
      <c r="HL17" s="317"/>
      <c r="HM17" s="317"/>
      <c r="HN17" s="317"/>
      <c r="HO17" s="317"/>
      <c r="HP17" s="317"/>
      <c r="HQ17" s="317"/>
      <c r="HR17" s="317"/>
      <c r="HS17" s="317"/>
      <c r="HT17" s="317"/>
      <c r="HU17" s="317"/>
      <c r="HV17" s="317"/>
      <c r="HW17" s="317"/>
      <c r="HX17" s="317"/>
      <c r="HY17" s="317"/>
      <c r="HZ17" s="317"/>
      <c r="IA17" s="317"/>
      <c r="IB17" s="317"/>
      <c r="IC17" s="317"/>
      <c r="ID17" s="317"/>
      <c r="IE17" s="317"/>
      <c r="IF17" s="317"/>
      <c r="IG17" s="317"/>
      <c r="IH17" s="317"/>
      <c r="II17" s="317"/>
      <c r="IJ17" s="317"/>
      <c r="IK17" s="317"/>
      <c r="IL17" s="317"/>
    </row>
    <row r="18" spans="1:246" s="316" customFormat="1">
      <c r="A18" s="319"/>
      <c r="B18" s="329"/>
      <c r="C18" s="328"/>
      <c r="D18" s="330"/>
      <c r="E18" s="314"/>
      <c r="F18" s="315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7"/>
      <c r="GF18" s="317"/>
      <c r="GG18" s="317"/>
      <c r="GH18" s="317"/>
      <c r="GI18" s="317"/>
      <c r="GJ18" s="317"/>
      <c r="GK18" s="317"/>
      <c r="GL18" s="317"/>
      <c r="GM18" s="317"/>
      <c r="GN18" s="317"/>
      <c r="GO18" s="317"/>
      <c r="GP18" s="317"/>
      <c r="GQ18" s="317"/>
      <c r="GR18" s="317"/>
      <c r="GS18" s="317"/>
      <c r="GT18" s="317"/>
      <c r="GU18" s="317"/>
      <c r="GV18" s="317"/>
      <c r="GW18" s="317"/>
      <c r="GX18" s="317"/>
      <c r="GY18" s="317"/>
      <c r="GZ18" s="317"/>
      <c r="HA18" s="317"/>
      <c r="HB18" s="317"/>
      <c r="HC18" s="317"/>
      <c r="HD18" s="317"/>
      <c r="HE18" s="317"/>
      <c r="HF18" s="317"/>
      <c r="HG18" s="317"/>
      <c r="HH18" s="317"/>
      <c r="HI18" s="317"/>
      <c r="HJ18" s="317"/>
      <c r="HK18" s="317"/>
      <c r="HL18" s="317"/>
      <c r="HM18" s="317"/>
      <c r="HN18" s="317"/>
      <c r="HO18" s="317"/>
      <c r="HP18" s="317"/>
      <c r="HQ18" s="317"/>
      <c r="HR18" s="317"/>
      <c r="HS18" s="317"/>
      <c r="HT18" s="317"/>
      <c r="HU18" s="317"/>
      <c r="HV18" s="317"/>
      <c r="HW18" s="317"/>
      <c r="HX18" s="317"/>
      <c r="HY18" s="317"/>
      <c r="HZ18" s="317"/>
      <c r="IA18" s="317"/>
      <c r="IB18" s="317"/>
      <c r="IC18" s="317"/>
      <c r="ID18" s="317"/>
      <c r="IE18" s="317"/>
      <c r="IF18" s="317"/>
      <c r="IG18" s="317"/>
      <c r="IH18" s="317"/>
      <c r="II18" s="317"/>
      <c r="IJ18" s="317"/>
      <c r="IK18" s="317"/>
      <c r="IL18" s="317"/>
    </row>
    <row r="19" spans="1:246" s="316" customFormat="1" ht="38.25">
      <c r="A19" s="319" t="s">
        <v>230</v>
      </c>
      <c r="B19" s="329" t="s">
        <v>231</v>
      </c>
      <c r="C19" s="328" t="s">
        <v>66</v>
      </c>
      <c r="D19" s="330">
        <f>+D13*0.18</f>
        <v>17.28</v>
      </c>
      <c r="E19" s="383"/>
      <c r="F19" s="315">
        <f>+D19*E19</f>
        <v>0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7"/>
      <c r="FY19" s="317"/>
      <c r="FZ19" s="317"/>
      <c r="GA19" s="317"/>
      <c r="GB19" s="317"/>
      <c r="GC19" s="317"/>
      <c r="GD19" s="317"/>
      <c r="GE19" s="317"/>
      <c r="GF19" s="317"/>
      <c r="GG19" s="317"/>
      <c r="GH19" s="317"/>
      <c r="GI19" s="317"/>
      <c r="GJ19" s="317"/>
      <c r="GK19" s="317"/>
      <c r="GL19" s="317"/>
      <c r="GM19" s="317"/>
      <c r="GN19" s="317"/>
      <c r="GO19" s="317"/>
      <c r="GP19" s="317"/>
      <c r="GQ19" s="317"/>
      <c r="GR19" s="317"/>
      <c r="GS19" s="317"/>
      <c r="GT19" s="317"/>
      <c r="GU19" s="317"/>
      <c r="GV19" s="317"/>
      <c r="GW19" s="317"/>
      <c r="GX19" s="317"/>
      <c r="GY19" s="317"/>
      <c r="GZ19" s="317"/>
      <c r="HA19" s="317"/>
      <c r="HB19" s="317"/>
      <c r="HC19" s="317"/>
      <c r="HD19" s="317"/>
      <c r="HE19" s="317"/>
      <c r="HF19" s="317"/>
      <c r="HG19" s="317"/>
      <c r="HH19" s="317"/>
      <c r="HI19" s="317"/>
      <c r="HJ19" s="317"/>
      <c r="HK19" s="317"/>
      <c r="HL19" s="317"/>
      <c r="HM19" s="317"/>
      <c r="HN19" s="317"/>
      <c r="HO19" s="317"/>
      <c r="HP19" s="317"/>
      <c r="HQ19" s="317"/>
      <c r="HR19" s="317"/>
      <c r="HS19" s="317"/>
      <c r="HT19" s="317"/>
      <c r="HU19" s="317"/>
      <c r="HV19" s="317"/>
      <c r="HW19" s="317"/>
      <c r="HX19" s="317"/>
      <c r="HY19" s="317"/>
      <c r="HZ19" s="317"/>
      <c r="IA19" s="317"/>
      <c r="IB19" s="317"/>
      <c r="IC19" s="317"/>
      <c r="ID19" s="317"/>
      <c r="IE19" s="317"/>
      <c r="IF19" s="317"/>
      <c r="IG19" s="317"/>
      <c r="IH19" s="317"/>
      <c r="II19" s="317"/>
      <c r="IJ19" s="317"/>
      <c r="IK19" s="317"/>
      <c r="IL19" s="317"/>
    </row>
    <row r="20" spans="1:246" s="316" customFormat="1">
      <c r="A20" s="319"/>
      <c r="B20" s="331"/>
      <c r="C20" s="328"/>
      <c r="D20" s="330"/>
      <c r="E20" s="314"/>
      <c r="F20" s="315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  <c r="GO20" s="317"/>
      <c r="GP20" s="317"/>
      <c r="GQ20" s="317"/>
      <c r="GR20" s="317"/>
      <c r="GS20" s="317"/>
      <c r="GT20" s="317"/>
      <c r="GU20" s="317"/>
      <c r="GV20" s="317"/>
      <c r="GW20" s="317"/>
      <c r="GX20" s="317"/>
      <c r="GY20" s="317"/>
      <c r="GZ20" s="317"/>
      <c r="HA20" s="317"/>
      <c r="HB20" s="317"/>
      <c r="HC20" s="317"/>
      <c r="HD20" s="317"/>
      <c r="HE20" s="317"/>
      <c r="HF20" s="317"/>
      <c r="HG20" s="317"/>
      <c r="HH20" s="317"/>
      <c r="HI20" s="317"/>
      <c r="HJ20" s="317"/>
      <c r="HK20" s="317"/>
      <c r="HL20" s="317"/>
      <c r="HM20" s="317"/>
      <c r="HN20" s="317"/>
      <c r="HO20" s="317"/>
      <c r="HP20" s="317"/>
      <c r="HQ20" s="317"/>
      <c r="HR20" s="317"/>
      <c r="HS20" s="317"/>
      <c r="HT20" s="317"/>
      <c r="HU20" s="317"/>
      <c r="HV20" s="317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</row>
    <row r="21" spans="1:246" s="316" customFormat="1" ht="38.25">
      <c r="A21" s="319" t="s">
        <v>232</v>
      </c>
      <c r="B21" s="329" t="s">
        <v>233</v>
      </c>
      <c r="C21" s="328" t="s">
        <v>66</v>
      </c>
      <c r="D21" s="330">
        <f>+D13*(0.78-0.18)</f>
        <v>57.600000000000009</v>
      </c>
      <c r="E21" s="383"/>
      <c r="F21" s="315">
        <f>+D21*E21</f>
        <v>0</v>
      </c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  <c r="FP21" s="317"/>
      <c r="FQ21" s="317"/>
      <c r="FR21" s="317"/>
      <c r="FS21" s="317"/>
      <c r="FT21" s="317"/>
      <c r="FU21" s="317"/>
      <c r="FV21" s="317"/>
      <c r="FW21" s="317"/>
      <c r="FX21" s="317"/>
      <c r="FY21" s="317"/>
      <c r="FZ21" s="317"/>
      <c r="GA21" s="317"/>
      <c r="GB21" s="317"/>
      <c r="GC21" s="317"/>
      <c r="GD21" s="317"/>
      <c r="GE21" s="317"/>
      <c r="GF21" s="317"/>
      <c r="GG21" s="317"/>
      <c r="GH21" s="317"/>
      <c r="GI21" s="317"/>
      <c r="GJ21" s="317"/>
      <c r="GK21" s="317"/>
      <c r="GL21" s="317"/>
      <c r="GM21" s="317"/>
      <c r="GN21" s="317"/>
      <c r="GO21" s="317"/>
      <c r="GP21" s="317"/>
      <c r="GQ21" s="317"/>
      <c r="GR21" s="317"/>
      <c r="GS21" s="317"/>
      <c r="GT21" s="317"/>
      <c r="GU21" s="317"/>
      <c r="GV21" s="317"/>
      <c r="GW21" s="317"/>
      <c r="GX21" s="317"/>
      <c r="GY21" s="317"/>
      <c r="GZ21" s="317"/>
      <c r="HA21" s="317"/>
      <c r="HB21" s="317"/>
      <c r="HC21" s="317"/>
      <c r="HD21" s="317"/>
      <c r="HE21" s="317"/>
      <c r="HF21" s="317"/>
      <c r="HG21" s="317"/>
      <c r="HH21" s="317"/>
      <c r="HI21" s="317"/>
      <c r="HJ21" s="317"/>
      <c r="HK21" s="317"/>
      <c r="HL21" s="317"/>
      <c r="HM21" s="317"/>
      <c r="HN21" s="317"/>
      <c r="HO21" s="317"/>
      <c r="HP21" s="317"/>
      <c r="HQ21" s="317"/>
      <c r="HR21" s="317"/>
      <c r="HS21" s="317"/>
      <c r="HT21" s="317"/>
      <c r="HU21" s="317"/>
      <c r="HV21" s="317"/>
      <c r="HW21" s="317"/>
      <c r="HX21" s="317"/>
      <c r="HY21" s="317"/>
      <c r="HZ21" s="317"/>
      <c r="IA21" s="317"/>
      <c r="IB21" s="317"/>
      <c r="IC21" s="317"/>
      <c r="ID21" s="317"/>
      <c r="IE21" s="317"/>
      <c r="IF21" s="317"/>
      <c r="IG21" s="317"/>
      <c r="IH21" s="317"/>
      <c r="II21" s="317"/>
      <c r="IJ21" s="317"/>
      <c r="IK21" s="317"/>
      <c r="IL21" s="317"/>
    </row>
    <row r="22" spans="1:246" s="316" customFormat="1">
      <c r="A22" s="319"/>
      <c r="B22" s="329"/>
      <c r="C22" s="328"/>
      <c r="D22" s="330"/>
      <c r="E22" s="314"/>
      <c r="F22" s="315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317"/>
      <c r="FL22" s="317"/>
      <c r="FM22" s="317"/>
      <c r="FN22" s="317"/>
      <c r="FO22" s="317"/>
      <c r="FP22" s="317"/>
      <c r="FQ22" s="317"/>
      <c r="FR22" s="317"/>
      <c r="FS22" s="317"/>
      <c r="FT22" s="317"/>
      <c r="FU22" s="317"/>
      <c r="FV22" s="317"/>
      <c r="FW22" s="317"/>
      <c r="FX22" s="317"/>
      <c r="FY22" s="317"/>
      <c r="FZ22" s="317"/>
      <c r="GA22" s="317"/>
      <c r="GB22" s="317"/>
      <c r="GC22" s="317"/>
      <c r="GD22" s="317"/>
      <c r="GE22" s="317"/>
      <c r="GF22" s="317"/>
      <c r="GG22" s="317"/>
      <c r="GH22" s="317"/>
      <c r="GI22" s="317"/>
      <c r="GJ22" s="317"/>
      <c r="GK22" s="317"/>
      <c r="GL22" s="317"/>
      <c r="GM22" s="317"/>
      <c r="GN22" s="317"/>
      <c r="GO22" s="317"/>
      <c r="GP22" s="317"/>
      <c r="GQ22" s="317"/>
      <c r="GR22" s="317"/>
      <c r="GS22" s="317"/>
      <c r="GT22" s="317"/>
      <c r="GU22" s="317"/>
      <c r="GV22" s="317"/>
      <c r="GW22" s="317"/>
      <c r="GX22" s="317"/>
      <c r="GY22" s="317"/>
      <c r="GZ22" s="317"/>
      <c r="HA22" s="317"/>
      <c r="HB22" s="317"/>
      <c r="HC22" s="317"/>
      <c r="HD22" s="317"/>
      <c r="HE22" s="317"/>
      <c r="HF22" s="317"/>
      <c r="HG22" s="317"/>
      <c r="HH22" s="317"/>
      <c r="HI22" s="317"/>
      <c r="HJ22" s="317"/>
      <c r="HK22" s="317"/>
      <c r="HL22" s="317"/>
      <c r="HM22" s="317"/>
      <c r="HN22" s="317"/>
      <c r="HO22" s="317"/>
      <c r="HP22" s="317"/>
      <c r="HQ22" s="317"/>
      <c r="HR22" s="317"/>
      <c r="HS22" s="317"/>
      <c r="HT22" s="317"/>
      <c r="HU22" s="317"/>
      <c r="HV22" s="317"/>
      <c r="HW22" s="317"/>
      <c r="HX22" s="317"/>
      <c r="HY22" s="317"/>
      <c r="HZ22" s="317"/>
      <c r="IA22" s="317"/>
      <c r="IB22" s="317"/>
      <c r="IC22" s="317"/>
      <c r="ID22" s="317"/>
      <c r="IE22" s="317"/>
      <c r="IF22" s="317"/>
      <c r="IG22" s="317"/>
      <c r="IH22" s="317"/>
      <c r="II22" s="317"/>
      <c r="IJ22" s="317"/>
      <c r="IK22" s="317"/>
      <c r="IL22" s="317"/>
    </row>
    <row r="23" spans="1:246" s="316" customFormat="1" ht="25.5">
      <c r="A23" s="319" t="s">
        <v>234</v>
      </c>
      <c r="B23" s="329" t="s">
        <v>235</v>
      </c>
      <c r="C23" s="328" t="s">
        <v>66</v>
      </c>
      <c r="D23" s="330">
        <f>+D15</f>
        <v>74.88</v>
      </c>
      <c r="E23" s="383"/>
      <c r="F23" s="315">
        <f>+D23*E23</f>
        <v>0</v>
      </c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  <c r="GO23" s="317"/>
      <c r="GP23" s="317"/>
      <c r="GQ23" s="317"/>
      <c r="GR23" s="317"/>
      <c r="GS23" s="317"/>
      <c r="GT23" s="317"/>
      <c r="GU23" s="317"/>
      <c r="GV23" s="317"/>
      <c r="GW23" s="317"/>
      <c r="GX23" s="317"/>
      <c r="GY23" s="317"/>
      <c r="GZ23" s="317"/>
      <c r="HA23" s="317"/>
      <c r="HB23" s="317"/>
      <c r="HC23" s="317"/>
      <c r="HD23" s="317"/>
      <c r="HE23" s="317"/>
      <c r="HF23" s="317"/>
      <c r="HG23" s="317"/>
      <c r="HH23" s="317"/>
      <c r="HI23" s="317"/>
      <c r="HJ23" s="317"/>
      <c r="HK23" s="317"/>
      <c r="HL23" s="317"/>
      <c r="HM23" s="317"/>
      <c r="HN23" s="317"/>
      <c r="HO23" s="317"/>
      <c r="HP23" s="317"/>
      <c r="HQ23" s="317"/>
      <c r="HR23" s="317"/>
      <c r="HS23" s="317"/>
      <c r="HT23" s="317"/>
      <c r="HU23" s="317"/>
      <c r="HV23" s="317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</row>
    <row r="24" spans="1:246" s="316" customFormat="1">
      <c r="A24" s="319"/>
      <c r="B24" s="329"/>
      <c r="C24" s="328"/>
      <c r="D24" s="330"/>
      <c r="E24" s="314"/>
      <c r="F24" s="315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  <c r="GO24" s="317"/>
      <c r="GP24" s="317"/>
      <c r="GQ24" s="317"/>
      <c r="GR24" s="317"/>
      <c r="GS24" s="317"/>
      <c r="GT24" s="317"/>
      <c r="GU24" s="317"/>
      <c r="GV24" s="317"/>
      <c r="GW24" s="317"/>
      <c r="GX24" s="317"/>
      <c r="GY24" s="317"/>
      <c r="GZ24" s="317"/>
      <c r="HA24" s="317"/>
      <c r="HB24" s="317"/>
      <c r="HC24" s="317"/>
      <c r="HD24" s="317"/>
      <c r="HE24" s="317"/>
      <c r="HF24" s="317"/>
      <c r="HG24" s="317"/>
      <c r="HH24" s="317"/>
      <c r="HI24" s="317"/>
      <c r="HJ24" s="317"/>
      <c r="HK24" s="317"/>
      <c r="HL24" s="317"/>
      <c r="HM24" s="317"/>
      <c r="HN24" s="317"/>
      <c r="HO24" s="317"/>
      <c r="HP24" s="317"/>
      <c r="HQ24" s="317"/>
      <c r="HR24" s="317"/>
      <c r="HS24" s="317"/>
      <c r="HT24" s="317"/>
      <c r="HU24" s="317"/>
      <c r="HV24" s="317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</row>
    <row r="25" spans="1:246" s="316" customFormat="1" ht="25.5">
      <c r="A25" s="332" t="s">
        <v>236</v>
      </c>
      <c r="B25" s="329" t="s">
        <v>237</v>
      </c>
      <c r="C25" s="328" t="s">
        <v>83</v>
      </c>
      <c r="D25" s="330">
        <f>+D13*2</f>
        <v>192</v>
      </c>
      <c r="E25" s="383"/>
      <c r="F25" s="315">
        <f>+D25*E25</f>
        <v>0</v>
      </c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317"/>
      <c r="FL25" s="317"/>
      <c r="FM25" s="317"/>
      <c r="FN25" s="317"/>
      <c r="FO25" s="317"/>
      <c r="FP25" s="317"/>
      <c r="FQ25" s="317"/>
      <c r="FR25" s="317"/>
      <c r="FS25" s="317"/>
      <c r="FT25" s="317"/>
      <c r="FU25" s="317"/>
      <c r="FV25" s="317"/>
      <c r="FW25" s="317"/>
      <c r="FX25" s="317"/>
      <c r="FY25" s="317"/>
      <c r="FZ25" s="317"/>
      <c r="GA25" s="317"/>
      <c r="GB25" s="317"/>
      <c r="GC25" s="317"/>
      <c r="GD25" s="317"/>
      <c r="GE25" s="317"/>
      <c r="GF25" s="317"/>
      <c r="GG25" s="317"/>
      <c r="GH25" s="317"/>
      <c r="GI25" s="317"/>
      <c r="GJ25" s="317"/>
      <c r="GK25" s="317"/>
      <c r="GL25" s="317"/>
      <c r="GM25" s="317"/>
      <c r="GN25" s="317"/>
      <c r="GO25" s="317"/>
      <c r="GP25" s="317"/>
      <c r="GQ25" s="317"/>
      <c r="GR25" s="317"/>
      <c r="GS25" s="317"/>
      <c r="GT25" s="317"/>
      <c r="GU25" s="317"/>
      <c r="GV25" s="317"/>
      <c r="GW25" s="317"/>
      <c r="GX25" s="317"/>
      <c r="GY25" s="317"/>
      <c r="GZ25" s="317"/>
      <c r="HA25" s="317"/>
      <c r="HB25" s="317"/>
      <c r="HC25" s="317"/>
      <c r="HD25" s="317"/>
      <c r="HE25" s="317"/>
      <c r="HF25" s="317"/>
      <c r="HG25" s="317"/>
      <c r="HH25" s="317"/>
      <c r="HI25" s="317"/>
      <c r="HJ25" s="317"/>
      <c r="HK25" s="317"/>
      <c r="HL25" s="317"/>
      <c r="HM25" s="317"/>
      <c r="HN25" s="317"/>
      <c r="HO25" s="317"/>
      <c r="HP25" s="317"/>
      <c r="HQ25" s="317"/>
      <c r="HR25" s="317"/>
      <c r="HS25" s="317"/>
      <c r="HT25" s="317"/>
      <c r="HU25" s="317"/>
      <c r="HV25" s="317"/>
      <c r="HW25" s="317"/>
      <c r="HX25" s="317"/>
      <c r="HY25" s="317"/>
      <c r="HZ25" s="317"/>
      <c r="IA25" s="317"/>
      <c r="IB25" s="317"/>
      <c r="IC25" s="317"/>
      <c r="ID25" s="317"/>
      <c r="IE25" s="317"/>
      <c r="IF25" s="317"/>
      <c r="IG25" s="317"/>
      <c r="IH25" s="317"/>
      <c r="II25" s="317"/>
      <c r="IJ25" s="317"/>
      <c r="IK25" s="317"/>
      <c r="IL25" s="317"/>
    </row>
    <row r="26" spans="1:246" s="316" customFormat="1">
      <c r="A26" s="319"/>
      <c r="B26" s="329"/>
      <c r="C26" s="328"/>
      <c r="D26" s="330"/>
      <c r="E26" s="314"/>
      <c r="F26" s="315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7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317"/>
      <c r="FL26" s="317"/>
      <c r="FM26" s="317"/>
      <c r="FN26" s="317"/>
      <c r="FO26" s="317"/>
      <c r="FP26" s="317"/>
      <c r="FQ26" s="317"/>
      <c r="FR26" s="317"/>
      <c r="FS26" s="317"/>
      <c r="FT26" s="317"/>
      <c r="FU26" s="317"/>
      <c r="FV26" s="317"/>
      <c r="FW26" s="317"/>
      <c r="FX26" s="317"/>
      <c r="FY26" s="317"/>
      <c r="FZ26" s="317"/>
      <c r="GA26" s="317"/>
      <c r="GB26" s="317"/>
      <c r="GC26" s="317"/>
      <c r="GD26" s="317"/>
      <c r="GE26" s="317"/>
      <c r="GF26" s="317"/>
      <c r="GG26" s="317"/>
      <c r="GH26" s="317"/>
      <c r="GI26" s="317"/>
      <c r="GJ26" s="317"/>
      <c r="GK26" s="317"/>
      <c r="GL26" s="317"/>
      <c r="GM26" s="317"/>
      <c r="GN26" s="317"/>
      <c r="GO26" s="317"/>
      <c r="GP26" s="317"/>
      <c r="GQ26" s="317"/>
      <c r="GR26" s="317"/>
      <c r="GS26" s="317"/>
      <c r="GT26" s="317"/>
      <c r="GU26" s="317"/>
      <c r="GV26" s="317"/>
      <c r="GW26" s="317"/>
      <c r="GX26" s="317"/>
      <c r="GY26" s="317"/>
      <c r="GZ26" s="317"/>
      <c r="HA26" s="317"/>
      <c r="HB26" s="317"/>
      <c r="HC26" s="317"/>
      <c r="HD26" s="317"/>
      <c r="HE26" s="317"/>
      <c r="HF26" s="317"/>
      <c r="HG26" s="317"/>
      <c r="HH26" s="317"/>
      <c r="HI26" s="317"/>
      <c r="HJ26" s="317"/>
      <c r="HK26" s="317"/>
      <c r="HL26" s="317"/>
      <c r="HM26" s="317"/>
      <c r="HN26" s="317"/>
      <c r="HO26" s="317"/>
      <c r="HP26" s="317"/>
      <c r="HQ26" s="317"/>
      <c r="HR26" s="317"/>
      <c r="HS26" s="317"/>
      <c r="HT26" s="317"/>
      <c r="HU26" s="317"/>
      <c r="HV26" s="317"/>
      <c r="HW26" s="317"/>
      <c r="HX26" s="317"/>
      <c r="HY26" s="317"/>
      <c r="HZ26" s="317"/>
      <c r="IA26" s="317"/>
      <c r="IB26" s="317"/>
      <c r="IC26" s="317"/>
      <c r="ID26" s="317"/>
      <c r="IE26" s="317"/>
      <c r="IF26" s="317"/>
      <c r="IG26" s="317"/>
      <c r="IH26" s="317"/>
      <c r="II26" s="317"/>
      <c r="IJ26" s="317"/>
      <c r="IK26" s="317"/>
      <c r="IL26" s="317"/>
    </row>
    <row r="27" spans="1:246" s="316" customFormat="1" ht="25.5">
      <c r="A27" s="319" t="s">
        <v>238</v>
      </c>
      <c r="B27" s="329" t="s">
        <v>239</v>
      </c>
      <c r="C27" s="328" t="s">
        <v>53</v>
      </c>
      <c r="D27" s="330">
        <f>+D13*2*0.5</f>
        <v>96</v>
      </c>
      <c r="E27" s="383"/>
      <c r="F27" s="315">
        <f>+D27*E27</f>
        <v>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  <c r="GO27" s="317"/>
      <c r="GP27" s="317"/>
      <c r="GQ27" s="317"/>
      <c r="GR27" s="317"/>
      <c r="GS27" s="317"/>
      <c r="GT27" s="317"/>
      <c r="GU27" s="317"/>
      <c r="GV27" s="317"/>
      <c r="GW27" s="317"/>
      <c r="GX27" s="317"/>
      <c r="GY27" s="317"/>
      <c r="GZ27" s="317"/>
      <c r="HA27" s="317"/>
      <c r="HB27" s="317"/>
      <c r="HC27" s="317"/>
      <c r="HD27" s="317"/>
      <c r="HE27" s="317"/>
      <c r="HF27" s="317"/>
      <c r="HG27" s="317"/>
      <c r="HH27" s="317"/>
      <c r="HI27" s="317"/>
      <c r="HJ27" s="317"/>
      <c r="HK27" s="317"/>
      <c r="HL27" s="317"/>
      <c r="HM27" s="317"/>
      <c r="HN27" s="317"/>
      <c r="HO27" s="317"/>
      <c r="HP27" s="317"/>
      <c r="HQ27" s="317"/>
      <c r="HR27" s="317"/>
      <c r="HS27" s="317"/>
      <c r="HT27" s="317"/>
      <c r="HU27" s="317"/>
      <c r="HV27" s="317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</row>
    <row r="28" spans="1:246" s="316" customFormat="1">
      <c r="A28" s="319"/>
      <c r="B28" s="329"/>
      <c r="C28" s="328"/>
      <c r="D28" s="330"/>
      <c r="E28" s="314"/>
      <c r="F28" s="315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7"/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317"/>
      <c r="FL28" s="317"/>
      <c r="FM28" s="317"/>
      <c r="FN28" s="317"/>
      <c r="FO28" s="317"/>
      <c r="FP28" s="317"/>
      <c r="FQ28" s="317"/>
      <c r="FR28" s="317"/>
      <c r="FS28" s="317"/>
      <c r="FT28" s="317"/>
      <c r="FU28" s="317"/>
      <c r="FV28" s="317"/>
      <c r="FW28" s="317"/>
      <c r="FX28" s="317"/>
      <c r="FY28" s="317"/>
      <c r="FZ28" s="317"/>
      <c r="GA28" s="317"/>
      <c r="GB28" s="317"/>
      <c r="GC28" s="317"/>
      <c r="GD28" s="317"/>
      <c r="GE28" s="317"/>
      <c r="GF28" s="317"/>
      <c r="GG28" s="317"/>
      <c r="GH28" s="317"/>
      <c r="GI28" s="317"/>
      <c r="GJ28" s="317"/>
      <c r="GK28" s="317"/>
      <c r="GL28" s="317"/>
      <c r="GM28" s="317"/>
      <c r="GN28" s="317"/>
      <c r="GO28" s="317"/>
      <c r="GP28" s="317"/>
      <c r="GQ28" s="317"/>
      <c r="GR28" s="317"/>
      <c r="GS28" s="317"/>
      <c r="GT28" s="317"/>
      <c r="GU28" s="317"/>
      <c r="GV28" s="317"/>
      <c r="GW28" s="317"/>
      <c r="GX28" s="317"/>
      <c r="GY28" s="317"/>
      <c r="GZ28" s="317"/>
      <c r="HA28" s="317"/>
      <c r="HB28" s="317"/>
      <c r="HC28" s="317"/>
      <c r="HD28" s="317"/>
      <c r="HE28" s="317"/>
      <c r="HF28" s="317"/>
      <c r="HG28" s="317"/>
      <c r="HH28" s="317"/>
      <c r="HI28" s="317"/>
      <c r="HJ28" s="317"/>
      <c r="HK28" s="317"/>
      <c r="HL28" s="317"/>
      <c r="HM28" s="317"/>
      <c r="HN28" s="317"/>
      <c r="HO28" s="317"/>
      <c r="HP28" s="317"/>
      <c r="HQ28" s="317"/>
      <c r="HR28" s="317"/>
      <c r="HS28" s="317"/>
      <c r="HT28" s="317"/>
      <c r="HU28" s="317"/>
      <c r="HV28" s="317"/>
      <c r="HW28" s="317"/>
      <c r="HX28" s="317"/>
      <c r="HY28" s="317"/>
      <c r="HZ28" s="317"/>
      <c r="IA28" s="317"/>
      <c r="IB28" s="317"/>
      <c r="IC28" s="317"/>
      <c r="ID28" s="317"/>
      <c r="IE28" s="317"/>
      <c r="IF28" s="317"/>
      <c r="IG28" s="317"/>
      <c r="IH28" s="317"/>
      <c r="II28" s="317"/>
      <c r="IJ28" s="317"/>
      <c r="IK28" s="317"/>
      <c r="IL28" s="317"/>
    </row>
    <row r="29" spans="1:246" s="316" customFormat="1" ht="38.25">
      <c r="A29" s="319" t="s">
        <v>240</v>
      </c>
      <c r="B29" s="329" t="s">
        <v>241</v>
      </c>
      <c r="C29" s="328" t="s">
        <v>53</v>
      </c>
      <c r="D29" s="330">
        <f>+D13*2*0.5</f>
        <v>96</v>
      </c>
      <c r="E29" s="383"/>
      <c r="F29" s="315">
        <f>+D29*E29</f>
        <v>0</v>
      </c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7"/>
      <c r="EW29" s="317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317"/>
      <c r="FL29" s="317"/>
      <c r="FM29" s="317"/>
      <c r="FN29" s="317"/>
      <c r="FO29" s="317"/>
      <c r="FP29" s="317"/>
      <c r="FQ29" s="317"/>
      <c r="FR29" s="317"/>
      <c r="FS29" s="317"/>
      <c r="FT29" s="317"/>
      <c r="FU29" s="317"/>
      <c r="FV29" s="317"/>
      <c r="FW29" s="317"/>
      <c r="FX29" s="317"/>
      <c r="FY29" s="317"/>
      <c r="FZ29" s="317"/>
      <c r="GA29" s="317"/>
      <c r="GB29" s="317"/>
      <c r="GC29" s="317"/>
      <c r="GD29" s="317"/>
      <c r="GE29" s="317"/>
      <c r="GF29" s="317"/>
      <c r="GG29" s="317"/>
      <c r="GH29" s="317"/>
      <c r="GI29" s="317"/>
      <c r="GJ29" s="317"/>
      <c r="GK29" s="317"/>
      <c r="GL29" s="317"/>
      <c r="GM29" s="317"/>
      <c r="GN29" s="317"/>
      <c r="GO29" s="317"/>
      <c r="GP29" s="317"/>
      <c r="GQ29" s="317"/>
      <c r="GR29" s="317"/>
      <c r="GS29" s="317"/>
      <c r="GT29" s="317"/>
      <c r="GU29" s="317"/>
      <c r="GV29" s="317"/>
      <c r="GW29" s="317"/>
      <c r="GX29" s="317"/>
      <c r="GY29" s="317"/>
      <c r="GZ29" s="317"/>
      <c r="HA29" s="317"/>
      <c r="HB29" s="317"/>
      <c r="HC29" s="317"/>
      <c r="HD29" s="317"/>
      <c r="HE29" s="317"/>
      <c r="HF29" s="317"/>
      <c r="HG29" s="317"/>
      <c r="HH29" s="317"/>
      <c r="HI29" s="317"/>
      <c r="HJ29" s="317"/>
      <c r="HK29" s="317"/>
      <c r="HL29" s="317"/>
      <c r="HM29" s="317"/>
      <c r="HN29" s="317"/>
      <c r="HO29" s="317"/>
      <c r="HP29" s="317"/>
      <c r="HQ29" s="317"/>
      <c r="HR29" s="317"/>
      <c r="HS29" s="317"/>
      <c r="HT29" s="317"/>
      <c r="HU29" s="317"/>
      <c r="HV29" s="317"/>
      <c r="HW29" s="317"/>
      <c r="HX29" s="317"/>
      <c r="HY29" s="317"/>
      <c r="HZ29" s="317"/>
      <c r="IA29" s="317"/>
      <c r="IB29" s="317"/>
      <c r="IC29" s="317"/>
      <c r="ID29" s="317"/>
      <c r="IE29" s="317"/>
      <c r="IF29" s="317"/>
      <c r="IG29" s="317"/>
      <c r="IH29" s="317"/>
      <c r="II29" s="317"/>
      <c r="IJ29" s="317"/>
      <c r="IK29" s="317"/>
      <c r="IL29" s="317"/>
    </row>
    <row r="30" spans="1:246" s="316" customFormat="1">
      <c r="A30" s="319"/>
      <c r="B30" s="329"/>
      <c r="C30" s="328"/>
      <c r="D30" s="330"/>
      <c r="E30" s="314"/>
      <c r="F30" s="315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7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7"/>
      <c r="FJ30" s="317"/>
      <c r="FK30" s="317"/>
      <c r="FL30" s="317"/>
      <c r="FM30" s="317"/>
      <c r="FN30" s="317"/>
      <c r="FO30" s="317"/>
      <c r="FP30" s="317"/>
      <c r="FQ30" s="317"/>
      <c r="FR30" s="317"/>
      <c r="FS30" s="317"/>
      <c r="FT30" s="317"/>
      <c r="FU30" s="317"/>
      <c r="FV30" s="317"/>
      <c r="FW30" s="317"/>
      <c r="FX30" s="317"/>
      <c r="FY30" s="317"/>
      <c r="FZ30" s="317"/>
      <c r="GA30" s="317"/>
      <c r="GB30" s="317"/>
      <c r="GC30" s="317"/>
      <c r="GD30" s="317"/>
      <c r="GE30" s="317"/>
      <c r="GF30" s="317"/>
      <c r="GG30" s="317"/>
      <c r="GH30" s="317"/>
      <c r="GI30" s="317"/>
      <c r="GJ30" s="317"/>
      <c r="GK30" s="317"/>
      <c r="GL30" s="317"/>
      <c r="GM30" s="317"/>
      <c r="GN30" s="317"/>
      <c r="GO30" s="317"/>
      <c r="GP30" s="317"/>
      <c r="GQ30" s="317"/>
      <c r="GR30" s="317"/>
      <c r="GS30" s="317"/>
      <c r="GT30" s="317"/>
      <c r="GU30" s="317"/>
      <c r="GV30" s="317"/>
      <c r="GW30" s="317"/>
      <c r="GX30" s="317"/>
      <c r="GY30" s="317"/>
      <c r="GZ30" s="317"/>
      <c r="HA30" s="317"/>
      <c r="HB30" s="317"/>
      <c r="HC30" s="317"/>
      <c r="HD30" s="317"/>
      <c r="HE30" s="317"/>
      <c r="HF30" s="317"/>
      <c r="HG30" s="317"/>
      <c r="HH30" s="317"/>
      <c r="HI30" s="317"/>
      <c r="HJ30" s="317"/>
      <c r="HK30" s="317"/>
      <c r="HL30" s="317"/>
      <c r="HM30" s="317"/>
      <c r="HN30" s="317"/>
      <c r="HO30" s="317"/>
      <c r="HP30" s="317"/>
      <c r="HQ30" s="317"/>
      <c r="HR30" s="317"/>
      <c r="HS30" s="317"/>
      <c r="HT30" s="317"/>
      <c r="HU30" s="317"/>
      <c r="HV30" s="317"/>
      <c r="HW30" s="317"/>
      <c r="HX30" s="317"/>
      <c r="HY30" s="317"/>
      <c r="HZ30" s="317"/>
      <c r="IA30" s="317"/>
      <c r="IB30" s="317"/>
      <c r="IC30" s="317"/>
      <c r="ID30" s="317"/>
      <c r="IE30" s="317"/>
      <c r="IF30" s="317"/>
      <c r="IG30" s="317"/>
      <c r="IH30" s="317"/>
      <c r="II30" s="317"/>
      <c r="IJ30" s="317"/>
      <c r="IK30" s="317"/>
      <c r="IL30" s="317"/>
    </row>
    <row r="31" spans="1:246" s="316" customFormat="1" ht="25.5">
      <c r="A31" s="319" t="s">
        <v>242</v>
      </c>
      <c r="B31" s="329" t="s">
        <v>243</v>
      </c>
      <c r="C31" s="328" t="s">
        <v>30</v>
      </c>
      <c r="D31" s="330">
        <v>7</v>
      </c>
      <c r="E31" s="383"/>
      <c r="F31" s="315">
        <f>+D31*E31</f>
        <v>0</v>
      </c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7"/>
      <c r="EV31" s="317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317"/>
      <c r="FL31" s="317"/>
      <c r="FM31" s="317"/>
      <c r="FN31" s="317"/>
      <c r="FO31" s="317"/>
      <c r="FP31" s="317"/>
      <c r="FQ31" s="317"/>
      <c r="FR31" s="317"/>
      <c r="FS31" s="317"/>
      <c r="FT31" s="317"/>
      <c r="FU31" s="317"/>
      <c r="FV31" s="317"/>
      <c r="FW31" s="317"/>
      <c r="FX31" s="317"/>
      <c r="FY31" s="317"/>
      <c r="FZ31" s="317"/>
      <c r="GA31" s="317"/>
      <c r="GB31" s="317"/>
      <c r="GC31" s="317"/>
      <c r="GD31" s="317"/>
      <c r="GE31" s="317"/>
      <c r="GF31" s="317"/>
      <c r="GG31" s="317"/>
      <c r="GH31" s="317"/>
      <c r="GI31" s="317"/>
      <c r="GJ31" s="317"/>
      <c r="GK31" s="317"/>
      <c r="GL31" s="317"/>
      <c r="GM31" s="317"/>
      <c r="GN31" s="317"/>
      <c r="GO31" s="317"/>
      <c r="GP31" s="317"/>
      <c r="GQ31" s="317"/>
      <c r="GR31" s="317"/>
      <c r="GS31" s="317"/>
      <c r="GT31" s="317"/>
      <c r="GU31" s="317"/>
      <c r="GV31" s="317"/>
      <c r="GW31" s="317"/>
      <c r="GX31" s="317"/>
      <c r="GY31" s="317"/>
      <c r="GZ31" s="317"/>
      <c r="HA31" s="317"/>
      <c r="HB31" s="317"/>
      <c r="HC31" s="317"/>
      <c r="HD31" s="317"/>
      <c r="HE31" s="317"/>
      <c r="HF31" s="317"/>
      <c r="HG31" s="317"/>
      <c r="HH31" s="317"/>
      <c r="HI31" s="317"/>
      <c r="HJ31" s="317"/>
      <c r="HK31" s="317"/>
      <c r="HL31" s="317"/>
      <c r="HM31" s="317"/>
      <c r="HN31" s="317"/>
      <c r="HO31" s="317"/>
      <c r="HP31" s="317"/>
      <c r="HQ31" s="317"/>
      <c r="HR31" s="317"/>
      <c r="HS31" s="317"/>
      <c r="HT31" s="317"/>
      <c r="HU31" s="317"/>
      <c r="HV31" s="317"/>
      <c r="HW31" s="317"/>
      <c r="HX31" s="317"/>
      <c r="HY31" s="317"/>
      <c r="HZ31" s="317"/>
      <c r="IA31" s="317"/>
      <c r="IB31" s="317"/>
      <c r="IC31" s="317"/>
      <c r="ID31" s="317"/>
      <c r="IE31" s="317"/>
      <c r="IF31" s="317"/>
      <c r="IG31" s="317"/>
      <c r="IH31" s="317"/>
      <c r="II31" s="317"/>
      <c r="IJ31" s="317"/>
      <c r="IK31" s="317"/>
      <c r="IL31" s="317"/>
    </row>
    <row r="32" spans="1:246" s="316" customFormat="1">
      <c r="A32" s="319"/>
      <c r="B32" s="329"/>
      <c r="C32" s="328"/>
      <c r="D32" s="330"/>
      <c r="E32" s="314"/>
      <c r="F32" s="315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317"/>
      <c r="FT32" s="317"/>
      <c r="FU32" s="317"/>
      <c r="FV32" s="317"/>
      <c r="FW32" s="317"/>
      <c r="FX32" s="317"/>
      <c r="FY32" s="317"/>
      <c r="FZ32" s="317"/>
      <c r="GA32" s="317"/>
      <c r="GB32" s="317"/>
      <c r="GC32" s="317"/>
      <c r="GD32" s="317"/>
      <c r="GE32" s="317"/>
      <c r="GF32" s="317"/>
      <c r="GG32" s="317"/>
      <c r="GH32" s="317"/>
      <c r="GI32" s="317"/>
      <c r="GJ32" s="317"/>
      <c r="GK32" s="317"/>
      <c r="GL32" s="317"/>
      <c r="GM32" s="317"/>
      <c r="GN32" s="317"/>
      <c r="GO32" s="317"/>
      <c r="GP32" s="317"/>
      <c r="GQ32" s="317"/>
      <c r="GR32" s="317"/>
      <c r="GS32" s="317"/>
      <c r="GT32" s="317"/>
      <c r="GU32" s="317"/>
      <c r="GV32" s="317"/>
      <c r="GW32" s="317"/>
      <c r="GX32" s="317"/>
      <c r="GY32" s="317"/>
      <c r="GZ32" s="317"/>
      <c r="HA32" s="317"/>
      <c r="HB32" s="317"/>
      <c r="HC32" s="317"/>
      <c r="HD32" s="317"/>
      <c r="HE32" s="317"/>
      <c r="HF32" s="317"/>
      <c r="HG32" s="317"/>
      <c r="HH32" s="317"/>
      <c r="HI32" s="317"/>
      <c r="HJ32" s="317"/>
      <c r="HK32" s="317"/>
      <c r="HL32" s="317"/>
      <c r="HM32" s="317"/>
      <c r="HN32" s="317"/>
      <c r="HO32" s="317"/>
      <c r="HP32" s="317"/>
      <c r="HQ32" s="317"/>
      <c r="HR32" s="317"/>
      <c r="HS32" s="317"/>
      <c r="HT32" s="317"/>
      <c r="HU32" s="317"/>
      <c r="HV32" s="317"/>
      <c r="HW32" s="317"/>
      <c r="HX32" s="317"/>
      <c r="HY32" s="317"/>
      <c r="HZ32" s="317"/>
      <c r="IA32" s="317"/>
      <c r="IB32" s="317"/>
      <c r="IC32" s="317"/>
      <c r="ID32" s="317"/>
      <c r="IE32" s="317"/>
      <c r="IF32" s="317"/>
      <c r="IG32" s="317"/>
      <c r="IH32" s="317"/>
      <c r="II32" s="317"/>
      <c r="IJ32" s="317"/>
      <c r="IK32" s="317"/>
      <c r="IL32" s="317"/>
    </row>
    <row r="33" spans="1:246" s="316" customFormat="1" ht="25.5">
      <c r="A33" s="319" t="s">
        <v>244</v>
      </c>
      <c r="B33" s="329" t="s">
        <v>245</v>
      </c>
      <c r="C33" s="328" t="s">
        <v>66</v>
      </c>
      <c r="D33" s="330">
        <f>0.5*D7</f>
        <v>3.5</v>
      </c>
      <c r="E33" s="383"/>
      <c r="F33" s="315">
        <f>+D33*E33</f>
        <v>0</v>
      </c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</row>
    <row r="34" spans="1:246" s="316" customFormat="1">
      <c r="A34" s="319"/>
      <c r="B34" s="329"/>
      <c r="C34" s="328"/>
      <c r="D34" s="330"/>
      <c r="E34" s="314"/>
      <c r="F34" s="315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317"/>
      <c r="FL34" s="317"/>
      <c r="FM34" s="317"/>
      <c r="FN34" s="317"/>
      <c r="FO34" s="317"/>
      <c r="FP34" s="317"/>
      <c r="FQ34" s="317"/>
      <c r="FR34" s="317"/>
      <c r="FS34" s="317"/>
      <c r="FT34" s="317"/>
      <c r="FU34" s="317"/>
      <c r="FV34" s="317"/>
      <c r="FW34" s="317"/>
      <c r="FX34" s="317"/>
      <c r="FY34" s="317"/>
      <c r="FZ34" s="317"/>
      <c r="GA34" s="317"/>
      <c r="GB34" s="317"/>
      <c r="GC34" s="317"/>
      <c r="GD34" s="317"/>
      <c r="GE34" s="317"/>
      <c r="GF34" s="317"/>
      <c r="GG34" s="317"/>
      <c r="GH34" s="317"/>
      <c r="GI34" s="317"/>
      <c r="GJ34" s="317"/>
      <c r="GK34" s="317"/>
      <c r="GL34" s="317"/>
      <c r="GM34" s="317"/>
      <c r="GN34" s="317"/>
      <c r="GO34" s="317"/>
      <c r="GP34" s="317"/>
      <c r="GQ34" s="317"/>
      <c r="GR34" s="317"/>
      <c r="GS34" s="317"/>
      <c r="GT34" s="317"/>
      <c r="GU34" s="317"/>
      <c r="GV34" s="317"/>
      <c r="GW34" s="317"/>
      <c r="GX34" s="317"/>
      <c r="GY34" s="317"/>
      <c r="GZ34" s="317"/>
      <c r="HA34" s="317"/>
      <c r="HB34" s="317"/>
      <c r="HC34" s="317"/>
      <c r="HD34" s="317"/>
      <c r="HE34" s="317"/>
      <c r="HF34" s="317"/>
      <c r="HG34" s="317"/>
      <c r="HH34" s="317"/>
      <c r="HI34" s="317"/>
      <c r="HJ34" s="317"/>
      <c r="HK34" s="317"/>
      <c r="HL34" s="317"/>
      <c r="HM34" s="317"/>
      <c r="HN34" s="317"/>
      <c r="HO34" s="317"/>
      <c r="HP34" s="317"/>
      <c r="HQ34" s="317"/>
      <c r="HR34" s="317"/>
      <c r="HS34" s="317"/>
      <c r="HT34" s="317"/>
      <c r="HU34" s="317"/>
      <c r="HV34" s="317"/>
      <c r="HW34" s="317"/>
      <c r="HX34" s="317"/>
      <c r="HY34" s="317"/>
      <c r="HZ34" s="317"/>
      <c r="IA34" s="317"/>
      <c r="IB34" s="317"/>
      <c r="IC34" s="317"/>
      <c r="ID34" s="317"/>
      <c r="IE34" s="317"/>
      <c r="IF34" s="317"/>
      <c r="IG34" s="317"/>
      <c r="IH34" s="317"/>
      <c r="II34" s="317"/>
      <c r="IJ34" s="317"/>
      <c r="IK34" s="317"/>
      <c r="IL34" s="317"/>
    </row>
    <row r="35" spans="1:246" s="316" customFormat="1" ht="38.25">
      <c r="A35" s="319" t="s">
        <v>246</v>
      </c>
      <c r="B35" s="329" t="s">
        <v>247</v>
      </c>
      <c r="C35" s="328" t="s">
        <v>76</v>
      </c>
      <c r="D35" s="330">
        <f>+D7*3</f>
        <v>21</v>
      </c>
      <c r="E35" s="383"/>
      <c r="F35" s="315">
        <f>+D35*E35</f>
        <v>0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</row>
    <row r="36" spans="1:246" s="316" customFormat="1">
      <c r="A36" s="319"/>
      <c r="B36" s="329"/>
      <c r="C36" s="328"/>
      <c r="D36" s="330"/>
      <c r="E36" s="314"/>
      <c r="F36" s="315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7"/>
      <c r="EW36" s="317"/>
      <c r="EX36" s="317"/>
      <c r="EY36" s="317"/>
      <c r="EZ36" s="317"/>
      <c r="FA36" s="317"/>
      <c r="FB36" s="317"/>
      <c r="FC36" s="317"/>
      <c r="FD36" s="317"/>
      <c r="FE36" s="317"/>
      <c r="FF36" s="317"/>
      <c r="FG36" s="317"/>
      <c r="FH36" s="317"/>
      <c r="FI36" s="317"/>
      <c r="FJ36" s="317"/>
      <c r="FK36" s="317"/>
      <c r="FL36" s="317"/>
      <c r="FM36" s="317"/>
      <c r="FN36" s="317"/>
      <c r="FO36" s="317"/>
      <c r="FP36" s="317"/>
      <c r="FQ36" s="317"/>
      <c r="FR36" s="317"/>
      <c r="FS36" s="317"/>
      <c r="FT36" s="317"/>
      <c r="FU36" s="317"/>
      <c r="FV36" s="317"/>
      <c r="FW36" s="317"/>
      <c r="FX36" s="317"/>
      <c r="FY36" s="317"/>
      <c r="FZ36" s="317"/>
      <c r="GA36" s="317"/>
      <c r="GB36" s="317"/>
      <c r="GC36" s="317"/>
      <c r="GD36" s="317"/>
      <c r="GE36" s="317"/>
      <c r="GF36" s="317"/>
      <c r="GG36" s="317"/>
      <c r="GH36" s="317"/>
      <c r="GI36" s="317"/>
      <c r="GJ36" s="317"/>
      <c r="GK36" s="317"/>
      <c r="GL36" s="317"/>
      <c r="GM36" s="317"/>
      <c r="GN36" s="317"/>
      <c r="GO36" s="317"/>
      <c r="GP36" s="317"/>
      <c r="GQ36" s="317"/>
      <c r="GR36" s="317"/>
      <c r="GS36" s="317"/>
      <c r="GT36" s="317"/>
      <c r="GU36" s="317"/>
      <c r="GV36" s="317"/>
      <c r="GW36" s="317"/>
      <c r="GX36" s="317"/>
      <c r="GY36" s="317"/>
      <c r="GZ36" s="317"/>
      <c r="HA36" s="317"/>
      <c r="HB36" s="317"/>
      <c r="HC36" s="317"/>
      <c r="HD36" s="317"/>
      <c r="HE36" s="317"/>
      <c r="HF36" s="317"/>
      <c r="HG36" s="317"/>
      <c r="HH36" s="317"/>
      <c r="HI36" s="317"/>
      <c r="HJ36" s="317"/>
      <c r="HK36" s="317"/>
      <c r="HL36" s="317"/>
      <c r="HM36" s="317"/>
      <c r="HN36" s="317"/>
      <c r="HO36" s="317"/>
      <c r="HP36" s="317"/>
      <c r="HQ36" s="317"/>
      <c r="HR36" s="317"/>
      <c r="HS36" s="317"/>
      <c r="HT36" s="317"/>
      <c r="HU36" s="317"/>
      <c r="HV36" s="317"/>
      <c r="HW36" s="317"/>
      <c r="HX36" s="317"/>
      <c r="HY36" s="317"/>
      <c r="HZ36" s="317"/>
      <c r="IA36" s="317"/>
      <c r="IB36" s="317"/>
      <c r="IC36" s="317"/>
      <c r="ID36" s="317"/>
      <c r="IE36" s="317"/>
      <c r="IF36" s="317"/>
      <c r="IG36" s="317"/>
      <c r="IH36" s="317"/>
      <c r="II36" s="317"/>
      <c r="IJ36" s="317"/>
      <c r="IK36" s="317"/>
      <c r="IL36" s="317"/>
    </row>
    <row r="37" spans="1:246" s="316" customFormat="1" ht="51">
      <c r="A37" s="319" t="s">
        <v>248</v>
      </c>
      <c r="B37" s="329" t="s">
        <v>249</v>
      </c>
      <c r="C37" s="328" t="s">
        <v>53</v>
      </c>
      <c r="D37" s="330">
        <f>+(D29+D27)</f>
        <v>192</v>
      </c>
      <c r="E37" s="383"/>
      <c r="F37" s="315">
        <f>+D37*E37</f>
        <v>0</v>
      </c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7"/>
      <c r="DD37" s="317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7"/>
      <c r="ER37" s="317"/>
      <c r="ES37" s="317"/>
      <c r="ET37" s="317"/>
      <c r="EU37" s="317"/>
      <c r="EV37" s="317"/>
      <c r="EW37" s="317"/>
      <c r="EX37" s="317"/>
      <c r="EY37" s="317"/>
      <c r="EZ37" s="317"/>
      <c r="FA37" s="317"/>
      <c r="FB37" s="317"/>
      <c r="FC37" s="317"/>
      <c r="FD37" s="317"/>
      <c r="FE37" s="317"/>
      <c r="FF37" s="317"/>
      <c r="FG37" s="317"/>
      <c r="FH37" s="317"/>
      <c r="FI37" s="317"/>
      <c r="FJ37" s="317"/>
      <c r="FK37" s="317"/>
      <c r="FL37" s="317"/>
      <c r="FM37" s="317"/>
      <c r="FN37" s="317"/>
      <c r="FO37" s="317"/>
      <c r="FP37" s="317"/>
      <c r="FQ37" s="317"/>
      <c r="FR37" s="317"/>
      <c r="FS37" s="317"/>
      <c r="FT37" s="317"/>
      <c r="FU37" s="317"/>
      <c r="FV37" s="317"/>
      <c r="FW37" s="317"/>
      <c r="FX37" s="317"/>
      <c r="FY37" s="317"/>
      <c r="FZ37" s="317"/>
      <c r="GA37" s="317"/>
      <c r="GB37" s="317"/>
      <c r="GC37" s="317"/>
      <c r="GD37" s="317"/>
      <c r="GE37" s="317"/>
      <c r="GF37" s="317"/>
      <c r="GG37" s="317"/>
      <c r="GH37" s="317"/>
      <c r="GI37" s="317"/>
      <c r="GJ37" s="317"/>
      <c r="GK37" s="317"/>
      <c r="GL37" s="317"/>
      <c r="GM37" s="317"/>
      <c r="GN37" s="317"/>
      <c r="GO37" s="317"/>
      <c r="GP37" s="317"/>
      <c r="GQ37" s="317"/>
      <c r="GR37" s="317"/>
      <c r="GS37" s="317"/>
      <c r="GT37" s="317"/>
      <c r="GU37" s="317"/>
      <c r="GV37" s="317"/>
      <c r="GW37" s="317"/>
      <c r="GX37" s="317"/>
      <c r="GY37" s="317"/>
      <c r="GZ37" s="317"/>
      <c r="HA37" s="317"/>
      <c r="HB37" s="317"/>
      <c r="HC37" s="317"/>
      <c r="HD37" s="317"/>
      <c r="HE37" s="317"/>
      <c r="HF37" s="317"/>
      <c r="HG37" s="317"/>
      <c r="HH37" s="317"/>
      <c r="HI37" s="317"/>
      <c r="HJ37" s="317"/>
      <c r="HK37" s="317"/>
      <c r="HL37" s="317"/>
      <c r="HM37" s="317"/>
      <c r="HN37" s="317"/>
      <c r="HO37" s="317"/>
      <c r="HP37" s="317"/>
      <c r="HQ37" s="317"/>
      <c r="HR37" s="317"/>
      <c r="HS37" s="317"/>
      <c r="HT37" s="317"/>
      <c r="HU37" s="317"/>
      <c r="HV37" s="317"/>
      <c r="HW37" s="317"/>
      <c r="HX37" s="317"/>
      <c r="HY37" s="317"/>
      <c r="HZ37" s="317"/>
      <c r="IA37" s="317"/>
      <c r="IB37" s="317"/>
      <c r="IC37" s="317"/>
      <c r="ID37" s="317"/>
      <c r="IE37" s="317"/>
      <c r="IF37" s="317"/>
      <c r="IG37" s="317"/>
      <c r="IH37" s="317"/>
      <c r="II37" s="317"/>
      <c r="IJ37" s="317"/>
      <c r="IK37" s="317"/>
      <c r="IL37" s="317"/>
    </row>
    <row r="38" spans="1:246" s="316" customFormat="1">
      <c r="A38" s="319"/>
      <c r="B38" s="329"/>
      <c r="C38" s="328"/>
      <c r="D38" s="330"/>
      <c r="E38" s="314"/>
      <c r="F38" s="315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7"/>
      <c r="EZ38" s="317"/>
      <c r="FA38" s="317"/>
      <c r="FB38" s="317"/>
      <c r="FC38" s="317"/>
      <c r="FD38" s="317"/>
      <c r="FE38" s="317"/>
      <c r="FF38" s="317"/>
      <c r="FG38" s="317"/>
      <c r="FH38" s="317"/>
      <c r="FI38" s="317"/>
      <c r="FJ38" s="317"/>
      <c r="FK38" s="317"/>
      <c r="FL38" s="317"/>
      <c r="FM38" s="317"/>
      <c r="FN38" s="317"/>
      <c r="FO38" s="317"/>
      <c r="FP38" s="317"/>
      <c r="FQ38" s="317"/>
      <c r="FR38" s="317"/>
      <c r="FS38" s="317"/>
      <c r="FT38" s="317"/>
      <c r="FU38" s="317"/>
      <c r="FV38" s="317"/>
      <c r="FW38" s="317"/>
      <c r="FX38" s="317"/>
      <c r="FY38" s="317"/>
      <c r="FZ38" s="317"/>
      <c r="GA38" s="317"/>
      <c r="GB38" s="317"/>
      <c r="GC38" s="317"/>
      <c r="GD38" s="317"/>
      <c r="GE38" s="317"/>
      <c r="GF38" s="317"/>
      <c r="GG38" s="317"/>
      <c r="GH38" s="317"/>
      <c r="GI38" s="317"/>
      <c r="GJ38" s="317"/>
      <c r="GK38" s="317"/>
      <c r="GL38" s="317"/>
      <c r="GM38" s="317"/>
      <c r="GN38" s="317"/>
      <c r="GO38" s="317"/>
      <c r="GP38" s="317"/>
      <c r="GQ38" s="317"/>
      <c r="GR38" s="317"/>
      <c r="GS38" s="317"/>
      <c r="GT38" s="317"/>
      <c r="GU38" s="317"/>
      <c r="GV38" s="317"/>
      <c r="GW38" s="317"/>
      <c r="GX38" s="317"/>
      <c r="GY38" s="317"/>
      <c r="GZ38" s="317"/>
      <c r="HA38" s="317"/>
      <c r="HB38" s="317"/>
      <c r="HC38" s="317"/>
      <c r="HD38" s="317"/>
      <c r="HE38" s="317"/>
      <c r="HF38" s="317"/>
      <c r="HG38" s="317"/>
      <c r="HH38" s="317"/>
      <c r="HI38" s="317"/>
      <c r="HJ38" s="317"/>
      <c r="HK38" s="317"/>
      <c r="HL38" s="317"/>
      <c r="HM38" s="317"/>
      <c r="HN38" s="317"/>
      <c r="HO38" s="317"/>
      <c r="HP38" s="317"/>
      <c r="HQ38" s="317"/>
      <c r="HR38" s="317"/>
      <c r="HS38" s="317"/>
      <c r="HT38" s="317"/>
      <c r="HU38" s="317"/>
      <c r="HV38" s="317"/>
      <c r="HW38" s="317"/>
      <c r="HX38" s="317"/>
      <c r="HY38" s="317"/>
      <c r="HZ38" s="317"/>
      <c r="IA38" s="317"/>
      <c r="IB38" s="317"/>
      <c r="IC38" s="317"/>
      <c r="ID38" s="317"/>
      <c r="IE38" s="317"/>
      <c r="IF38" s="317"/>
      <c r="IG38" s="317"/>
      <c r="IH38" s="317"/>
      <c r="II38" s="317"/>
      <c r="IJ38" s="317"/>
      <c r="IK38" s="317"/>
      <c r="IL38" s="317"/>
    </row>
    <row r="39" spans="1:246" s="316" customFormat="1" ht="51">
      <c r="A39" s="319" t="s">
        <v>250</v>
      </c>
      <c r="B39" s="329" t="s">
        <v>251</v>
      </c>
      <c r="C39" s="328" t="s">
        <v>53</v>
      </c>
      <c r="D39" s="330">
        <f>+D27</f>
        <v>96</v>
      </c>
      <c r="E39" s="383"/>
      <c r="F39" s="315">
        <f>+D39*E39</f>
        <v>0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  <c r="FL39" s="317"/>
      <c r="FM39" s="317"/>
      <c r="FN39" s="317"/>
      <c r="FO39" s="317"/>
      <c r="FP39" s="317"/>
      <c r="FQ39" s="317"/>
      <c r="FR39" s="317"/>
      <c r="FS39" s="317"/>
      <c r="FT39" s="317"/>
      <c r="FU39" s="317"/>
      <c r="FV39" s="317"/>
      <c r="FW39" s="317"/>
      <c r="FX39" s="317"/>
      <c r="FY39" s="317"/>
      <c r="FZ39" s="317"/>
      <c r="GA39" s="317"/>
      <c r="GB39" s="317"/>
      <c r="GC39" s="317"/>
      <c r="GD39" s="317"/>
      <c r="GE39" s="317"/>
      <c r="GF39" s="317"/>
      <c r="GG39" s="317"/>
      <c r="GH39" s="317"/>
      <c r="GI39" s="317"/>
      <c r="GJ39" s="317"/>
      <c r="GK39" s="317"/>
      <c r="GL39" s="317"/>
      <c r="GM39" s="317"/>
      <c r="GN39" s="317"/>
      <c r="GO39" s="317"/>
      <c r="GP39" s="317"/>
      <c r="GQ39" s="317"/>
      <c r="GR39" s="317"/>
      <c r="GS39" s="317"/>
      <c r="GT39" s="317"/>
      <c r="GU39" s="317"/>
      <c r="GV39" s="317"/>
      <c r="GW39" s="317"/>
      <c r="GX39" s="317"/>
      <c r="GY39" s="317"/>
      <c r="GZ39" s="317"/>
      <c r="HA39" s="317"/>
      <c r="HB39" s="317"/>
      <c r="HC39" s="317"/>
      <c r="HD39" s="317"/>
      <c r="HE39" s="317"/>
      <c r="HF39" s="317"/>
      <c r="HG39" s="317"/>
      <c r="HH39" s="317"/>
      <c r="HI39" s="317"/>
      <c r="HJ39" s="317"/>
      <c r="HK39" s="317"/>
      <c r="HL39" s="317"/>
      <c r="HM39" s="317"/>
      <c r="HN39" s="317"/>
      <c r="HO39" s="317"/>
      <c r="HP39" s="317"/>
      <c r="HQ39" s="317"/>
      <c r="HR39" s="317"/>
      <c r="HS39" s="317"/>
      <c r="HT39" s="317"/>
      <c r="HU39" s="317"/>
      <c r="HV39" s="317"/>
      <c r="HW39" s="317"/>
      <c r="HX39" s="317"/>
      <c r="HY39" s="317"/>
      <c r="HZ39" s="317"/>
      <c r="IA39" s="317"/>
      <c r="IB39" s="317"/>
      <c r="IC39" s="317"/>
      <c r="ID39" s="317"/>
      <c r="IE39" s="317"/>
      <c r="IF39" s="317"/>
      <c r="IG39" s="317"/>
      <c r="IH39" s="317"/>
      <c r="II39" s="317"/>
      <c r="IJ39" s="317"/>
      <c r="IK39" s="317"/>
      <c r="IL39" s="317"/>
    </row>
    <row r="40" spans="1:246" s="316" customFormat="1">
      <c r="A40" s="319"/>
      <c r="B40" s="329"/>
      <c r="C40" s="328"/>
      <c r="D40" s="330"/>
      <c r="E40" s="384"/>
      <c r="F40" s="315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</row>
    <row r="41" spans="1:246" s="316" customFormat="1" ht="38.25">
      <c r="A41" s="319" t="s">
        <v>252</v>
      </c>
      <c r="B41" s="329" t="s">
        <v>253</v>
      </c>
      <c r="C41" s="328" t="s">
        <v>53</v>
      </c>
      <c r="D41" s="330">
        <f>+D29</f>
        <v>96</v>
      </c>
      <c r="E41" s="383"/>
      <c r="F41" s="315">
        <f>+D41*E41</f>
        <v>0</v>
      </c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</row>
    <row r="42" spans="1:246" s="316" customFormat="1">
      <c r="A42" s="319"/>
      <c r="B42" s="329"/>
      <c r="C42" s="328"/>
      <c r="D42" s="330"/>
      <c r="E42" s="314"/>
      <c r="F42" s="315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</row>
    <row r="43" spans="1:246" s="316" customFormat="1">
      <c r="A43" s="319" t="s">
        <v>254</v>
      </c>
      <c r="B43" s="329" t="s">
        <v>255</v>
      </c>
      <c r="C43" s="328" t="s">
        <v>53</v>
      </c>
      <c r="D43" s="330">
        <f>+D41*0.2</f>
        <v>19.200000000000003</v>
      </c>
      <c r="E43" s="383"/>
      <c r="F43" s="315">
        <f>+D43*E43</f>
        <v>0</v>
      </c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7"/>
      <c r="CK43" s="317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7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7"/>
      <c r="FL43" s="317"/>
      <c r="FM43" s="317"/>
      <c r="FN43" s="317"/>
      <c r="FO43" s="317"/>
      <c r="FP43" s="317"/>
      <c r="FQ43" s="317"/>
      <c r="FR43" s="317"/>
      <c r="FS43" s="317"/>
      <c r="FT43" s="317"/>
      <c r="FU43" s="317"/>
      <c r="FV43" s="317"/>
      <c r="FW43" s="317"/>
      <c r="FX43" s="317"/>
      <c r="FY43" s="317"/>
      <c r="FZ43" s="317"/>
      <c r="GA43" s="317"/>
      <c r="GB43" s="317"/>
      <c r="GC43" s="317"/>
      <c r="GD43" s="317"/>
      <c r="GE43" s="317"/>
      <c r="GF43" s="317"/>
      <c r="GG43" s="317"/>
      <c r="GH43" s="317"/>
      <c r="GI43" s="317"/>
      <c r="GJ43" s="317"/>
      <c r="GK43" s="317"/>
      <c r="GL43" s="317"/>
      <c r="GM43" s="317"/>
      <c r="GN43" s="317"/>
      <c r="GO43" s="317"/>
      <c r="GP43" s="317"/>
      <c r="GQ43" s="317"/>
      <c r="GR43" s="317"/>
      <c r="GS43" s="317"/>
      <c r="GT43" s="317"/>
      <c r="GU43" s="317"/>
      <c r="GV43" s="317"/>
      <c r="GW43" s="317"/>
      <c r="GX43" s="317"/>
      <c r="GY43" s="317"/>
      <c r="GZ43" s="317"/>
      <c r="HA43" s="317"/>
      <c r="HB43" s="317"/>
      <c r="HC43" s="317"/>
      <c r="HD43" s="317"/>
      <c r="HE43" s="317"/>
      <c r="HF43" s="317"/>
      <c r="HG43" s="317"/>
      <c r="HH43" s="317"/>
      <c r="HI43" s="317"/>
      <c r="HJ43" s="317"/>
      <c r="HK43" s="317"/>
      <c r="HL43" s="317"/>
      <c r="HM43" s="317"/>
      <c r="HN43" s="317"/>
      <c r="HO43" s="317"/>
      <c r="HP43" s="317"/>
      <c r="HQ43" s="317"/>
      <c r="HR43" s="317"/>
      <c r="HS43" s="317"/>
      <c r="HT43" s="317"/>
      <c r="HU43" s="317"/>
      <c r="HV43" s="317"/>
      <c r="HW43" s="317"/>
      <c r="HX43" s="317"/>
      <c r="HY43" s="317"/>
      <c r="HZ43" s="317"/>
      <c r="IA43" s="317"/>
      <c r="IB43" s="317"/>
      <c r="IC43" s="317"/>
      <c r="ID43" s="317"/>
      <c r="IE43" s="317"/>
      <c r="IF43" s="317"/>
      <c r="IG43" s="317"/>
      <c r="IH43" s="317"/>
      <c r="II43" s="317"/>
      <c r="IJ43" s="317"/>
      <c r="IK43" s="317"/>
      <c r="IL43" s="317"/>
    </row>
    <row r="44" spans="1:246" s="316" customFormat="1">
      <c r="A44" s="319"/>
      <c r="B44" s="329"/>
      <c r="C44" s="328"/>
      <c r="D44" s="330"/>
      <c r="E44" s="314"/>
      <c r="F44" s="315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  <c r="DQ44" s="317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7"/>
      <c r="EF44" s="317"/>
      <c r="EG44" s="317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7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7"/>
      <c r="FL44" s="317"/>
      <c r="FM44" s="317"/>
      <c r="FN44" s="317"/>
      <c r="FO44" s="317"/>
      <c r="FP44" s="317"/>
      <c r="FQ44" s="317"/>
      <c r="FR44" s="317"/>
      <c r="FS44" s="317"/>
      <c r="FT44" s="317"/>
      <c r="FU44" s="317"/>
      <c r="FV44" s="317"/>
      <c r="FW44" s="317"/>
      <c r="FX44" s="317"/>
      <c r="FY44" s="317"/>
      <c r="FZ44" s="317"/>
      <c r="GA44" s="317"/>
      <c r="GB44" s="317"/>
      <c r="GC44" s="317"/>
      <c r="GD44" s="317"/>
      <c r="GE44" s="317"/>
      <c r="GF44" s="317"/>
      <c r="GG44" s="317"/>
      <c r="GH44" s="317"/>
      <c r="GI44" s="317"/>
      <c r="GJ44" s="317"/>
      <c r="GK44" s="317"/>
      <c r="GL44" s="317"/>
      <c r="GM44" s="317"/>
      <c r="GN44" s="317"/>
      <c r="GO44" s="317"/>
      <c r="GP44" s="317"/>
      <c r="GQ44" s="317"/>
      <c r="GR44" s="317"/>
      <c r="GS44" s="317"/>
      <c r="GT44" s="317"/>
      <c r="GU44" s="317"/>
      <c r="GV44" s="317"/>
      <c r="GW44" s="317"/>
      <c r="GX44" s="317"/>
      <c r="GY44" s="317"/>
      <c r="GZ44" s="317"/>
      <c r="HA44" s="317"/>
      <c r="HB44" s="317"/>
      <c r="HC44" s="317"/>
      <c r="HD44" s="317"/>
      <c r="HE44" s="317"/>
      <c r="HF44" s="317"/>
      <c r="HG44" s="317"/>
      <c r="HH44" s="317"/>
      <c r="HI44" s="317"/>
      <c r="HJ44" s="317"/>
      <c r="HK44" s="317"/>
      <c r="HL44" s="317"/>
      <c r="HM44" s="317"/>
      <c r="HN44" s="317"/>
      <c r="HO44" s="317"/>
      <c r="HP44" s="317"/>
      <c r="HQ44" s="317"/>
      <c r="HR44" s="317"/>
      <c r="HS44" s="317"/>
      <c r="HT44" s="317"/>
      <c r="HU44" s="317"/>
      <c r="HV44" s="317"/>
      <c r="HW44" s="317"/>
      <c r="HX44" s="317"/>
      <c r="HY44" s="317"/>
      <c r="HZ44" s="317"/>
      <c r="IA44" s="317"/>
      <c r="IB44" s="317"/>
      <c r="IC44" s="317"/>
      <c r="ID44" s="317"/>
      <c r="IE44" s="317"/>
      <c r="IF44" s="317"/>
      <c r="IG44" s="317"/>
      <c r="IH44" s="317"/>
      <c r="II44" s="317"/>
      <c r="IJ44" s="317"/>
      <c r="IK44" s="317"/>
      <c r="IL44" s="317"/>
    </row>
    <row r="45" spans="1:246" s="316" customFormat="1">
      <c r="A45" s="319" t="s">
        <v>256</v>
      </c>
      <c r="B45" s="329" t="s">
        <v>257</v>
      </c>
      <c r="C45" s="328" t="s">
        <v>66</v>
      </c>
      <c r="D45" s="330">
        <f>+D7*1</f>
        <v>7</v>
      </c>
      <c r="E45" s="383"/>
      <c r="F45" s="315">
        <f>+D45*E45</f>
        <v>0</v>
      </c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7"/>
      <c r="DQ45" s="317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7"/>
      <c r="ET45" s="317"/>
      <c r="EU45" s="317"/>
      <c r="EV45" s="317"/>
      <c r="EW45" s="317"/>
      <c r="EX45" s="317"/>
      <c r="EY45" s="317"/>
      <c r="EZ45" s="317"/>
      <c r="FA45" s="317"/>
      <c r="FB45" s="317"/>
      <c r="FC45" s="317"/>
      <c r="FD45" s="317"/>
      <c r="FE45" s="317"/>
      <c r="FF45" s="317"/>
      <c r="FG45" s="317"/>
      <c r="FH45" s="317"/>
      <c r="FI45" s="317"/>
      <c r="FJ45" s="317"/>
      <c r="FK45" s="317"/>
      <c r="FL45" s="317"/>
      <c r="FM45" s="317"/>
      <c r="FN45" s="317"/>
      <c r="FO45" s="317"/>
      <c r="FP45" s="317"/>
      <c r="FQ45" s="317"/>
      <c r="FR45" s="317"/>
      <c r="FS45" s="317"/>
      <c r="FT45" s="317"/>
      <c r="FU45" s="317"/>
      <c r="FV45" s="317"/>
      <c r="FW45" s="317"/>
      <c r="FX45" s="317"/>
      <c r="FY45" s="317"/>
      <c r="FZ45" s="317"/>
      <c r="GA45" s="317"/>
      <c r="GB45" s="317"/>
      <c r="GC45" s="317"/>
      <c r="GD45" s="317"/>
      <c r="GE45" s="317"/>
      <c r="GF45" s="317"/>
      <c r="GG45" s="317"/>
      <c r="GH45" s="317"/>
      <c r="GI45" s="317"/>
      <c r="GJ45" s="317"/>
      <c r="GK45" s="317"/>
      <c r="GL45" s="317"/>
      <c r="GM45" s="317"/>
      <c r="GN45" s="317"/>
      <c r="GO45" s="317"/>
      <c r="GP45" s="317"/>
      <c r="GQ45" s="317"/>
      <c r="GR45" s="317"/>
      <c r="GS45" s="317"/>
      <c r="GT45" s="317"/>
      <c r="GU45" s="317"/>
      <c r="GV45" s="317"/>
      <c r="GW45" s="317"/>
      <c r="GX45" s="317"/>
      <c r="GY45" s="317"/>
      <c r="GZ45" s="317"/>
      <c r="HA45" s="317"/>
      <c r="HB45" s="317"/>
      <c r="HC45" s="317"/>
      <c r="HD45" s="317"/>
      <c r="HE45" s="317"/>
      <c r="HF45" s="317"/>
      <c r="HG45" s="317"/>
      <c r="HH45" s="317"/>
      <c r="HI45" s="317"/>
      <c r="HJ45" s="317"/>
      <c r="HK45" s="317"/>
      <c r="HL45" s="317"/>
      <c r="HM45" s="317"/>
      <c r="HN45" s="317"/>
      <c r="HO45" s="317"/>
      <c r="HP45" s="317"/>
      <c r="HQ45" s="317"/>
      <c r="HR45" s="317"/>
      <c r="HS45" s="317"/>
      <c r="HT45" s="317"/>
      <c r="HU45" s="317"/>
      <c r="HV45" s="317"/>
      <c r="HW45" s="317"/>
      <c r="HX45" s="317"/>
      <c r="HY45" s="317"/>
      <c r="HZ45" s="317"/>
      <c r="IA45" s="317"/>
      <c r="IB45" s="317"/>
      <c r="IC45" s="317"/>
      <c r="ID45" s="317"/>
      <c r="IE45" s="317"/>
      <c r="IF45" s="317"/>
      <c r="IG45" s="317"/>
      <c r="IH45" s="317"/>
      <c r="II45" s="317"/>
      <c r="IJ45" s="317"/>
      <c r="IK45" s="317"/>
      <c r="IL45" s="317"/>
    </row>
    <row r="46" spans="1:246" s="316" customFormat="1">
      <c r="A46" s="319"/>
      <c r="B46" s="329"/>
      <c r="C46" s="328"/>
      <c r="D46" s="330"/>
      <c r="E46" s="314"/>
      <c r="F46" s="315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7"/>
      <c r="DA46" s="317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7"/>
      <c r="DQ46" s="317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7"/>
      <c r="EG46" s="317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7"/>
      <c r="EW46" s="317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  <c r="FK46" s="317"/>
      <c r="FL46" s="317"/>
      <c r="FM46" s="317"/>
      <c r="FN46" s="317"/>
      <c r="FO46" s="317"/>
      <c r="FP46" s="317"/>
      <c r="FQ46" s="317"/>
      <c r="FR46" s="317"/>
      <c r="FS46" s="317"/>
      <c r="FT46" s="317"/>
      <c r="FU46" s="317"/>
      <c r="FV46" s="317"/>
      <c r="FW46" s="317"/>
      <c r="FX46" s="317"/>
      <c r="FY46" s="317"/>
      <c r="FZ46" s="317"/>
      <c r="GA46" s="317"/>
      <c r="GB46" s="317"/>
      <c r="GC46" s="317"/>
      <c r="GD46" s="317"/>
      <c r="GE46" s="317"/>
      <c r="GF46" s="317"/>
      <c r="GG46" s="317"/>
      <c r="GH46" s="317"/>
      <c r="GI46" s="317"/>
      <c r="GJ46" s="317"/>
      <c r="GK46" s="317"/>
      <c r="GL46" s="317"/>
      <c r="GM46" s="317"/>
      <c r="GN46" s="317"/>
      <c r="GO46" s="317"/>
      <c r="GP46" s="317"/>
      <c r="GQ46" s="317"/>
      <c r="GR46" s="317"/>
      <c r="GS46" s="317"/>
      <c r="GT46" s="317"/>
      <c r="GU46" s="317"/>
      <c r="GV46" s="317"/>
      <c r="GW46" s="317"/>
      <c r="GX46" s="317"/>
      <c r="GY46" s="317"/>
      <c r="GZ46" s="317"/>
      <c r="HA46" s="317"/>
      <c r="HB46" s="317"/>
      <c r="HC46" s="317"/>
      <c r="HD46" s="317"/>
      <c r="HE46" s="317"/>
      <c r="HF46" s="317"/>
      <c r="HG46" s="317"/>
      <c r="HH46" s="317"/>
      <c r="HI46" s="317"/>
      <c r="HJ46" s="317"/>
      <c r="HK46" s="317"/>
      <c r="HL46" s="317"/>
      <c r="HM46" s="317"/>
      <c r="HN46" s="317"/>
      <c r="HO46" s="317"/>
      <c r="HP46" s="317"/>
      <c r="HQ46" s="317"/>
      <c r="HR46" s="317"/>
      <c r="HS46" s="317"/>
      <c r="HT46" s="317"/>
      <c r="HU46" s="317"/>
      <c r="HV46" s="317"/>
      <c r="HW46" s="317"/>
      <c r="HX46" s="317"/>
      <c r="HY46" s="317"/>
      <c r="HZ46" s="317"/>
      <c r="IA46" s="317"/>
      <c r="IB46" s="317"/>
      <c r="IC46" s="317"/>
      <c r="ID46" s="317"/>
      <c r="IE46" s="317"/>
      <c r="IF46" s="317"/>
      <c r="IG46" s="317"/>
      <c r="IH46" s="317"/>
      <c r="II46" s="317"/>
      <c r="IJ46" s="317"/>
      <c r="IK46" s="317"/>
      <c r="IL46" s="317"/>
    </row>
    <row r="47" spans="1:246" s="316" customFormat="1">
      <c r="A47" s="319" t="s">
        <v>258</v>
      </c>
      <c r="B47" s="329" t="s">
        <v>259</v>
      </c>
      <c r="C47" s="328" t="s">
        <v>33</v>
      </c>
      <c r="D47" s="330">
        <v>5</v>
      </c>
      <c r="E47" s="383"/>
      <c r="F47" s="315">
        <f>+D47*E47</f>
        <v>0</v>
      </c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7"/>
      <c r="EN47" s="317"/>
      <c r="EO47" s="317"/>
      <c r="EP47" s="317"/>
      <c r="EQ47" s="317"/>
      <c r="ER47" s="317"/>
      <c r="ES47" s="317"/>
      <c r="ET47" s="317"/>
      <c r="EU47" s="317"/>
      <c r="EV47" s="317"/>
      <c r="EW47" s="317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7"/>
      <c r="FJ47" s="317"/>
      <c r="FK47" s="317"/>
      <c r="FL47" s="317"/>
      <c r="FM47" s="317"/>
      <c r="FN47" s="317"/>
      <c r="FO47" s="317"/>
      <c r="FP47" s="317"/>
      <c r="FQ47" s="317"/>
      <c r="FR47" s="317"/>
      <c r="FS47" s="317"/>
      <c r="FT47" s="317"/>
      <c r="FU47" s="317"/>
      <c r="FV47" s="317"/>
      <c r="FW47" s="317"/>
      <c r="FX47" s="317"/>
      <c r="FY47" s="317"/>
      <c r="FZ47" s="317"/>
      <c r="GA47" s="317"/>
      <c r="GB47" s="317"/>
      <c r="GC47" s="317"/>
      <c r="GD47" s="317"/>
      <c r="GE47" s="317"/>
      <c r="GF47" s="317"/>
      <c r="GG47" s="317"/>
      <c r="GH47" s="317"/>
      <c r="GI47" s="317"/>
      <c r="GJ47" s="317"/>
      <c r="GK47" s="317"/>
      <c r="GL47" s="317"/>
      <c r="GM47" s="317"/>
      <c r="GN47" s="317"/>
      <c r="GO47" s="317"/>
      <c r="GP47" s="317"/>
      <c r="GQ47" s="317"/>
      <c r="GR47" s="317"/>
      <c r="GS47" s="317"/>
      <c r="GT47" s="317"/>
      <c r="GU47" s="317"/>
      <c r="GV47" s="317"/>
      <c r="GW47" s="317"/>
      <c r="GX47" s="317"/>
      <c r="GY47" s="317"/>
      <c r="GZ47" s="317"/>
      <c r="HA47" s="317"/>
      <c r="HB47" s="317"/>
      <c r="HC47" s="317"/>
      <c r="HD47" s="317"/>
      <c r="HE47" s="317"/>
      <c r="HF47" s="317"/>
      <c r="HG47" s="317"/>
      <c r="HH47" s="317"/>
      <c r="HI47" s="317"/>
      <c r="HJ47" s="317"/>
      <c r="HK47" s="317"/>
      <c r="HL47" s="317"/>
      <c r="HM47" s="317"/>
      <c r="HN47" s="317"/>
      <c r="HO47" s="317"/>
      <c r="HP47" s="317"/>
      <c r="HQ47" s="317"/>
      <c r="HR47" s="317"/>
      <c r="HS47" s="317"/>
      <c r="HT47" s="317"/>
      <c r="HU47" s="317"/>
      <c r="HV47" s="317"/>
      <c r="HW47" s="317"/>
      <c r="HX47" s="317"/>
      <c r="HY47" s="317"/>
      <c r="HZ47" s="317"/>
      <c r="IA47" s="317"/>
      <c r="IB47" s="317"/>
      <c r="IC47" s="317"/>
      <c r="ID47" s="317"/>
      <c r="IE47" s="317"/>
      <c r="IF47" s="317"/>
      <c r="IG47" s="317"/>
      <c r="IH47" s="317"/>
      <c r="II47" s="317"/>
      <c r="IJ47" s="317"/>
      <c r="IK47" s="317"/>
      <c r="IL47" s="317"/>
    </row>
    <row r="48" spans="1:246" s="316" customFormat="1">
      <c r="A48" s="319"/>
      <c r="B48" s="329"/>
      <c r="C48" s="328"/>
      <c r="D48" s="330"/>
      <c r="E48" s="314"/>
      <c r="F48" s="315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7"/>
      <c r="DA48" s="317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7"/>
      <c r="DQ48" s="317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7"/>
      <c r="EE48" s="317"/>
      <c r="EF48" s="317"/>
      <c r="EG48" s="317"/>
      <c r="EH48" s="317"/>
      <c r="EI48" s="317"/>
      <c r="EJ48" s="317"/>
      <c r="EK48" s="317"/>
      <c r="EL48" s="317"/>
      <c r="EM48" s="317"/>
      <c r="EN48" s="317"/>
      <c r="EO48" s="317"/>
      <c r="EP48" s="317"/>
      <c r="EQ48" s="317"/>
      <c r="ER48" s="317"/>
      <c r="ES48" s="317"/>
      <c r="ET48" s="317"/>
      <c r="EU48" s="317"/>
      <c r="EV48" s="317"/>
      <c r="EW48" s="317"/>
      <c r="EX48" s="317"/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17"/>
      <c r="FK48" s="317"/>
      <c r="FL48" s="317"/>
      <c r="FM48" s="317"/>
      <c r="FN48" s="317"/>
      <c r="FO48" s="317"/>
      <c r="FP48" s="317"/>
      <c r="FQ48" s="317"/>
      <c r="FR48" s="317"/>
      <c r="FS48" s="317"/>
      <c r="FT48" s="317"/>
      <c r="FU48" s="317"/>
      <c r="FV48" s="317"/>
      <c r="FW48" s="317"/>
      <c r="FX48" s="317"/>
      <c r="FY48" s="317"/>
      <c r="FZ48" s="317"/>
      <c r="GA48" s="317"/>
      <c r="GB48" s="317"/>
      <c r="GC48" s="317"/>
      <c r="GD48" s="317"/>
      <c r="GE48" s="317"/>
      <c r="GF48" s="317"/>
      <c r="GG48" s="317"/>
      <c r="GH48" s="317"/>
      <c r="GI48" s="317"/>
      <c r="GJ48" s="317"/>
      <c r="GK48" s="317"/>
      <c r="GL48" s="317"/>
      <c r="GM48" s="317"/>
      <c r="GN48" s="317"/>
      <c r="GO48" s="317"/>
      <c r="GP48" s="317"/>
      <c r="GQ48" s="317"/>
      <c r="GR48" s="317"/>
      <c r="GS48" s="317"/>
      <c r="GT48" s="317"/>
      <c r="GU48" s="317"/>
      <c r="GV48" s="317"/>
      <c r="GW48" s="317"/>
      <c r="GX48" s="317"/>
      <c r="GY48" s="317"/>
      <c r="GZ48" s="317"/>
      <c r="HA48" s="317"/>
      <c r="HB48" s="317"/>
      <c r="HC48" s="317"/>
      <c r="HD48" s="317"/>
      <c r="HE48" s="317"/>
      <c r="HF48" s="317"/>
      <c r="HG48" s="317"/>
      <c r="HH48" s="317"/>
      <c r="HI48" s="317"/>
      <c r="HJ48" s="317"/>
      <c r="HK48" s="317"/>
      <c r="HL48" s="317"/>
      <c r="HM48" s="317"/>
      <c r="HN48" s="317"/>
      <c r="HO48" s="317"/>
      <c r="HP48" s="317"/>
      <c r="HQ48" s="317"/>
      <c r="HR48" s="317"/>
      <c r="HS48" s="317"/>
      <c r="HT48" s="317"/>
      <c r="HU48" s="317"/>
      <c r="HV48" s="317"/>
      <c r="HW48" s="317"/>
      <c r="HX48" s="317"/>
      <c r="HY48" s="317"/>
      <c r="HZ48" s="317"/>
      <c r="IA48" s="317"/>
      <c r="IB48" s="317"/>
      <c r="IC48" s="317"/>
      <c r="ID48" s="317"/>
      <c r="IE48" s="317"/>
      <c r="IF48" s="317"/>
      <c r="IG48" s="317"/>
      <c r="IH48" s="317"/>
      <c r="II48" s="317"/>
      <c r="IJ48" s="317"/>
      <c r="IK48" s="317"/>
      <c r="IL48" s="317"/>
    </row>
    <row r="49" spans="1:246" s="316" customFormat="1">
      <c r="A49" s="319" t="s">
        <v>260</v>
      </c>
      <c r="B49" s="329" t="s">
        <v>261</v>
      </c>
      <c r="C49" s="328" t="s">
        <v>88</v>
      </c>
      <c r="D49" s="330">
        <f>+D7*3</f>
        <v>21</v>
      </c>
      <c r="E49" s="383"/>
      <c r="F49" s="315">
        <f>+D49*E49</f>
        <v>0</v>
      </c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7"/>
      <c r="EW49" s="317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317"/>
      <c r="FL49" s="317"/>
      <c r="FM49" s="317"/>
      <c r="FN49" s="317"/>
      <c r="FO49" s="317"/>
      <c r="FP49" s="317"/>
      <c r="FQ49" s="317"/>
      <c r="FR49" s="317"/>
      <c r="FS49" s="317"/>
      <c r="FT49" s="317"/>
      <c r="FU49" s="317"/>
      <c r="FV49" s="317"/>
      <c r="FW49" s="317"/>
      <c r="FX49" s="317"/>
      <c r="FY49" s="317"/>
      <c r="FZ49" s="317"/>
      <c r="GA49" s="317"/>
      <c r="GB49" s="317"/>
      <c r="GC49" s="317"/>
      <c r="GD49" s="317"/>
      <c r="GE49" s="317"/>
      <c r="GF49" s="317"/>
      <c r="GG49" s="317"/>
      <c r="GH49" s="317"/>
      <c r="GI49" s="317"/>
      <c r="GJ49" s="317"/>
      <c r="GK49" s="317"/>
      <c r="GL49" s="317"/>
      <c r="GM49" s="317"/>
      <c r="GN49" s="317"/>
      <c r="GO49" s="317"/>
      <c r="GP49" s="317"/>
      <c r="GQ49" s="317"/>
      <c r="GR49" s="317"/>
      <c r="GS49" s="317"/>
      <c r="GT49" s="317"/>
      <c r="GU49" s="317"/>
      <c r="GV49" s="317"/>
      <c r="GW49" s="317"/>
      <c r="GX49" s="317"/>
      <c r="GY49" s="317"/>
      <c r="GZ49" s="317"/>
      <c r="HA49" s="317"/>
      <c r="HB49" s="317"/>
      <c r="HC49" s="317"/>
      <c r="HD49" s="317"/>
      <c r="HE49" s="317"/>
      <c r="HF49" s="317"/>
      <c r="HG49" s="317"/>
      <c r="HH49" s="317"/>
      <c r="HI49" s="317"/>
      <c r="HJ49" s="317"/>
      <c r="HK49" s="317"/>
      <c r="HL49" s="317"/>
      <c r="HM49" s="317"/>
      <c r="HN49" s="317"/>
      <c r="HO49" s="317"/>
      <c r="HP49" s="317"/>
      <c r="HQ49" s="317"/>
      <c r="HR49" s="317"/>
      <c r="HS49" s="317"/>
      <c r="HT49" s="317"/>
      <c r="HU49" s="317"/>
      <c r="HV49" s="317"/>
      <c r="HW49" s="317"/>
      <c r="HX49" s="317"/>
      <c r="HY49" s="317"/>
      <c r="HZ49" s="317"/>
      <c r="IA49" s="317"/>
      <c r="IB49" s="317"/>
      <c r="IC49" s="317"/>
      <c r="ID49" s="317"/>
      <c r="IE49" s="317"/>
      <c r="IF49" s="317"/>
      <c r="IG49" s="317"/>
      <c r="IH49" s="317"/>
      <c r="II49" s="317"/>
      <c r="IJ49" s="317"/>
      <c r="IK49" s="317"/>
      <c r="IL49" s="317"/>
    </row>
    <row r="50" spans="1:246" s="316" customFormat="1">
      <c r="A50" s="319"/>
      <c r="B50" s="329"/>
      <c r="C50" s="328"/>
      <c r="D50" s="330"/>
      <c r="E50" s="314"/>
      <c r="F50" s="315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  <c r="FM50" s="317"/>
      <c r="FN50" s="317"/>
      <c r="FO50" s="317"/>
      <c r="FP50" s="317"/>
      <c r="FQ50" s="317"/>
      <c r="FR50" s="317"/>
      <c r="FS50" s="317"/>
      <c r="FT50" s="317"/>
      <c r="FU50" s="317"/>
      <c r="FV50" s="317"/>
      <c r="FW50" s="317"/>
      <c r="FX50" s="317"/>
      <c r="FY50" s="317"/>
      <c r="FZ50" s="317"/>
      <c r="GA50" s="317"/>
      <c r="GB50" s="317"/>
      <c r="GC50" s="317"/>
      <c r="GD50" s="317"/>
      <c r="GE50" s="317"/>
      <c r="GF50" s="317"/>
      <c r="GG50" s="317"/>
      <c r="GH50" s="317"/>
      <c r="GI50" s="317"/>
      <c r="GJ50" s="317"/>
      <c r="GK50" s="317"/>
      <c r="GL50" s="317"/>
      <c r="GM50" s="317"/>
      <c r="GN50" s="317"/>
      <c r="GO50" s="317"/>
      <c r="GP50" s="317"/>
      <c r="GQ50" s="317"/>
      <c r="GR50" s="317"/>
      <c r="GS50" s="317"/>
      <c r="GT50" s="317"/>
      <c r="GU50" s="317"/>
      <c r="GV50" s="317"/>
      <c r="GW50" s="317"/>
      <c r="GX50" s="317"/>
      <c r="GY50" s="317"/>
      <c r="GZ50" s="317"/>
      <c r="HA50" s="317"/>
      <c r="HB50" s="317"/>
      <c r="HC50" s="317"/>
      <c r="HD50" s="317"/>
      <c r="HE50" s="317"/>
      <c r="HF50" s="317"/>
      <c r="HG50" s="317"/>
      <c r="HH50" s="317"/>
      <c r="HI50" s="317"/>
      <c r="HJ50" s="317"/>
      <c r="HK50" s="317"/>
      <c r="HL50" s="317"/>
      <c r="HM50" s="317"/>
      <c r="HN50" s="317"/>
      <c r="HO50" s="317"/>
      <c r="HP50" s="317"/>
      <c r="HQ50" s="317"/>
      <c r="HR50" s="317"/>
      <c r="HS50" s="317"/>
      <c r="HT50" s="317"/>
      <c r="HU50" s="317"/>
      <c r="HV50" s="317"/>
      <c r="HW50" s="317"/>
      <c r="HX50" s="317"/>
      <c r="HY50" s="317"/>
      <c r="HZ50" s="317"/>
      <c r="IA50" s="317"/>
      <c r="IB50" s="317"/>
      <c r="IC50" s="317"/>
      <c r="ID50" s="317"/>
      <c r="IE50" s="317"/>
      <c r="IF50" s="317"/>
      <c r="IG50" s="317"/>
      <c r="IH50" s="317"/>
      <c r="II50" s="317"/>
      <c r="IJ50" s="317"/>
      <c r="IK50" s="317"/>
      <c r="IL50" s="317"/>
    </row>
    <row r="51" spans="1:246" s="316" customFormat="1">
      <c r="A51" s="319" t="s">
        <v>262</v>
      </c>
      <c r="B51" s="329" t="s">
        <v>263</v>
      </c>
      <c r="C51" s="328" t="s">
        <v>66</v>
      </c>
      <c r="D51" s="330">
        <f>+D7*0.225</f>
        <v>1.575</v>
      </c>
      <c r="E51" s="383"/>
      <c r="F51" s="315">
        <f>+D51*E51</f>
        <v>0</v>
      </c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  <c r="FM51" s="317"/>
      <c r="FN51" s="317"/>
      <c r="FO51" s="317"/>
      <c r="FP51" s="317"/>
      <c r="FQ51" s="317"/>
      <c r="FR51" s="317"/>
      <c r="FS51" s="317"/>
      <c r="FT51" s="317"/>
      <c r="FU51" s="317"/>
      <c r="FV51" s="317"/>
      <c r="FW51" s="317"/>
      <c r="FX51" s="317"/>
      <c r="FY51" s="317"/>
      <c r="FZ51" s="317"/>
      <c r="GA51" s="317"/>
      <c r="GB51" s="317"/>
      <c r="GC51" s="317"/>
      <c r="GD51" s="317"/>
      <c r="GE51" s="317"/>
      <c r="GF51" s="317"/>
      <c r="GG51" s="317"/>
      <c r="GH51" s="317"/>
      <c r="GI51" s="317"/>
      <c r="GJ51" s="317"/>
      <c r="GK51" s="317"/>
      <c r="GL51" s="317"/>
      <c r="GM51" s="317"/>
      <c r="GN51" s="317"/>
      <c r="GO51" s="317"/>
      <c r="GP51" s="317"/>
      <c r="GQ51" s="317"/>
      <c r="GR51" s="317"/>
      <c r="GS51" s="317"/>
      <c r="GT51" s="317"/>
      <c r="GU51" s="317"/>
      <c r="GV51" s="317"/>
      <c r="GW51" s="317"/>
      <c r="GX51" s="317"/>
      <c r="GY51" s="317"/>
      <c r="GZ51" s="317"/>
      <c r="HA51" s="317"/>
      <c r="HB51" s="317"/>
      <c r="HC51" s="317"/>
      <c r="HD51" s="317"/>
      <c r="HE51" s="317"/>
      <c r="HF51" s="317"/>
      <c r="HG51" s="317"/>
      <c r="HH51" s="317"/>
      <c r="HI51" s="317"/>
      <c r="HJ51" s="317"/>
      <c r="HK51" s="317"/>
      <c r="HL51" s="317"/>
      <c r="HM51" s="317"/>
      <c r="HN51" s="317"/>
      <c r="HO51" s="317"/>
      <c r="HP51" s="317"/>
      <c r="HQ51" s="317"/>
      <c r="HR51" s="317"/>
      <c r="HS51" s="317"/>
      <c r="HT51" s="317"/>
      <c r="HU51" s="317"/>
      <c r="HV51" s="317"/>
      <c r="HW51" s="317"/>
      <c r="HX51" s="317"/>
      <c r="HY51" s="317"/>
      <c r="HZ51" s="317"/>
      <c r="IA51" s="317"/>
      <c r="IB51" s="317"/>
      <c r="IC51" s="317"/>
      <c r="ID51" s="317"/>
      <c r="IE51" s="317"/>
      <c r="IF51" s="317"/>
      <c r="IG51" s="317"/>
      <c r="IH51" s="317"/>
      <c r="II51" s="317"/>
      <c r="IJ51" s="317"/>
      <c r="IK51" s="317"/>
      <c r="IL51" s="317"/>
    </row>
    <row r="52" spans="1:246" s="316" customFormat="1">
      <c r="A52" s="319"/>
      <c r="B52" s="329"/>
      <c r="C52" s="328"/>
      <c r="D52" s="330"/>
      <c r="E52" s="314"/>
      <c r="F52" s="315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7"/>
      <c r="DA52" s="317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7"/>
      <c r="EG52" s="317"/>
      <c r="EH52" s="317"/>
      <c r="EI52" s="317"/>
      <c r="EJ52" s="317"/>
      <c r="EK52" s="317"/>
      <c r="EL52" s="317"/>
      <c r="EM52" s="317"/>
      <c r="EN52" s="317"/>
      <c r="EO52" s="317"/>
      <c r="EP52" s="317"/>
      <c r="EQ52" s="317"/>
      <c r="ER52" s="317"/>
      <c r="ES52" s="317"/>
      <c r="ET52" s="317"/>
      <c r="EU52" s="317"/>
      <c r="EV52" s="317"/>
      <c r="EW52" s="317"/>
      <c r="EX52" s="317"/>
      <c r="EY52" s="317"/>
      <c r="EZ52" s="317"/>
      <c r="FA52" s="317"/>
      <c r="FB52" s="317"/>
      <c r="FC52" s="317"/>
      <c r="FD52" s="317"/>
      <c r="FE52" s="317"/>
      <c r="FF52" s="317"/>
      <c r="FG52" s="317"/>
      <c r="FH52" s="317"/>
      <c r="FI52" s="317"/>
      <c r="FJ52" s="317"/>
      <c r="FK52" s="317"/>
      <c r="FL52" s="317"/>
      <c r="FM52" s="317"/>
      <c r="FN52" s="317"/>
      <c r="FO52" s="317"/>
      <c r="FP52" s="317"/>
      <c r="FQ52" s="317"/>
      <c r="FR52" s="317"/>
      <c r="FS52" s="317"/>
      <c r="FT52" s="317"/>
      <c r="FU52" s="317"/>
      <c r="FV52" s="317"/>
      <c r="FW52" s="317"/>
      <c r="FX52" s="317"/>
      <c r="FY52" s="317"/>
      <c r="FZ52" s="317"/>
      <c r="GA52" s="317"/>
      <c r="GB52" s="317"/>
      <c r="GC52" s="317"/>
      <c r="GD52" s="317"/>
      <c r="GE52" s="317"/>
      <c r="GF52" s="317"/>
      <c r="GG52" s="317"/>
      <c r="GH52" s="317"/>
      <c r="GI52" s="317"/>
      <c r="GJ52" s="317"/>
      <c r="GK52" s="317"/>
      <c r="GL52" s="317"/>
      <c r="GM52" s="317"/>
      <c r="GN52" s="317"/>
      <c r="GO52" s="317"/>
      <c r="GP52" s="317"/>
      <c r="GQ52" s="317"/>
      <c r="GR52" s="317"/>
      <c r="GS52" s="317"/>
      <c r="GT52" s="317"/>
      <c r="GU52" s="317"/>
      <c r="GV52" s="317"/>
      <c r="GW52" s="317"/>
      <c r="GX52" s="317"/>
      <c r="GY52" s="317"/>
      <c r="GZ52" s="317"/>
      <c r="HA52" s="317"/>
      <c r="HB52" s="317"/>
      <c r="HC52" s="317"/>
      <c r="HD52" s="317"/>
      <c r="HE52" s="317"/>
      <c r="HF52" s="317"/>
      <c r="HG52" s="317"/>
      <c r="HH52" s="317"/>
      <c r="HI52" s="317"/>
      <c r="HJ52" s="317"/>
      <c r="HK52" s="317"/>
      <c r="HL52" s="317"/>
      <c r="HM52" s="317"/>
      <c r="HN52" s="317"/>
      <c r="HO52" s="317"/>
      <c r="HP52" s="317"/>
      <c r="HQ52" s="317"/>
      <c r="HR52" s="317"/>
      <c r="HS52" s="317"/>
      <c r="HT52" s="317"/>
      <c r="HU52" s="317"/>
      <c r="HV52" s="317"/>
      <c r="HW52" s="317"/>
      <c r="HX52" s="317"/>
      <c r="HY52" s="317"/>
      <c r="HZ52" s="317"/>
      <c r="IA52" s="317"/>
      <c r="IB52" s="317"/>
      <c r="IC52" s="317"/>
      <c r="ID52" s="317"/>
      <c r="IE52" s="317"/>
      <c r="IF52" s="317"/>
      <c r="IG52" s="317"/>
      <c r="IH52" s="317"/>
      <c r="II52" s="317"/>
      <c r="IJ52" s="317"/>
      <c r="IK52" s="317"/>
      <c r="IL52" s="317"/>
    </row>
    <row r="53" spans="1:246" s="316" customFormat="1">
      <c r="A53" s="319" t="s">
        <v>264</v>
      </c>
      <c r="B53" s="329" t="s">
        <v>265</v>
      </c>
      <c r="C53" s="328" t="s">
        <v>53</v>
      </c>
      <c r="D53" s="330">
        <f>+D13*2</f>
        <v>192</v>
      </c>
      <c r="E53" s="383"/>
      <c r="F53" s="315">
        <f>+D53*E53</f>
        <v>0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7"/>
      <c r="EE53" s="317"/>
      <c r="EF53" s="317"/>
      <c r="EG53" s="317"/>
      <c r="EH53" s="317"/>
      <c r="EI53" s="317"/>
      <c r="EJ53" s="317"/>
      <c r="EK53" s="317"/>
      <c r="EL53" s="317"/>
      <c r="EM53" s="317"/>
      <c r="EN53" s="317"/>
      <c r="EO53" s="317"/>
      <c r="EP53" s="317"/>
      <c r="EQ53" s="317"/>
      <c r="ER53" s="317"/>
      <c r="ES53" s="317"/>
      <c r="ET53" s="317"/>
      <c r="EU53" s="317"/>
      <c r="EV53" s="317"/>
      <c r="EW53" s="317"/>
      <c r="EX53" s="317"/>
      <c r="EY53" s="317"/>
      <c r="EZ53" s="317"/>
      <c r="FA53" s="317"/>
      <c r="FB53" s="317"/>
      <c r="FC53" s="317"/>
      <c r="FD53" s="317"/>
      <c r="FE53" s="317"/>
      <c r="FF53" s="317"/>
      <c r="FG53" s="317"/>
      <c r="FH53" s="317"/>
      <c r="FI53" s="317"/>
      <c r="FJ53" s="317"/>
      <c r="FK53" s="317"/>
      <c r="FL53" s="317"/>
      <c r="FM53" s="317"/>
      <c r="FN53" s="317"/>
      <c r="FO53" s="317"/>
      <c r="FP53" s="317"/>
      <c r="FQ53" s="317"/>
      <c r="FR53" s="317"/>
      <c r="FS53" s="317"/>
      <c r="FT53" s="317"/>
      <c r="FU53" s="317"/>
      <c r="FV53" s="317"/>
      <c r="FW53" s="317"/>
      <c r="FX53" s="317"/>
      <c r="FY53" s="317"/>
      <c r="FZ53" s="317"/>
      <c r="GA53" s="317"/>
      <c r="GB53" s="317"/>
      <c r="GC53" s="317"/>
      <c r="GD53" s="317"/>
      <c r="GE53" s="317"/>
      <c r="GF53" s="317"/>
      <c r="GG53" s="317"/>
      <c r="GH53" s="317"/>
      <c r="GI53" s="317"/>
      <c r="GJ53" s="317"/>
      <c r="GK53" s="317"/>
      <c r="GL53" s="317"/>
      <c r="GM53" s="317"/>
      <c r="GN53" s="317"/>
      <c r="GO53" s="317"/>
      <c r="GP53" s="317"/>
      <c r="GQ53" s="317"/>
      <c r="GR53" s="317"/>
      <c r="GS53" s="317"/>
      <c r="GT53" s="317"/>
      <c r="GU53" s="317"/>
      <c r="GV53" s="317"/>
      <c r="GW53" s="317"/>
      <c r="GX53" s="317"/>
      <c r="GY53" s="317"/>
      <c r="GZ53" s="317"/>
      <c r="HA53" s="317"/>
      <c r="HB53" s="317"/>
      <c r="HC53" s="317"/>
      <c r="HD53" s="317"/>
      <c r="HE53" s="317"/>
      <c r="HF53" s="317"/>
      <c r="HG53" s="317"/>
      <c r="HH53" s="317"/>
      <c r="HI53" s="317"/>
      <c r="HJ53" s="317"/>
      <c r="HK53" s="317"/>
      <c r="HL53" s="317"/>
      <c r="HM53" s="317"/>
      <c r="HN53" s="317"/>
      <c r="HO53" s="317"/>
      <c r="HP53" s="317"/>
      <c r="HQ53" s="317"/>
      <c r="HR53" s="317"/>
      <c r="HS53" s="317"/>
      <c r="HT53" s="317"/>
      <c r="HU53" s="317"/>
      <c r="HV53" s="317"/>
      <c r="HW53" s="317"/>
      <c r="HX53" s="317"/>
      <c r="HY53" s="317"/>
      <c r="HZ53" s="317"/>
      <c r="IA53" s="317"/>
      <c r="IB53" s="317"/>
      <c r="IC53" s="317"/>
      <c r="ID53" s="317"/>
      <c r="IE53" s="317"/>
      <c r="IF53" s="317"/>
      <c r="IG53" s="317"/>
      <c r="IH53" s="317"/>
      <c r="II53" s="317"/>
      <c r="IJ53" s="317"/>
      <c r="IK53" s="317"/>
      <c r="IL53" s="317"/>
    </row>
    <row r="54" spans="1:246" s="316" customFormat="1">
      <c r="A54" s="319"/>
      <c r="B54" s="329"/>
      <c r="C54" s="328"/>
      <c r="D54" s="330"/>
      <c r="E54" s="314"/>
      <c r="F54" s="315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7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7"/>
      <c r="EW54" s="317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7"/>
      <c r="FK54" s="317"/>
      <c r="FL54" s="317"/>
      <c r="FM54" s="317"/>
      <c r="FN54" s="317"/>
      <c r="FO54" s="317"/>
      <c r="FP54" s="317"/>
      <c r="FQ54" s="317"/>
      <c r="FR54" s="317"/>
      <c r="FS54" s="317"/>
      <c r="FT54" s="317"/>
      <c r="FU54" s="317"/>
      <c r="FV54" s="317"/>
      <c r="FW54" s="317"/>
      <c r="FX54" s="317"/>
      <c r="FY54" s="317"/>
      <c r="FZ54" s="317"/>
      <c r="GA54" s="317"/>
      <c r="GB54" s="317"/>
      <c r="GC54" s="317"/>
      <c r="GD54" s="317"/>
      <c r="GE54" s="317"/>
      <c r="GF54" s="317"/>
      <c r="GG54" s="317"/>
      <c r="GH54" s="317"/>
      <c r="GI54" s="317"/>
      <c r="GJ54" s="317"/>
      <c r="GK54" s="317"/>
      <c r="GL54" s="317"/>
      <c r="GM54" s="317"/>
      <c r="GN54" s="317"/>
      <c r="GO54" s="317"/>
      <c r="GP54" s="317"/>
      <c r="GQ54" s="317"/>
      <c r="GR54" s="317"/>
      <c r="GS54" s="317"/>
      <c r="GT54" s="317"/>
      <c r="GU54" s="317"/>
      <c r="GV54" s="317"/>
      <c r="GW54" s="317"/>
      <c r="GX54" s="317"/>
      <c r="GY54" s="317"/>
      <c r="GZ54" s="317"/>
      <c r="HA54" s="317"/>
      <c r="HB54" s="317"/>
      <c r="HC54" s="317"/>
      <c r="HD54" s="317"/>
      <c r="HE54" s="317"/>
      <c r="HF54" s="317"/>
      <c r="HG54" s="317"/>
      <c r="HH54" s="317"/>
      <c r="HI54" s="317"/>
      <c r="HJ54" s="317"/>
      <c r="HK54" s="317"/>
      <c r="HL54" s="317"/>
      <c r="HM54" s="317"/>
      <c r="HN54" s="317"/>
      <c r="HO54" s="317"/>
      <c r="HP54" s="317"/>
      <c r="HQ54" s="317"/>
      <c r="HR54" s="317"/>
      <c r="HS54" s="317"/>
      <c r="HT54" s="317"/>
      <c r="HU54" s="317"/>
      <c r="HV54" s="317"/>
      <c r="HW54" s="317"/>
      <c r="HX54" s="317"/>
      <c r="HY54" s="317"/>
      <c r="HZ54" s="317"/>
      <c r="IA54" s="317"/>
      <c r="IB54" s="317"/>
      <c r="IC54" s="317"/>
      <c r="ID54" s="317"/>
      <c r="IE54" s="317"/>
      <c r="IF54" s="317"/>
      <c r="IG54" s="317"/>
      <c r="IH54" s="317"/>
      <c r="II54" s="317"/>
      <c r="IJ54" s="317"/>
      <c r="IK54" s="317"/>
      <c r="IL54" s="317"/>
    </row>
    <row r="55" spans="1:246" s="316" customFormat="1">
      <c r="A55" s="319"/>
      <c r="B55" s="329"/>
      <c r="C55" s="328"/>
      <c r="D55" s="330"/>
      <c r="E55" s="314"/>
      <c r="F55" s="315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7"/>
      <c r="EW55" s="317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317"/>
      <c r="FL55" s="317"/>
      <c r="FM55" s="317"/>
      <c r="FN55" s="317"/>
      <c r="FO55" s="317"/>
      <c r="FP55" s="317"/>
      <c r="FQ55" s="317"/>
      <c r="FR55" s="317"/>
      <c r="FS55" s="317"/>
      <c r="FT55" s="317"/>
      <c r="FU55" s="317"/>
      <c r="FV55" s="317"/>
      <c r="FW55" s="317"/>
      <c r="FX55" s="317"/>
      <c r="FY55" s="317"/>
      <c r="FZ55" s="317"/>
      <c r="GA55" s="317"/>
      <c r="GB55" s="317"/>
      <c r="GC55" s="317"/>
      <c r="GD55" s="317"/>
      <c r="GE55" s="317"/>
      <c r="GF55" s="317"/>
      <c r="GG55" s="317"/>
      <c r="GH55" s="317"/>
      <c r="GI55" s="317"/>
      <c r="GJ55" s="317"/>
      <c r="GK55" s="317"/>
      <c r="GL55" s="317"/>
      <c r="GM55" s="317"/>
      <c r="GN55" s="317"/>
      <c r="GO55" s="317"/>
      <c r="GP55" s="317"/>
      <c r="GQ55" s="317"/>
      <c r="GR55" s="317"/>
      <c r="GS55" s="317"/>
      <c r="GT55" s="317"/>
      <c r="GU55" s="317"/>
      <c r="GV55" s="317"/>
      <c r="GW55" s="317"/>
      <c r="GX55" s="317"/>
      <c r="GY55" s="317"/>
      <c r="GZ55" s="317"/>
      <c r="HA55" s="317"/>
      <c r="HB55" s="317"/>
      <c r="HC55" s="317"/>
      <c r="HD55" s="317"/>
      <c r="HE55" s="317"/>
      <c r="HF55" s="317"/>
      <c r="HG55" s="317"/>
      <c r="HH55" s="317"/>
      <c r="HI55" s="317"/>
      <c r="HJ55" s="317"/>
      <c r="HK55" s="317"/>
      <c r="HL55" s="317"/>
      <c r="HM55" s="317"/>
      <c r="HN55" s="317"/>
      <c r="HO55" s="317"/>
      <c r="HP55" s="317"/>
      <c r="HQ55" s="317"/>
      <c r="HR55" s="317"/>
      <c r="HS55" s="317"/>
      <c r="HT55" s="317"/>
      <c r="HU55" s="317"/>
      <c r="HV55" s="317"/>
      <c r="HW55" s="317"/>
      <c r="HX55" s="317"/>
      <c r="HY55" s="317"/>
      <c r="HZ55" s="317"/>
      <c r="IA55" s="317"/>
      <c r="IB55" s="317"/>
      <c r="IC55" s="317"/>
      <c r="ID55" s="317"/>
      <c r="IE55" s="317"/>
      <c r="IF55" s="317"/>
      <c r="IG55" s="317"/>
      <c r="IH55" s="317"/>
      <c r="II55" s="317"/>
      <c r="IJ55" s="317"/>
      <c r="IK55" s="317"/>
      <c r="IL55" s="317"/>
    </row>
    <row r="56" spans="1:246" s="316" customFormat="1">
      <c r="A56" s="310" t="s">
        <v>186</v>
      </c>
      <c r="B56" s="327" t="s">
        <v>266</v>
      </c>
      <c r="C56" s="328"/>
      <c r="D56" s="330"/>
      <c r="E56" s="314"/>
      <c r="F56" s="315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  <c r="CU56" s="317"/>
      <c r="CV56" s="317"/>
      <c r="CW56" s="317"/>
      <c r="CX56" s="317"/>
      <c r="CY56" s="317"/>
      <c r="CZ56" s="317"/>
      <c r="DA56" s="317"/>
      <c r="DB56" s="317"/>
      <c r="DC56" s="317"/>
      <c r="DD56" s="317"/>
      <c r="DE56" s="317"/>
      <c r="DF56" s="317"/>
      <c r="DG56" s="317"/>
      <c r="DH56" s="317"/>
      <c r="DI56" s="317"/>
      <c r="DJ56" s="317"/>
      <c r="DK56" s="317"/>
      <c r="DL56" s="317"/>
      <c r="DM56" s="317"/>
      <c r="DN56" s="317"/>
      <c r="DO56" s="317"/>
      <c r="DP56" s="317"/>
      <c r="DQ56" s="317"/>
      <c r="DR56" s="317"/>
      <c r="DS56" s="317"/>
      <c r="DT56" s="317"/>
      <c r="DU56" s="317"/>
      <c r="DV56" s="317"/>
      <c r="DW56" s="317"/>
      <c r="DX56" s="317"/>
      <c r="DY56" s="317"/>
      <c r="DZ56" s="317"/>
      <c r="EA56" s="317"/>
      <c r="EB56" s="317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7"/>
      <c r="EN56" s="317"/>
      <c r="EO56" s="317"/>
      <c r="EP56" s="317"/>
      <c r="EQ56" s="317"/>
      <c r="ER56" s="317"/>
      <c r="ES56" s="317"/>
      <c r="ET56" s="317"/>
      <c r="EU56" s="317"/>
      <c r="EV56" s="317"/>
      <c r="EW56" s="317"/>
      <c r="EX56" s="317"/>
      <c r="EY56" s="317"/>
      <c r="EZ56" s="317"/>
      <c r="FA56" s="317"/>
      <c r="FB56" s="317"/>
      <c r="FC56" s="317"/>
      <c r="FD56" s="317"/>
      <c r="FE56" s="317"/>
      <c r="FF56" s="317"/>
      <c r="FG56" s="317"/>
      <c r="FH56" s="317"/>
      <c r="FI56" s="317"/>
      <c r="FJ56" s="317"/>
      <c r="FK56" s="317"/>
      <c r="FL56" s="317"/>
      <c r="FM56" s="317"/>
      <c r="FN56" s="317"/>
      <c r="FO56" s="317"/>
      <c r="FP56" s="317"/>
      <c r="FQ56" s="317"/>
      <c r="FR56" s="317"/>
      <c r="FS56" s="317"/>
      <c r="FT56" s="317"/>
      <c r="FU56" s="317"/>
      <c r="FV56" s="317"/>
      <c r="FW56" s="317"/>
      <c r="FX56" s="317"/>
      <c r="FY56" s="317"/>
      <c r="FZ56" s="317"/>
      <c r="GA56" s="317"/>
      <c r="GB56" s="317"/>
      <c r="GC56" s="317"/>
      <c r="GD56" s="317"/>
      <c r="GE56" s="317"/>
      <c r="GF56" s="317"/>
      <c r="GG56" s="317"/>
      <c r="GH56" s="317"/>
      <c r="GI56" s="317"/>
      <c r="GJ56" s="317"/>
      <c r="GK56" s="317"/>
      <c r="GL56" s="317"/>
      <c r="GM56" s="317"/>
      <c r="GN56" s="317"/>
      <c r="GO56" s="317"/>
      <c r="GP56" s="317"/>
      <c r="GQ56" s="317"/>
      <c r="GR56" s="317"/>
      <c r="GS56" s="317"/>
      <c r="GT56" s="317"/>
      <c r="GU56" s="317"/>
      <c r="GV56" s="317"/>
      <c r="GW56" s="317"/>
      <c r="GX56" s="317"/>
      <c r="GY56" s="317"/>
      <c r="GZ56" s="317"/>
      <c r="HA56" s="317"/>
      <c r="HB56" s="317"/>
      <c r="HC56" s="317"/>
      <c r="HD56" s="317"/>
      <c r="HE56" s="317"/>
      <c r="HF56" s="317"/>
      <c r="HG56" s="317"/>
      <c r="HH56" s="317"/>
      <c r="HI56" s="317"/>
      <c r="HJ56" s="317"/>
      <c r="HK56" s="317"/>
      <c r="HL56" s="317"/>
      <c r="HM56" s="317"/>
      <c r="HN56" s="317"/>
      <c r="HO56" s="317"/>
      <c r="HP56" s="317"/>
      <c r="HQ56" s="317"/>
      <c r="HR56" s="317"/>
      <c r="HS56" s="317"/>
      <c r="HT56" s="317"/>
      <c r="HU56" s="317"/>
      <c r="HV56" s="317"/>
      <c r="HW56" s="317"/>
      <c r="HX56" s="317"/>
      <c r="HY56" s="317"/>
      <c r="HZ56" s="317"/>
      <c r="IA56" s="317"/>
      <c r="IB56" s="317"/>
      <c r="IC56" s="317"/>
      <c r="ID56" s="317"/>
      <c r="IE56" s="317"/>
      <c r="IF56" s="317"/>
      <c r="IG56" s="317"/>
      <c r="IH56" s="317"/>
      <c r="II56" s="317"/>
      <c r="IJ56" s="317"/>
      <c r="IK56" s="317"/>
      <c r="IL56" s="317"/>
    </row>
    <row r="57" spans="1:246" s="316" customFormat="1">
      <c r="A57" s="319"/>
      <c r="B57" s="329"/>
      <c r="C57" s="328"/>
      <c r="D57" s="330"/>
      <c r="E57" s="314"/>
      <c r="F57" s="315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317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7"/>
      <c r="DQ57" s="317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7"/>
      <c r="EE57" s="317"/>
      <c r="EF57" s="317"/>
      <c r="EG57" s="317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7"/>
      <c r="ES57" s="317"/>
      <c r="ET57" s="317"/>
      <c r="EU57" s="317"/>
      <c r="EV57" s="317"/>
      <c r="EW57" s="317"/>
      <c r="EX57" s="317"/>
      <c r="EY57" s="317"/>
      <c r="EZ57" s="317"/>
      <c r="FA57" s="317"/>
      <c r="FB57" s="317"/>
      <c r="FC57" s="317"/>
      <c r="FD57" s="317"/>
      <c r="FE57" s="317"/>
      <c r="FF57" s="317"/>
      <c r="FG57" s="317"/>
      <c r="FH57" s="317"/>
      <c r="FI57" s="317"/>
      <c r="FJ57" s="317"/>
      <c r="FK57" s="317"/>
      <c r="FL57" s="317"/>
      <c r="FM57" s="317"/>
      <c r="FN57" s="317"/>
      <c r="FO57" s="317"/>
      <c r="FP57" s="317"/>
      <c r="FQ57" s="317"/>
      <c r="FR57" s="317"/>
      <c r="FS57" s="317"/>
      <c r="FT57" s="317"/>
      <c r="FU57" s="317"/>
      <c r="FV57" s="317"/>
      <c r="FW57" s="317"/>
      <c r="FX57" s="317"/>
      <c r="FY57" s="317"/>
      <c r="FZ57" s="317"/>
      <c r="GA57" s="317"/>
      <c r="GB57" s="317"/>
      <c r="GC57" s="317"/>
      <c r="GD57" s="317"/>
      <c r="GE57" s="317"/>
      <c r="GF57" s="317"/>
      <c r="GG57" s="317"/>
      <c r="GH57" s="317"/>
      <c r="GI57" s="317"/>
      <c r="GJ57" s="317"/>
      <c r="GK57" s="317"/>
      <c r="GL57" s="317"/>
      <c r="GM57" s="317"/>
      <c r="GN57" s="317"/>
      <c r="GO57" s="317"/>
      <c r="GP57" s="317"/>
      <c r="GQ57" s="317"/>
      <c r="GR57" s="317"/>
      <c r="GS57" s="317"/>
      <c r="GT57" s="317"/>
      <c r="GU57" s="317"/>
      <c r="GV57" s="317"/>
      <c r="GW57" s="317"/>
      <c r="GX57" s="317"/>
      <c r="GY57" s="317"/>
      <c r="GZ57" s="317"/>
      <c r="HA57" s="317"/>
      <c r="HB57" s="317"/>
      <c r="HC57" s="317"/>
      <c r="HD57" s="317"/>
      <c r="HE57" s="317"/>
      <c r="HF57" s="317"/>
      <c r="HG57" s="317"/>
      <c r="HH57" s="317"/>
      <c r="HI57" s="317"/>
      <c r="HJ57" s="317"/>
      <c r="HK57" s="317"/>
      <c r="HL57" s="317"/>
      <c r="HM57" s="317"/>
      <c r="HN57" s="317"/>
      <c r="HO57" s="317"/>
      <c r="HP57" s="317"/>
      <c r="HQ57" s="317"/>
      <c r="HR57" s="317"/>
      <c r="HS57" s="317"/>
      <c r="HT57" s="317"/>
      <c r="HU57" s="317"/>
      <c r="HV57" s="317"/>
      <c r="HW57" s="317"/>
      <c r="HX57" s="317"/>
      <c r="HY57" s="317"/>
      <c r="HZ57" s="317"/>
      <c r="IA57" s="317"/>
      <c r="IB57" s="317"/>
      <c r="IC57" s="317"/>
      <c r="ID57" s="317"/>
      <c r="IE57" s="317"/>
      <c r="IF57" s="317"/>
      <c r="IG57" s="317"/>
      <c r="IH57" s="317"/>
      <c r="II57" s="317"/>
      <c r="IJ57" s="317"/>
      <c r="IK57" s="317"/>
      <c r="IL57" s="317"/>
    </row>
    <row r="58" spans="1:246" s="316" customFormat="1">
      <c r="A58" s="319" t="s">
        <v>267</v>
      </c>
      <c r="B58" s="329" t="s">
        <v>226</v>
      </c>
      <c r="C58" s="328" t="s">
        <v>33</v>
      </c>
      <c r="D58" s="330">
        <f>+D8*0.2</f>
        <v>24</v>
      </c>
      <c r="E58" s="383"/>
      <c r="F58" s="315">
        <f t="shared" ref="F58:F70" si="0">+D58*E58</f>
        <v>0</v>
      </c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7"/>
      <c r="EW58" s="317"/>
      <c r="EX58" s="317"/>
      <c r="EY58" s="317"/>
      <c r="EZ58" s="317"/>
      <c r="FA58" s="317"/>
      <c r="FB58" s="317"/>
      <c r="FC58" s="317"/>
      <c r="FD58" s="317"/>
      <c r="FE58" s="317"/>
      <c r="FF58" s="317"/>
      <c r="FG58" s="317"/>
      <c r="FH58" s="317"/>
      <c r="FI58" s="317"/>
      <c r="FJ58" s="317"/>
      <c r="FK58" s="317"/>
      <c r="FL58" s="317"/>
      <c r="FM58" s="317"/>
      <c r="FN58" s="317"/>
      <c r="FO58" s="317"/>
      <c r="FP58" s="317"/>
      <c r="FQ58" s="317"/>
      <c r="FR58" s="317"/>
      <c r="FS58" s="317"/>
      <c r="FT58" s="317"/>
      <c r="FU58" s="317"/>
      <c r="FV58" s="317"/>
      <c r="FW58" s="317"/>
      <c r="FX58" s="317"/>
      <c r="FY58" s="317"/>
      <c r="FZ58" s="317"/>
      <c r="GA58" s="317"/>
      <c r="GB58" s="317"/>
      <c r="GC58" s="317"/>
      <c r="GD58" s="317"/>
      <c r="GE58" s="317"/>
      <c r="GF58" s="317"/>
      <c r="GG58" s="317"/>
      <c r="GH58" s="317"/>
      <c r="GI58" s="317"/>
      <c r="GJ58" s="317"/>
      <c r="GK58" s="317"/>
      <c r="GL58" s="317"/>
      <c r="GM58" s="317"/>
      <c r="GN58" s="317"/>
      <c r="GO58" s="317"/>
      <c r="GP58" s="317"/>
      <c r="GQ58" s="317"/>
      <c r="GR58" s="317"/>
      <c r="GS58" s="317"/>
      <c r="GT58" s="317"/>
      <c r="GU58" s="317"/>
      <c r="GV58" s="317"/>
      <c r="GW58" s="317"/>
      <c r="GX58" s="317"/>
      <c r="GY58" s="317"/>
      <c r="GZ58" s="317"/>
      <c r="HA58" s="317"/>
      <c r="HB58" s="317"/>
      <c r="HC58" s="317"/>
      <c r="HD58" s="317"/>
      <c r="HE58" s="317"/>
      <c r="HF58" s="317"/>
      <c r="HG58" s="317"/>
      <c r="HH58" s="317"/>
      <c r="HI58" s="317"/>
      <c r="HJ58" s="317"/>
      <c r="HK58" s="317"/>
      <c r="HL58" s="317"/>
      <c r="HM58" s="317"/>
      <c r="HN58" s="317"/>
      <c r="HO58" s="317"/>
      <c r="HP58" s="317"/>
      <c r="HQ58" s="317"/>
      <c r="HR58" s="317"/>
      <c r="HS58" s="317"/>
      <c r="HT58" s="317"/>
      <c r="HU58" s="317"/>
      <c r="HV58" s="317"/>
      <c r="HW58" s="317"/>
      <c r="HX58" s="317"/>
      <c r="HY58" s="317"/>
      <c r="HZ58" s="317"/>
      <c r="IA58" s="317"/>
      <c r="IB58" s="317"/>
      <c r="IC58" s="317"/>
      <c r="ID58" s="317"/>
      <c r="IE58" s="317"/>
      <c r="IF58" s="317"/>
      <c r="IG58" s="317"/>
      <c r="IH58" s="317"/>
      <c r="II58" s="317"/>
      <c r="IJ58" s="317"/>
      <c r="IK58" s="317"/>
      <c r="IL58" s="317"/>
    </row>
    <row r="59" spans="1:246" s="316" customFormat="1">
      <c r="A59" s="319"/>
      <c r="B59" s="329"/>
      <c r="C59" s="328"/>
      <c r="D59" s="330"/>
      <c r="E59" s="314"/>
      <c r="F59" s="315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7"/>
      <c r="EW59" s="317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317"/>
      <c r="FL59" s="317"/>
      <c r="FM59" s="317"/>
      <c r="FN59" s="317"/>
      <c r="FO59" s="317"/>
      <c r="FP59" s="317"/>
      <c r="FQ59" s="317"/>
      <c r="FR59" s="317"/>
      <c r="FS59" s="317"/>
      <c r="FT59" s="317"/>
      <c r="FU59" s="317"/>
      <c r="FV59" s="317"/>
      <c r="FW59" s="317"/>
      <c r="FX59" s="317"/>
      <c r="FY59" s="317"/>
      <c r="FZ59" s="317"/>
      <c r="GA59" s="317"/>
      <c r="GB59" s="317"/>
      <c r="GC59" s="317"/>
      <c r="GD59" s="317"/>
      <c r="GE59" s="317"/>
      <c r="GF59" s="317"/>
      <c r="GG59" s="317"/>
      <c r="GH59" s="317"/>
      <c r="GI59" s="317"/>
      <c r="GJ59" s="317"/>
      <c r="GK59" s="317"/>
      <c r="GL59" s="317"/>
      <c r="GM59" s="317"/>
      <c r="GN59" s="317"/>
      <c r="GO59" s="317"/>
      <c r="GP59" s="317"/>
      <c r="GQ59" s="317"/>
      <c r="GR59" s="317"/>
      <c r="GS59" s="317"/>
      <c r="GT59" s="317"/>
      <c r="GU59" s="317"/>
      <c r="GV59" s="317"/>
      <c r="GW59" s="317"/>
      <c r="GX59" s="317"/>
      <c r="GY59" s="317"/>
      <c r="GZ59" s="317"/>
      <c r="HA59" s="317"/>
      <c r="HB59" s="317"/>
      <c r="HC59" s="317"/>
      <c r="HD59" s="317"/>
      <c r="HE59" s="317"/>
      <c r="HF59" s="317"/>
      <c r="HG59" s="317"/>
      <c r="HH59" s="317"/>
      <c r="HI59" s="317"/>
      <c r="HJ59" s="317"/>
      <c r="HK59" s="317"/>
      <c r="HL59" s="317"/>
      <c r="HM59" s="317"/>
      <c r="HN59" s="317"/>
      <c r="HO59" s="317"/>
      <c r="HP59" s="317"/>
      <c r="HQ59" s="317"/>
      <c r="HR59" s="317"/>
      <c r="HS59" s="317"/>
      <c r="HT59" s="317"/>
      <c r="HU59" s="317"/>
      <c r="HV59" s="317"/>
      <c r="HW59" s="317"/>
      <c r="HX59" s="317"/>
      <c r="HY59" s="317"/>
      <c r="HZ59" s="317"/>
      <c r="IA59" s="317"/>
      <c r="IB59" s="317"/>
      <c r="IC59" s="317"/>
      <c r="ID59" s="317"/>
      <c r="IE59" s="317"/>
      <c r="IF59" s="317"/>
      <c r="IG59" s="317"/>
      <c r="IH59" s="317"/>
      <c r="II59" s="317"/>
      <c r="IJ59" s="317"/>
      <c r="IK59" s="317"/>
      <c r="IL59" s="317"/>
    </row>
    <row r="60" spans="1:246" s="316" customFormat="1" ht="25.5">
      <c r="A60" s="319" t="s">
        <v>268</v>
      </c>
      <c r="B60" s="329" t="s">
        <v>269</v>
      </c>
      <c r="C60" s="328" t="s">
        <v>66</v>
      </c>
      <c r="D60" s="330">
        <f>+D58*0.78</f>
        <v>18.72</v>
      </c>
      <c r="E60" s="383"/>
      <c r="F60" s="315">
        <f t="shared" si="0"/>
        <v>0</v>
      </c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7"/>
      <c r="DA60" s="317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7"/>
      <c r="DQ60" s="317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7"/>
      <c r="ET60" s="317"/>
      <c r="EU60" s="317"/>
      <c r="EV60" s="317"/>
      <c r="EW60" s="317"/>
      <c r="EX60" s="317"/>
      <c r="EY60" s="317"/>
      <c r="EZ60" s="317"/>
      <c r="FA60" s="317"/>
      <c r="FB60" s="317"/>
      <c r="FC60" s="317"/>
      <c r="FD60" s="317"/>
      <c r="FE60" s="317"/>
      <c r="FF60" s="317"/>
      <c r="FG60" s="317"/>
      <c r="FH60" s="317"/>
      <c r="FI60" s="317"/>
      <c r="FJ60" s="317"/>
      <c r="FK60" s="317"/>
      <c r="FL60" s="317"/>
      <c r="FM60" s="317"/>
      <c r="FN60" s="317"/>
      <c r="FO60" s="317"/>
      <c r="FP60" s="317"/>
      <c r="FQ60" s="317"/>
      <c r="FR60" s="317"/>
      <c r="FS60" s="317"/>
      <c r="FT60" s="317"/>
      <c r="FU60" s="317"/>
      <c r="FV60" s="317"/>
      <c r="FW60" s="317"/>
      <c r="FX60" s="317"/>
      <c r="FY60" s="317"/>
      <c r="FZ60" s="317"/>
      <c r="GA60" s="317"/>
      <c r="GB60" s="317"/>
      <c r="GC60" s="317"/>
      <c r="GD60" s="317"/>
      <c r="GE60" s="317"/>
      <c r="GF60" s="317"/>
      <c r="GG60" s="317"/>
      <c r="GH60" s="317"/>
      <c r="GI60" s="317"/>
      <c r="GJ60" s="317"/>
      <c r="GK60" s="317"/>
      <c r="GL60" s="317"/>
      <c r="GM60" s="317"/>
      <c r="GN60" s="317"/>
      <c r="GO60" s="317"/>
      <c r="GP60" s="317"/>
      <c r="GQ60" s="317"/>
      <c r="GR60" s="317"/>
      <c r="GS60" s="317"/>
      <c r="GT60" s="317"/>
      <c r="GU60" s="317"/>
      <c r="GV60" s="317"/>
      <c r="GW60" s="317"/>
      <c r="GX60" s="317"/>
      <c r="GY60" s="317"/>
      <c r="GZ60" s="317"/>
      <c r="HA60" s="317"/>
      <c r="HB60" s="317"/>
      <c r="HC60" s="317"/>
      <c r="HD60" s="317"/>
      <c r="HE60" s="317"/>
      <c r="HF60" s="317"/>
      <c r="HG60" s="317"/>
      <c r="HH60" s="317"/>
      <c r="HI60" s="317"/>
      <c r="HJ60" s="317"/>
      <c r="HK60" s="317"/>
      <c r="HL60" s="317"/>
      <c r="HM60" s="317"/>
      <c r="HN60" s="317"/>
      <c r="HO60" s="317"/>
      <c r="HP60" s="317"/>
      <c r="HQ60" s="317"/>
      <c r="HR60" s="317"/>
      <c r="HS60" s="317"/>
      <c r="HT60" s="317"/>
      <c r="HU60" s="317"/>
      <c r="HV60" s="317"/>
      <c r="HW60" s="317"/>
      <c r="HX60" s="317"/>
      <c r="HY60" s="317"/>
      <c r="HZ60" s="317"/>
      <c r="IA60" s="317"/>
      <c r="IB60" s="317"/>
      <c r="IC60" s="317"/>
      <c r="ID60" s="317"/>
      <c r="IE60" s="317"/>
      <c r="IF60" s="317"/>
      <c r="IG60" s="317"/>
      <c r="IH60" s="317"/>
      <c r="II60" s="317"/>
      <c r="IJ60" s="317"/>
      <c r="IK60" s="317"/>
      <c r="IL60" s="317"/>
    </row>
    <row r="61" spans="1:246" s="316" customFormat="1">
      <c r="A61" s="319"/>
      <c r="B61" s="329"/>
      <c r="C61" s="328"/>
      <c r="D61" s="330"/>
      <c r="E61" s="314"/>
      <c r="F61" s="315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17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7"/>
      <c r="DM61" s="317"/>
      <c r="DN61" s="317"/>
      <c r="DO61" s="317"/>
      <c r="DP61" s="317"/>
      <c r="DQ61" s="317"/>
      <c r="DR61" s="317"/>
      <c r="DS61" s="317"/>
      <c r="DT61" s="317"/>
      <c r="DU61" s="317"/>
      <c r="DV61" s="317"/>
      <c r="DW61" s="317"/>
      <c r="DX61" s="317"/>
      <c r="DY61" s="317"/>
      <c r="DZ61" s="317"/>
      <c r="EA61" s="317"/>
      <c r="EB61" s="317"/>
      <c r="EC61" s="317"/>
      <c r="ED61" s="317"/>
      <c r="EE61" s="317"/>
      <c r="EF61" s="317"/>
      <c r="EG61" s="317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7"/>
      <c r="EV61" s="317"/>
      <c r="EW61" s="317"/>
      <c r="EX61" s="317"/>
      <c r="EY61" s="317"/>
      <c r="EZ61" s="317"/>
      <c r="FA61" s="317"/>
      <c r="FB61" s="317"/>
      <c r="FC61" s="317"/>
      <c r="FD61" s="317"/>
      <c r="FE61" s="317"/>
      <c r="FF61" s="317"/>
      <c r="FG61" s="317"/>
      <c r="FH61" s="317"/>
      <c r="FI61" s="317"/>
      <c r="FJ61" s="317"/>
      <c r="FK61" s="317"/>
      <c r="FL61" s="317"/>
      <c r="FM61" s="317"/>
      <c r="FN61" s="317"/>
      <c r="FO61" s="317"/>
      <c r="FP61" s="317"/>
      <c r="FQ61" s="317"/>
      <c r="FR61" s="317"/>
      <c r="FS61" s="317"/>
      <c r="FT61" s="317"/>
      <c r="FU61" s="317"/>
      <c r="FV61" s="317"/>
      <c r="FW61" s="317"/>
      <c r="FX61" s="317"/>
      <c r="FY61" s="317"/>
      <c r="FZ61" s="317"/>
      <c r="GA61" s="317"/>
      <c r="GB61" s="317"/>
      <c r="GC61" s="317"/>
      <c r="GD61" s="317"/>
      <c r="GE61" s="317"/>
      <c r="GF61" s="317"/>
      <c r="GG61" s="317"/>
      <c r="GH61" s="317"/>
      <c r="GI61" s="317"/>
      <c r="GJ61" s="317"/>
      <c r="GK61" s="317"/>
      <c r="GL61" s="317"/>
      <c r="GM61" s="317"/>
      <c r="GN61" s="317"/>
      <c r="GO61" s="317"/>
      <c r="GP61" s="317"/>
      <c r="GQ61" s="317"/>
      <c r="GR61" s="317"/>
      <c r="GS61" s="317"/>
      <c r="GT61" s="317"/>
      <c r="GU61" s="317"/>
      <c r="GV61" s="317"/>
      <c r="GW61" s="317"/>
      <c r="GX61" s="317"/>
      <c r="GY61" s="317"/>
      <c r="GZ61" s="317"/>
      <c r="HA61" s="317"/>
      <c r="HB61" s="317"/>
      <c r="HC61" s="317"/>
      <c r="HD61" s="317"/>
      <c r="HE61" s="317"/>
      <c r="HF61" s="317"/>
      <c r="HG61" s="317"/>
      <c r="HH61" s="317"/>
      <c r="HI61" s="317"/>
      <c r="HJ61" s="317"/>
      <c r="HK61" s="317"/>
      <c r="HL61" s="317"/>
      <c r="HM61" s="317"/>
      <c r="HN61" s="317"/>
      <c r="HO61" s="317"/>
      <c r="HP61" s="317"/>
      <c r="HQ61" s="317"/>
      <c r="HR61" s="317"/>
      <c r="HS61" s="317"/>
      <c r="HT61" s="317"/>
      <c r="HU61" s="317"/>
      <c r="HV61" s="317"/>
      <c r="HW61" s="317"/>
      <c r="HX61" s="317"/>
      <c r="HY61" s="317"/>
      <c r="HZ61" s="317"/>
      <c r="IA61" s="317"/>
      <c r="IB61" s="317"/>
      <c r="IC61" s="317"/>
      <c r="ID61" s="317"/>
      <c r="IE61" s="317"/>
      <c r="IF61" s="317"/>
      <c r="IG61" s="317"/>
      <c r="IH61" s="317"/>
      <c r="II61" s="317"/>
      <c r="IJ61" s="317"/>
      <c r="IK61" s="317"/>
      <c r="IL61" s="317"/>
    </row>
    <row r="62" spans="1:246" s="316" customFormat="1">
      <c r="A62" s="319" t="s">
        <v>270</v>
      </c>
      <c r="B62" s="329" t="s">
        <v>229</v>
      </c>
      <c r="C62" s="328" t="s">
        <v>53</v>
      </c>
      <c r="D62" s="330">
        <f>+D58*0.6</f>
        <v>14.399999999999999</v>
      </c>
      <c r="E62" s="383"/>
      <c r="F62" s="315">
        <f t="shared" si="0"/>
        <v>0</v>
      </c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7"/>
      <c r="DB62" s="317"/>
      <c r="DC62" s="317"/>
      <c r="DD62" s="317"/>
      <c r="DE62" s="317"/>
      <c r="DF62" s="317"/>
      <c r="DG62" s="317"/>
      <c r="DH62" s="317"/>
      <c r="DI62" s="317"/>
      <c r="DJ62" s="317"/>
      <c r="DK62" s="317"/>
      <c r="DL62" s="317"/>
      <c r="DM62" s="317"/>
      <c r="DN62" s="317"/>
      <c r="DO62" s="317"/>
      <c r="DP62" s="317"/>
      <c r="DQ62" s="317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7"/>
      <c r="EG62" s="317"/>
      <c r="EH62" s="317"/>
      <c r="EI62" s="317"/>
      <c r="EJ62" s="317"/>
      <c r="EK62" s="317"/>
      <c r="EL62" s="317"/>
      <c r="EM62" s="317"/>
      <c r="EN62" s="317"/>
      <c r="EO62" s="317"/>
      <c r="EP62" s="317"/>
      <c r="EQ62" s="317"/>
      <c r="ER62" s="317"/>
      <c r="ES62" s="317"/>
      <c r="ET62" s="317"/>
      <c r="EU62" s="317"/>
      <c r="EV62" s="317"/>
      <c r="EW62" s="317"/>
      <c r="EX62" s="317"/>
      <c r="EY62" s="317"/>
      <c r="EZ62" s="317"/>
      <c r="FA62" s="317"/>
      <c r="FB62" s="317"/>
      <c r="FC62" s="317"/>
      <c r="FD62" s="317"/>
      <c r="FE62" s="317"/>
      <c r="FF62" s="317"/>
      <c r="FG62" s="317"/>
      <c r="FH62" s="317"/>
      <c r="FI62" s="317"/>
      <c r="FJ62" s="317"/>
      <c r="FK62" s="317"/>
      <c r="FL62" s="317"/>
      <c r="FM62" s="317"/>
      <c r="FN62" s="317"/>
      <c r="FO62" s="317"/>
      <c r="FP62" s="317"/>
      <c r="FQ62" s="317"/>
      <c r="FR62" s="317"/>
      <c r="FS62" s="317"/>
      <c r="FT62" s="317"/>
      <c r="FU62" s="317"/>
      <c r="FV62" s="317"/>
      <c r="FW62" s="317"/>
      <c r="FX62" s="317"/>
      <c r="FY62" s="317"/>
      <c r="FZ62" s="317"/>
      <c r="GA62" s="317"/>
      <c r="GB62" s="317"/>
      <c r="GC62" s="317"/>
      <c r="GD62" s="317"/>
      <c r="GE62" s="317"/>
      <c r="GF62" s="317"/>
      <c r="GG62" s="317"/>
      <c r="GH62" s="317"/>
      <c r="GI62" s="317"/>
      <c r="GJ62" s="317"/>
      <c r="GK62" s="317"/>
      <c r="GL62" s="317"/>
      <c r="GM62" s="317"/>
      <c r="GN62" s="317"/>
      <c r="GO62" s="317"/>
      <c r="GP62" s="317"/>
      <c r="GQ62" s="317"/>
      <c r="GR62" s="317"/>
      <c r="GS62" s="317"/>
      <c r="GT62" s="317"/>
      <c r="GU62" s="317"/>
      <c r="GV62" s="317"/>
      <c r="GW62" s="317"/>
      <c r="GX62" s="317"/>
      <c r="GY62" s="317"/>
      <c r="GZ62" s="317"/>
      <c r="HA62" s="317"/>
      <c r="HB62" s="317"/>
      <c r="HC62" s="317"/>
      <c r="HD62" s="317"/>
      <c r="HE62" s="317"/>
      <c r="HF62" s="317"/>
      <c r="HG62" s="317"/>
      <c r="HH62" s="317"/>
      <c r="HI62" s="317"/>
      <c r="HJ62" s="317"/>
      <c r="HK62" s="317"/>
      <c r="HL62" s="317"/>
      <c r="HM62" s="317"/>
      <c r="HN62" s="317"/>
      <c r="HO62" s="317"/>
      <c r="HP62" s="317"/>
      <c r="HQ62" s="317"/>
      <c r="HR62" s="317"/>
      <c r="HS62" s="317"/>
      <c r="HT62" s="317"/>
      <c r="HU62" s="317"/>
      <c r="HV62" s="317"/>
      <c r="HW62" s="317"/>
      <c r="HX62" s="317"/>
      <c r="HY62" s="317"/>
      <c r="HZ62" s="317"/>
      <c r="IA62" s="317"/>
      <c r="IB62" s="317"/>
      <c r="IC62" s="317"/>
      <c r="ID62" s="317"/>
      <c r="IE62" s="317"/>
      <c r="IF62" s="317"/>
      <c r="IG62" s="317"/>
      <c r="IH62" s="317"/>
      <c r="II62" s="317"/>
      <c r="IJ62" s="317"/>
      <c r="IK62" s="317"/>
      <c r="IL62" s="317"/>
    </row>
    <row r="63" spans="1:246" s="316" customFormat="1">
      <c r="A63" s="319"/>
      <c r="B63" s="329"/>
      <c r="C63" s="328"/>
      <c r="D63" s="330"/>
      <c r="E63" s="314"/>
      <c r="F63" s="315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7"/>
      <c r="DB63" s="317"/>
      <c r="DC63" s="317"/>
      <c r="DD63" s="317"/>
      <c r="DE63" s="317"/>
      <c r="DF63" s="317"/>
      <c r="DG63" s="317"/>
      <c r="DH63" s="317"/>
      <c r="DI63" s="317"/>
      <c r="DJ63" s="317"/>
      <c r="DK63" s="317"/>
      <c r="DL63" s="317"/>
      <c r="DM63" s="317"/>
      <c r="DN63" s="317"/>
      <c r="DO63" s="317"/>
      <c r="DP63" s="317"/>
      <c r="DQ63" s="317"/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7"/>
      <c r="EN63" s="317"/>
      <c r="EO63" s="317"/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7"/>
      <c r="FJ63" s="317"/>
      <c r="FK63" s="317"/>
      <c r="FL63" s="317"/>
      <c r="FM63" s="317"/>
      <c r="FN63" s="317"/>
      <c r="FO63" s="317"/>
      <c r="FP63" s="317"/>
      <c r="FQ63" s="317"/>
      <c r="FR63" s="317"/>
      <c r="FS63" s="317"/>
      <c r="FT63" s="317"/>
      <c r="FU63" s="317"/>
      <c r="FV63" s="317"/>
      <c r="FW63" s="317"/>
      <c r="FX63" s="317"/>
      <c r="FY63" s="317"/>
      <c r="FZ63" s="317"/>
      <c r="GA63" s="317"/>
      <c r="GB63" s="317"/>
      <c r="GC63" s="317"/>
      <c r="GD63" s="317"/>
      <c r="GE63" s="317"/>
      <c r="GF63" s="317"/>
      <c r="GG63" s="317"/>
      <c r="GH63" s="317"/>
      <c r="GI63" s="317"/>
      <c r="GJ63" s="317"/>
      <c r="GK63" s="317"/>
      <c r="GL63" s="317"/>
      <c r="GM63" s="317"/>
      <c r="GN63" s="317"/>
      <c r="GO63" s="317"/>
      <c r="GP63" s="317"/>
      <c r="GQ63" s="317"/>
      <c r="GR63" s="317"/>
      <c r="GS63" s="317"/>
      <c r="GT63" s="317"/>
      <c r="GU63" s="317"/>
      <c r="GV63" s="317"/>
      <c r="GW63" s="317"/>
      <c r="GX63" s="317"/>
      <c r="GY63" s="317"/>
      <c r="GZ63" s="317"/>
      <c r="HA63" s="317"/>
      <c r="HB63" s="317"/>
      <c r="HC63" s="317"/>
      <c r="HD63" s="317"/>
      <c r="HE63" s="317"/>
      <c r="HF63" s="317"/>
      <c r="HG63" s="317"/>
      <c r="HH63" s="317"/>
      <c r="HI63" s="317"/>
      <c r="HJ63" s="317"/>
      <c r="HK63" s="317"/>
      <c r="HL63" s="317"/>
      <c r="HM63" s="317"/>
      <c r="HN63" s="317"/>
      <c r="HO63" s="317"/>
      <c r="HP63" s="317"/>
      <c r="HQ63" s="317"/>
      <c r="HR63" s="317"/>
      <c r="HS63" s="317"/>
      <c r="HT63" s="317"/>
      <c r="HU63" s="317"/>
      <c r="HV63" s="317"/>
      <c r="HW63" s="317"/>
      <c r="HX63" s="317"/>
      <c r="HY63" s="317"/>
      <c r="HZ63" s="317"/>
      <c r="IA63" s="317"/>
      <c r="IB63" s="317"/>
      <c r="IC63" s="317"/>
      <c r="ID63" s="317"/>
      <c r="IE63" s="317"/>
      <c r="IF63" s="317"/>
      <c r="IG63" s="317"/>
      <c r="IH63" s="317"/>
      <c r="II63" s="317"/>
      <c r="IJ63" s="317"/>
      <c r="IK63" s="317"/>
      <c r="IL63" s="317"/>
    </row>
    <row r="64" spans="1:246" s="316" customFormat="1" ht="38.25">
      <c r="A64" s="319" t="s">
        <v>271</v>
      </c>
      <c r="B64" s="329" t="s">
        <v>231</v>
      </c>
      <c r="C64" s="328" t="s">
        <v>66</v>
      </c>
      <c r="D64" s="330">
        <f>+D58*0.18</f>
        <v>4.32</v>
      </c>
      <c r="E64" s="383"/>
      <c r="F64" s="315">
        <f t="shared" si="0"/>
        <v>0</v>
      </c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7"/>
      <c r="DA64" s="317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7"/>
      <c r="EF64" s="317"/>
      <c r="EG64" s="317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7"/>
      <c r="EV64" s="317"/>
      <c r="EW64" s="317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317"/>
      <c r="FL64" s="317"/>
      <c r="FM64" s="317"/>
      <c r="FN64" s="317"/>
      <c r="FO64" s="317"/>
      <c r="FP64" s="317"/>
      <c r="FQ64" s="317"/>
      <c r="FR64" s="317"/>
      <c r="FS64" s="317"/>
      <c r="FT64" s="317"/>
      <c r="FU64" s="317"/>
      <c r="FV64" s="317"/>
      <c r="FW64" s="317"/>
      <c r="FX64" s="317"/>
      <c r="FY64" s="317"/>
      <c r="FZ64" s="317"/>
      <c r="GA64" s="317"/>
      <c r="GB64" s="317"/>
      <c r="GC64" s="317"/>
      <c r="GD64" s="317"/>
      <c r="GE64" s="317"/>
      <c r="GF64" s="317"/>
      <c r="GG64" s="317"/>
      <c r="GH64" s="317"/>
      <c r="GI64" s="317"/>
      <c r="GJ64" s="317"/>
      <c r="GK64" s="317"/>
      <c r="GL64" s="317"/>
      <c r="GM64" s="317"/>
      <c r="GN64" s="317"/>
      <c r="GO64" s="317"/>
      <c r="GP64" s="317"/>
      <c r="GQ64" s="317"/>
      <c r="GR64" s="317"/>
      <c r="GS64" s="317"/>
      <c r="GT64" s="317"/>
      <c r="GU64" s="317"/>
      <c r="GV64" s="317"/>
      <c r="GW64" s="317"/>
      <c r="GX64" s="317"/>
      <c r="GY64" s="317"/>
      <c r="GZ64" s="317"/>
      <c r="HA64" s="317"/>
      <c r="HB64" s="317"/>
      <c r="HC64" s="317"/>
      <c r="HD64" s="317"/>
      <c r="HE64" s="317"/>
      <c r="HF64" s="317"/>
      <c r="HG64" s="317"/>
      <c r="HH64" s="317"/>
      <c r="HI64" s="317"/>
      <c r="HJ64" s="317"/>
      <c r="HK64" s="317"/>
      <c r="HL64" s="317"/>
      <c r="HM64" s="317"/>
      <c r="HN64" s="317"/>
      <c r="HO64" s="317"/>
      <c r="HP64" s="317"/>
      <c r="HQ64" s="317"/>
      <c r="HR64" s="317"/>
      <c r="HS64" s="317"/>
      <c r="HT64" s="317"/>
      <c r="HU64" s="317"/>
      <c r="HV64" s="317"/>
      <c r="HW64" s="317"/>
      <c r="HX64" s="317"/>
      <c r="HY64" s="317"/>
      <c r="HZ64" s="317"/>
      <c r="IA64" s="317"/>
      <c r="IB64" s="317"/>
      <c r="IC64" s="317"/>
      <c r="ID64" s="317"/>
      <c r="IE64" s="317"/>
      <c r="IF64" s="317"/>
      <c r="IG64" s="317"/>
      <c r="IH64" s="317"/>
      <c r="II64" s="317"/>
      <c r="IJ64" s="317"/>
      <c r="IK64" s="317"/>
      <c r="IL64" s="317"/>
    </row>
    <row r="65" spans="1:246" s="316" customFormat="1">
      <c r="A65" s="319"/>
      <c r="B65" s="329"/>
      <c r="C65" s="328"/>
      <c r="D65" s="330"/>
      <c r="E65" s="314"/>
      <c r="F65" s="315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17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7"/>
      <c r="DQ65" s="317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  <c r="ED65" s="317"/>
      <c r="EE65" s="317"/>
      <c r="EF65" s="317"/>
      <c r="EG65" s="317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7"/>
      <c r="ES65" s="317"/>
      <c r="ET65" s="317"/>
      <c r="EU65" s="317"/>
      <c r="EV65" s="317"/>
      <c r="EW65" s="317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317"/>
      <c r="FL65" s="317"/>
      <c r="FM65" s="317"/>
      <c r="FN65" s="317"/>
      <c r="FO65" s="317"/>
      <c r="FP65" s="317"/>
      <c r="FQ65" s="317"/>
      <c r="FR65" s="317"/>
      <c r="FS65" s="317"/>
      <c r="FT65" s="317"/>
      <c r="FU65" s="317"/>
      <c r="FV65" s="317"/>
      <c r="FW65" s="317"/>
      <c r="FX65" s="317"/>
      <c r="FY65" s="317"/>
      <c r="FZ65" s="317"/>
      <c r="GA65" s="317"/>
      <c r="GB65" s="317"/>
      <c r="GC65" s="317"/>
      <c r="GD65" s="317"/>
      <c r="GE65" s="317"/>
      <c r="GF65" s="317"/>
      <c r="GG65" s="317"/>
      <c r="GH65" s="317"/>
      <c r="GI65" s="317"/>
      <c r="GJ65" s="317"/>
      <c r="GK65" s="317"/>
      <c r="GL65" s="317"/>
      <c r="GM65" s="317"/>
      <c r="GN65" s="317"/>
      <c r="GO65" s="317"/>
      <c r="GP65" s="317"/>
      <c r="GQ65" s="317"/>
      <c r="GR65" s="317"/>
      <c r="GS65" s="317"/>
      <c r="GT65" s="317"/>
      <c r="GU65" s="317"/>
      <c r="GV65" s="317"/>
      <c r="GW65" s="317"/>
      <c r="GX65" s="317"/>
      <c r="GY65" s="317"/>
      <c r="GZ65" s="317"/>
      <c r="HA65" s="317"/>
      <c r="HB65" s="317"/>
      <c r="HC65" s="317"/>
      <c r="HD65" s="317"/>
      <c r="HE65" s="317"/>
      <c r="HF65" s="317"/>
      <c r="HG65" s="317"/>
      <c r="HH65" s="317"/>
      <c r="HI65" s="317"/>
      <c r="HJ65" s="317"/>
      <c r="HK65" s="317"/>
      <c r="HL65" s="317"/>
      <c r="HM65" s="317"/>
      <c r="HN65" s="317"/>
      <c r="HO65" s="317"/>
      <c r="HP65" s="317"/>
      <c r="HQ65" s="317"/>
      <c r="HR65" s="317"/>
      <c r="HS65" s="317"/>
      <c r="HT65" s="317"/>
      <c r="HU65" s="317"/>
      <c r="HV65" s="317"/>
      <c r="HW65" s="317"/>
      <c r="HX65" s="317"/>
      <c r="HY65" s="317"/>
      <c r="HZ65" s="317"/>
      <c r="IA65" s="317"/>
      <c r="IB65" s="317"/>
      <c r="IC65" s="317"/>
      <c r="ID65" s="317"/>
      <c r="IE65" s="317"/>
      <c r="IF65" s="317"/>
      <c r="IG65" s="317"/>
      <c r="IH65" s="317"/>
      <c r="II65" s="317"/>
      <c r="IJ65" s="317"/>
      <c r="IK65" s="317"/>
      <c r="IL65" s="317"/>
    </row>
    <row r="66" spans="1:246" s="316" customFormat="1" ht="25.5">
      <c r="A66" s="319" t="s">
        <v>272</v>
      </c>
      <c r="B66" s="329" t="s">
        <v>273</v>
      </c>
      <c r="C66" s="328" t="s">
        <v>66</v>
      </c>
      <c r="D66" s="330">
        <f>+D58*0.5</f>
        <v>12</v>
      </c>
      <c r="E66" s="383"/>
      <c r="F66" s="315">
        <f t="shared" si="0"/>
        <v>0</v>
      </c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7"/>
      <c r="DB66" s="317"/>
      <c r="DC66" s="317"/>
      <c r="DD66" s="317"/>
      <c r="DE66" s="317"/>
      <c r="DF66" s="317"/>
      <c r="DG66" s="317"/>
      <c r="DH66" s="317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7"/>
      <c r="DT66" s="317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7"/>
      <c r="EG66" s="317"/>
      <c r="EH66" s="317"/>
      <c r="EI66" s="317"/>
      <c r="EJ66" s="317"/>
      <c r="EK66" s="317"/>
      <c r="EL66" s="317"/>
      <c r="EM66" s="317"/>
      <c r="EN66" s="317"/>
      <c r="EO66" s="317"/>
      <c r="EP66" s="317"/>
      <c r="EQ66" s="317"/>
      <c r="ER66" s="317"/>
      <c r="ES66" s="317"/>
      <c r="ET66" s="317"/>
      <c r="EU66" s="317"/>
      <c r="EV66" s="317"/>
      <c r="EW66" s="317"/>
      <c r="EX66" s="317"/>
      <c r="EY66" s="317"/>
      <c r="EZ66" s="317"/>
      <c r="FA66" s="317"/>
      <c r="FB66" s="317"/>
      <c r="FC66" s="317"/>
      <c r="FD66" s="317"/>
      <c r="FE66" s="317"/>
      <c r="FF66" s="317"/>
      <c r="FG66" s="317"/>
      <c r="FH66" s="317"/>
      <c r="FI66" s="317"/>
      <c r="FJ66" s="317"/>
      <c r="FK66" s="317"/>
      <c r="FL66" s="317"/>
      <c r="FM66" s="317"/>
      <c r="FN66" s="317"/>
      <c r="FO66" s="317"/>
      <c r="FP66" s="317"/>
      <c r="FQ66" s="317"/>
      <c r="FR66" s="317"/>
      <c r="FS66" s="317"/>
      <c r="FT66" s="317"/>
      <c r="FU66" s="317"/>
      <c r="FV66" s="317"/>
      <c r="FW66" s="317"/>
      <c r="FX66" s="317"/>
      <c r="FY66" s="317"/>
      <c r="FZ66" s="317"/>
      <c r="GA66" s="317"/>
      <c r="GB66" s="317"/>
      <c r="GC66" s="317"/>
      <c r="GD66" s="317"/>
      <c r="GE66" s="317"/>
      <c r="GF66" s="317"/>
      <c r="GG66" s="317"/>
      <c r="GH66" s="317"/>
      <c r="GI66" s="317"/>
      <c r="GJ66" s="317"/>
      <c r="GK66" s="317"/>
      <c r="GL66" s="317"/>
      <c r="GM66" s="317"/>
      <c r="GN66" s="317"/>
      <c r="GO66" s="317"/>
      <c r="GP66" s="317"/>
      <c r="GQ66" s="317"/>
      <c r="GR66" s="317"/>
      <c r="GS66" s="317"/>
      <c r="GT66" s="317"/>
      <c r="GU66" s="317"/>
      <c r="GV66" s="317"/>
      <c r="GW66" s="317"/>
      <c r="GX66" s="317"/>
      <c r="GY66" s="317"/>
      <c r="GZ66" s="317"/>
      <c r="HA66" s="317"/>
      <c r="HB66" s="317"/>
      <c r="HC66" s="317"/>
      <c r="HD66" s="317"/>
      <c r="HE66" s="317"/>
      <c r="HF66" s="317"/>
      <c r="HG66" s="317"/>
      <c r="HH66" s="317"/>
      <c r="HI66" s="317"/>
      <c r="HJ66" s="317"/>
      <c r="HK66" s="317"/>
      <c r="HL66" s="317"/>
      <c r="HM66" s="317"/>
      <c r="HN66" s="317"/>
      <c r="HO66" s="317"/>
      <c r="HP66" s="317"/>
      <c r="HQ66" s="317"/>
      <c r="HR66" s="317"/>
      <c r="HS66" s="317"/>
      <c r="HT66" s="317"/>
      <c r="HU66" s="317"/>
      <c r="HV66" s="317"/>
      <c r="HW66" s="317"/>
      <c r="HX66" s="317"/>
      <c r="HY66" s="317"/>
      <c r="HZ66" s="317"/>
      <c r="IA66" s="317"/>
      <c r="IB66" s="317"/>
      <c r="IC66" s="317"/>
      <c r="ID66" s="317"/>
      <c r="IE66" s="317"/>
      <c r="IF66" s="317"/>
      <c r="IG66" s="317"/>
      <c r="IH66" s="317"/>
      <c r="II66" s="317"/>
      <c r="IJ66" s="317"/>
      <c r="IK66" s="317"/>
      <c r="IL66" s="317"/>
    </row>
    <row r="67" spans="1:246" s="316" customFormat="1">
      <c r="A67" s="319"/>
      <c r="B67" s="329"/>
      <c r="C67" s="328"/>
      <c r="D67" s="330"/>
      <c r="E67" s="314"/>
      <c r="F67" s="315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7"/>
      <c r="CY67" s="317"/>
      <c r="CZ67" s="317"/>
      <c r="DA67" s="317"/>
      <c r="DB67" s="317"/>
      <c r="DC67" s="317"/>
      <c r="DD67" s="317"/>
      <c r="DE67" s="317"/>
      <c r="DF67" s="317"/>
      <c r="DG67" s="317"/>
      <c r="DH67" s="317"/>
      <c r="DI67" s="317"/>
      <c r="DJ67" s="317"/>
      <c r="DK67" s="317"/>
      <c r="DL67" s="317"/>
      <c r="DM67" s="317"/>
      <c r="DN67" s="317"/>
      <c r="DO67" s="317"/>
      <c r="DP67" s="317"/>
      <c r="DQ67" s="317"/>
      <c r="DR67" s="317"/>
      <c r="DS67" s="317"/>
      <c r="DT67" s="317"/>
      <c r="DU67" s="317"/>
      <c r="DV67" s="317"/>
      <c r="DW67" s="317"/>
      <c r="DX67" s="317"/>
      <c r="DY67" s="317"/>
      <c r="DZ67" s="317"/>
      <c r="EA67" s="317"/>
      <c r="EB67" s="317"/>
      <c r="EC67" s="317"/>
      <c r="ED67" s="317"/>
      <c r="EE67" s="317"/>
      <c r="EF67" s="317"/>
      <c r="EG67" s="317"/>
      <c r="EH67" s="317"/>
      <c r="EI67" s="317"/>
      <c r="EJ67" s="317"/>
      <c r="EK67" s="317"/>
      <c r="EL67" s="317"/>
      <c r="EM67" s="317"/>
      <c r="EN67" s="317"/>
      <c r="EO67" s="317"/>
      <c r="EP67" s="317"/>
      <c r="EQ67" s="317"/>
      <c r="ER67" s="317"/>
      <c r="ES67" s="317"/>
      <c r="ET67" s="317"/>
      <c r="EU67" s="317"/>
      <c r="EV67" s="317"/>
      <c r="EW67" s="317"/>
      <c r="EX67" s="317"/>
      <c r="EY67" s="317"/>
      <c r="EZ67" s="317"/>
      <c r="FA67" s="317"/>
      <c r="FB67" s="317"/>
      <c r="FC67" s="317"/>
      <c r="FD67" s="317"/>
      <c r="FE67" s="317"/>
      <c r="FF67" s="317"/>
      <c r="FG67" s="317"/>
      <c r="FH67" s="317"/>
      <c r="FI67" s="317"/>
      <c r="FJ67" s="317"/>
      <c r="FK67" s="317"/>
      <c r="FL67" s="317"/>
      <c r="FM67" s="317"/>
      <c r="FN67" s="317"/>
      <c r="FO67" s="317"/>
      <c r="FP67" s="317"/>
      <c r="FQ67" s="317"/>
      <c r="FR67" s="317"/>
      <c r="FS67" s="317"/>
      <c r="FT67" s="317"/>
      <c r="FU67" s="317"/>
      <c r="FV67" s="317"/>
      <c r="FW67" s="317"/>
      <c r="FX67" s="317"/>
      <c r="FY67" s="317"/>
      <c r="FZ67" s="317"/>
      <c r="GA67" s="317"/>
      <c r="GB67" s="317"/>
      <c r="GC67" s="317"/>
      <c r="GD67" s="317"/>
      <c r="GE67" s="317"/>
      <c r="GF67" s="317"/>
      <c r="GG67" s="317"/>
      <c r="GH67" s="317"/>
      <c r="GI67" s="317"/>
      <c r="GJ67" s="317"/>
      <c r="GK67" s="317"/>
      <c r="GL67" s="317"/>
      <c r="GM67" s="317"/>
      <c r="GN67" s="317"/>
      <c r="GO67" s="317"/>
      <c r="GP67" s="317"/>
      <c r="GQ67" s="317"/>
      <c r="GR67" s="317"/>
      <c r="GS67" s="317"/>
      <c r="GT67" s="317"/>
      <c r="GU67" s="317"/>
      <c r="GV67" s="317"/>
      <c r="GW67" s="317"/>
      <c r="GX67" s="317"/>
      <c r="GY67" s="317"/>
      <c r="GZ67" s="317"/>
      <c r="HA67" s="317"/>
      <c r="HB67" s="317"/>
      <c r="HC67" s="317"/>
      <c r="HD67" s="317"/>
      <c r="HE67" s="317"/>
      <c r="HF67" s="317"/>
      <c r="HG67" s="317"/>
      <c r="HH67" s="317"/>
      <c r="HI67" s="317"/>
      <c r="HJ67" s="317"/>
      <c r="HK67" s="317"/>
      <c r="HL67" s="317"/>
      <c r="HM67" s="317"/>
      <c r="HN67" s="317"/>
      <c r="HO67" s="317"/>
      <c r="HP67" s="317"/>
      <c r="HQ67" s="317"/>
      <c r="HR67" s="317"/>
      <c r="HS67" s="317"/>
      <c r="HT67" s="317"/>
      <c r="HU67" s="317"/>
      <c r="HV67" s="317"/>
      <c r="HW67" s="317"/>
      <c r="HX67" s="317"/>
      <c r="HY67" s="317"/>
      <c r="HZ67" s="317"/>
      <c r="IA67" s="317"/>
      <c r="IB67" s="317"/>
      <c r="IC67" s="317"/>
      <c r="ID67" s="317"/>
      <c r="IE67" s="317"/>
      <c r="IF67" s="317"/>
      <c r="IG67" s="317"/>
      <c r="IH67" s="317"/>
      <c r="II67" s="317"/>
      <c r="IJ67" s="317"/>
      <c r="IK67" s="317"/>
      <c r="IL67" s="317"/>
    </row>
    <row r="68" spans="1:246" s="316" customFormat="1" ht="25.5">
      <c r="A68" s="319" t="s">
        <v>274</v>
      </c>
      <c r="B68" s="329" t="s">
        <v>235</v>
      </c>
      <c r="C68" s="328" t="s">
        <v>66</v>
      </c>
      <c r="D68" s="330">
        <f>+D58*0.1</f>
        <v>2.4000000000000004</v>
      </c>
      <c r="E68" s="383"/>
      <c r="F68" s="315">
        <f t="shared" si="0"/>
        <v>0</v>
      </c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317"/>
      <c r="DC68" s="317"/>
      <c r="DD68" s="317"/>
      <c r="DE68" s="317"/>
      <c r="DF68" s="317"/>
      <c r="DG68" s="317"/>
      <c r="DH68" s="317"/>
      <c r="DI68" s="317"/>
      <c r="DJ68" s="317"/>
      <c r="DK68" s="317"/>
      <c r="DL68" s="317"/>
      <c r="DM68" s="317"/>
      <c r="DN68" s="317"/>
      <c r="DO68" s="317"/>
      <c r="DP68" s="317"/>
      <c r="DQ68" s="317"/>
      <c r="DR68" s="317"/>
      <c r="DS68" s="317"/>
      <c r="DT68" s="317"/>
      <c r="DU68" s="317"/>
      <c r="DV68" s="317"/>
      <c r="DW68" s="317"/>
      <c r="DX68" s="317"/>
      <c r="DY68" s="317"/>
      <c r="DZ68" s="317"/>
      <c r="EA68" s="317"/>
      <c r="EB68" s="317"/>
      <c r="EC68" s="317"/>
      <c r="ED68" s="317"/>
      <c r="EE68" s="317"/>
      <c r="EF68" s="317"/>
      <c r="EG68" s="317"/>
      <c r="EH68" s="317"/>
      <c r="EI68" s="317"/>
      <c r="EJ68" s="317"/>
      <c r="EK68" s="317"/>
      <c r="EL68" s="317"/>
      <c r="EM68" s="317"/>
      <c r="EN68" s="317"/>
      <c r="EO68" s="317"/>
      <c r="EP68" s="317"/>
      <c r="EQ68" s="317"/>
      <c r="ER68" s="317"/>
      <c r="ES68" s="317"/>
      <c r="ET68" s="317"/>
      <c r="EU68" s="317"/>
      <c r="EV68" s="317"/>
      <c r="EW68" s="317"/>
      <c r="EX68" s="317"/>
      <c r="EY68" s="317"/>
      <c r="EZ68" s="317"/>
      <c r="FA68" s="317"/>
      <c r="FB68" s="317"/>
      <c r="FC68" s="317"/>
      <c r="FD68" s="317"/>
      <c r="FE68" s="317"/>
      <c r="FF68" s="317"/>
      <c r="FG68" s="317"/>
      <c r="FH68" s="317"/>
      <c r="FI68" s="317"/>
      <c r="FJ68" s="317"/>
      <c r="FK68" s="317"/>
      <c r="FL68" s="317"/>
      <c r="FM68" s="317"/>
      <c r="FN68" s="317"/>
      <c r="FO68" s="317"/>
      <c r="FP68" s="317"/>
      <c r="FQ68" s="317"/>
      <c r="FR68" s="317"/>
      <c r="FS68" s="317"/>
      <c r="FT68" s="317"/>
      <c r="FU68" s="317"/>
      <c r="FV68" s="317"/>
      <c r="FW68" s="317"/>
      <c r="FX68" s="317"/>
      <c r="FY68" s="317"/>
      <c r="FZ68" s="317"/>
      <c r="GA68" s="317"/>
      <c r="GB68" s="317"/>
      <c r="GC68" s="317"/>
      <c r="GD68" s="317"/>
      <c r="GE68" s="317"/>
      <c r="GF68" s="317"/>
      <c r="GG68" s="317"/>
      <c r="GH68" s="317"/>
      <c r="GI68" s="317"/>
      <c r="GJ68" s="317"/>
      <c r="GK68" s="317"/>
      <c r="GL68" s="317"/>
      <c r="GM68" s="317"/>
      <c r="GN68" s="317"/>
      <c r="GO68" s="317"/>
      <c r="GP68" s="317"/>
      <c r="GQ68" s="317"/>
      <c r="GR68" s="317"/>
      <c r="GS68" s="317"/>
      <c r="GT68" s="317"/>
      <c r="GU68" s="317"/>
      <c r="GV68" s="317"/>
      <c r="GW68" s="317"/>
      <c r="GX68" s="317"/>
      <c r="GY68" s="317"/>
      <c r="GZ68" s="317"/>
      <c r="HA68" s="317"/>
      <c r="HB68" s="317"/>
      <c r="HC68" s="317"/>
      <c r="HD68" s="317"/>
      <c r="HE68" s="317"/>
      <c r="HF68" s="317"/>
      <c r="HG68" s="317"/>
      <c r="HH68" s="317"/>
      <c r="HI68" s="317"/>
      <c r="HJ68" s="317"/>
      <c r="HK68" s="317"/>
      <c r="HL68" s="317"/>
      <c r="HM68" s="317"/>
      <c r="HN68" s="317"/>
      <c r="HO68" s="317"/>
      <c r="HP68" s="317"/>
      <c r="HQ68" s="317"/>
      <c r="HR68" s="317"/>
      <c r="HS68" s="317"/>
      <c r="HT68" s="317"/>
      <c r="HU68" s="317"/>
      <c r="HV68" s="317"/>
      <c r="HW68" s="317"/>
      <c r="HX68" s="317"/>
      <c r="HY68" s="317"/>
      <c r="HZ68" s="317"/>
      <c r="IA68" s="317"/>
      <c r="IB68" s="317"/>
      <c r="IC68" s="317"/>
      <c r="ID68" s="317"/>
      <c r="IE68" s="317"/>
      <c r="IF68" s="317"/>
      <c r="IG68" s="317"/>
      <c r="IH68" s="317"/>
      <c r="II68" s="317"/>
      <c r="IJ68" s="317"/>
      <c r="IK68" s="317"/>
      <c r="IL68" s="317"/>
    </row>
    <row r="69" spans="1:246" s="316" customFormat="1">
      <c r="A69" s="319"/>
      <c r="B69" s="329"/>
      <c r="C69" s="328"/>
      <c r="D69" s="330"/>
      <c r="E69" s="314"/>
      <c r="F69" s="315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7"/>
      <c r="DE69" s="317"/>
      <c r="DF69" s="317"/>
      <c r="DG69" s="317"/>
      <c r="DH69" s="317"/>
      <c r="DI69" s="317"/>
      <c r="DJ69" s="317"/>
      <c r="DK69" s="317"/>
      <c r="DL69" s="317"/>
      <c r="DM69" s="317"/>
      <c r="DN69" s="317"/>
      <c r="DO69" s="317"/>
      <c r="DP69" s="317"/>
      <c r="DQ69" s="317"/>
      <c r="DR69" s="317"/>
      <c r="DS69" s="317"/>
      <c r="DT69" s="317"/>
      <c r="DU69" s="317"/>
      <c r="DV69" s="317"/>
      <c r="DW69" s="317"/>
      <c r="DX69" s="317"/>
      <c r="DY69" s="317"/>
      <c r="DZ69" s="317"/>
      <c r="EA69" s="317"/>
      <c r="EB69" s="317"/>
      <c r="EC69" s="317"/>
      <c r="ED69" s="317"/>
      <c r="EE69" s="317"/>
      <c r="EF69" s="317"/>
      <c r="EG69" s="317"/>
      <c r="EH69" s="317"/>
      <c r="EI69" s="317"/>
      <c r="EJ69" s="317"/>
      <c r="EK69" s="317"/>
      <c r="EL69" s="317"/>
      <c r="EM69" s="317"/>
      <c r="EN69" s="317"/>
      <c r="EO69" s="317"/>
      <c r="EP69" s="317"/>
      <c r="EQ69" s="317"/>
      <c r="ER69" s="317"/>
      <c r="ES69" s="317"/>
      <c r="ET69" s="317"/>
      <c r="EU69" s="317"/>
      <c r="EV69" s="317"/>
      <c r="EW69" s="317"/>
      <c r="EX69" s="317"/>
      <c r="EY69" s="317"/>
      <c r="EZ69" s="317"/>
      <c r="FA69" s="317"/>
      <c r="FB69" s="317"/>
      <c r="FC69" s="317"/>
      <c r="FD69" s="317"/>
      <c r="FE69" s="317"/>
      <c r="FF69" s="317"/>
      <c r="FG69" s="317"/>
      <c r="FH69" s="317"/>
      <c r="FI69" s="317"/>
      <c r="FJ69" s="317"/>
      <c r="FK69" s="317"/>
      <c r="FL69" s="317"/>
      <c r="FM69" s="317"/>
      <c r="FN69" s="317"/>
      <c r="FO69" s="317"/>
      <c r="FP69" s="317"/>
      <c r="FQ69" s="317"/>
      <c r="FR69" s="317"/>
      <c r="FS69" s="317"/>
      <c r="FT69" s="317"/>
      <c r="FU69" s="317"/>
      <c r="FV69" s="317"/>
      <c r="FW69" s="317"/>
      <c r="FX69" s="317"/>
      <c r="FY69" s="317"/>
      <c r="FZ69" s="317"/>
      <c r="GA69" s="317"/>
      <c r="GB69" s="317"/>
      <c r="GC69" s="317"/>
      <c r="GD69" s="317"/>
      <c r="GE69" s="317"/>
      <c r="GF69" s="317"/>
      <c r="GG69" s="317"/>
      <c r="GH69" s="317"/>
      <c r="GI69" s="317"/>
      <c r="GJ69" s="317"/>
      <c r="GK69" s="317"/>
      <c r="GL69" s="317"/>
      <c r="GM69" s="317"/>
      <c r="GN69" s="317"/>
      <c r="GO69" s="317"/>
      <c r="GP69" s="317"/>
      <c r="GQ69" s="317"/>
      <c r="GR69" s="317"/>
      <c r="GS69" s="317"/>
      <c r="GT69" s="317"/>
      <c r="GU69" s="317"/>
      <c r="GV69" s="317"/>
      <c r="GW69" s="317"/>
      <c r="GX69" s="317"/>
      <c r="GY69" s="317"/>
      <c r="GZ69" s="317"/>
      <c r="HA69" s="317"/>
      <c r="HB69" s="317"/>
      <c r="HC69" s="317"/>
      <c r="HD69" s="317"/>
      <c r="HE69" s="317"/>
      <c r="HF69" s="317"/>
      <c r="HG69" s="317"/>
      <c r="HH69" s="317"/>
      <c r="HI69" s="317"/>
      <c r="HJ69" s="317"/>
      <c r="HK69" s="317"/>
      <c r="HL69" s="317"/>
      <c r="HM69" s="317"/>
      <c r="HN69" s="317"/>
      <c r="HO69" s="317"/>
      <c r="HP69" s="317"/>
      <c r="HQ69" s="317"/>
      <c r="HR69" s="317"/>
      <c r="HS69" s="317"/>
      <c r="HT69" s="317"/>
      <c r="HU69" s="317"/>
      <c r="HV69" s="317"/>
      <c r="HW69" s="317"/>
      <c r="HX69" s="317"/>
      <c r="HY69" s="317"/>
      <c r="HZ69" s="317"/>
      <c r="IA69" s="317"/>
      <c r="IB69" s="317"/>
      <c r="IC69" s="317"/>
      <c r="ID69" s="317"/>
      <c r="IE69" s="317"/>
      <c r="IF69" s="317"/>
      <c r="IG69" s="317"/>
      <c r="IH69" s="317"/>
      <c r="II69" s="317"/>
      <c r="IJ69" s="317"/>
      <c r="IK69" s="317"/>
      <c r="IL69" s="317"/>
    </row>
    <row r="70" spans="1:246" s="316" customFormat="1">
      <c r="A70" s="319" t="s">
        <v>275</v>
      </c>
      <c r="B70" s="329" t="s">
        <v>265</v>
      </c>
      <c r="C70" s="328" t="s">
        <v>53</v>
      </c>
      <c r="D70" s="330">
        <f>+D58*2</f>
        <v>48</v>
      </c>
      <c r="E70" s="383"/>
      <c r="F70" s="315">
        <f t="shared" si="0"/>
        <v>0</v>
      </c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  <c r="CU70" s="317"/>
      <c r="CV70" s="317"/>
      <c r="CW70" s="317"/>
      <c r="CX70" s="317"/>
      <c r="CY70" s="317"/>
      <c r="CZ70" s="317"/>
      <c r="DA70" s="317"/>
      <c r="DB70" s="317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7"/>
      <c r="DW70" s="317"/>
      <c r="DX70" s="317"/>
      <c r="DY70" s="317"/>
      <c r="DZ70" s="317"/>
      <c r="EA70" s="317"/>
      <c r="EB70" s="317"/>
      <c r="EC70" s="317"/>
      <c r="ED70" s="317"/>
      <c r="EE70" s="317"/>
      <c r="EF70" s="317"/>
      <c r="EG70" s="317"/>
      <c r="EH70" s="317"/>
      <c r="EI70" s="317"/>
      <c r="EJ70" s="317"/>
      <c r="EK70" s="317"/>
      <c r="EL70" s="317"/>
      <c r="EM70" s="317"/>
      <c r="EN70" s="317"/>
      <c r="EO70" s="317"/>
      <c r="EP70" s="317"/>
      <c r="EQ70" s="317"/>
      <c r="ER70" s="317"/>
      <c r="ES70" s="317"/>
      <c r="ET70" s="317"/>
      <c r="EU70" s="317"/>
      <c r="EV70" s="317"/>
      <c r="EW70" s="317"/>
      <c r="EX70" s="317"/>
      <c r="EY70" s="317"/>
      <c r="EZ70" s="317"/>
      <c r="FA70" s="317"/>
      <c r="FB70" s="317"/>
      <c r="FC70" s="317"/>
      <c r="FD70" s="317"/>
      <c r="FE70" s="317"/>
      <c r="FF70" s="317"/>
      <c r="FG70" s="317"/>
      <c r="FH70" s="317"/>
      <c r="FI70" s="317"/>
      <c r="FJ70" s="317"/>
      <c r="FK70" s="317"/>
      <c r="FL70" s="317"/>
      <c r="FM70" s="317"/>
      <c r="FN70" s="317"/>
      <c r="FO70" s="317"/>
      <c r="FP70" s="317"/>
      <c r="FQ70" s="317"/>
      <c r="FR70" s="317"/>
      <c r="FS70" s="317"/>
      <c r="FT70" s="317"/>
      <c r="FU70" s="317"/>
      <c r="FV70" s="317"/>
      <c r="FW70" s="317"/>
      <c r="FX70" s="317"/>
      <c r="FY70" s="317"/>
      <c r="FZ70" s="317"/>
      <c r="GA70" s="317"/>
      <c r="GB70" s="317"/>
      <c r="GC70" s="317"/>
      <c r="GD70" s="317"/>
      <c r="GE70" s="317"/>
      <c r="GF70" s="317"/>
      <c r="GG70" s="317"/>
      <c r="GH70" s="317"/>
      <c r="GI70" s="317"/>
      <c r="GJ70" s="317"/>
      <c r="GK70" s="317"/>
      <c r="GL70" s="317"/>
      <c r="GM70" s="317"/>
      <c r="GN70" s="317"/>
      <c r="GO70" s="317"/>
      <c r="GP70" s="317"/>
      <c r="GQ70" s="317"/>
      <c r="GR70" s="317"/>
      <c r="GS70" s="317"/>
      <c r="GT70" s="317"/>
      <c r="GU70" s="317"/>
      <c r="GV70" s="317"/>
      <c r="GW70" s="317"/>
      <c r="GX70" s="317"/>
      <c r="GY70" s="317"/>
      <c r="GZ70" s="317"/>
      <c r="HA70" s="317"/>
      <c r="HB70" s="317"/>
      <c r="HC70" s="317"/>
      <c r="HD70" s="317"/>
      <c r="HE70" s="317"/>
      <c r="HF70" s="317"/>
      <c r="HG70" s="317"/>
      <c r="HH70" s="317"/>
      <c r="HI70" s="317"/>
      <c r="HJ70" s="317"/>
      <c r="HK70" s="317"/>
      <c r="HL70" s="317"/>
      <c r="HM70" s="317"/>
      <c r="HN70" s="317"/>
      <c r="HO70" s="317"/>
      <c r="HP70" s="317"/>
      <c r="HQ70" s="317"/>
      <c r="HR70" s="317"/>
      <c r="HS70" s="317"/>
      <c r="HT70" s="317"/>
      <c r="HU70" s="317"/>
      <c r="HV70" s="317"/>
      <c r="HW70" s="317"/>
      <c r="HX70" s="317"/>
      <c r="HY70" s="317"/>
      <c r="HZ70" s="317"/>
      <c r="IA70" s="317"/>
      <c r="IB70" s="317"/>
      <c r="IC70" s="317"/>
      <c r="ID70" s="317"/>
      <c r="IE70" s="317"/>
      <c r="IF70" s="317"/>
      <c r="IG70" s="317"/>
      <c r="IH70" s="317"/>
      <c r="II70" s="317"/>
      <c r="IJ70" s="317"/>
      <c r="IK70" s="317"/>
      <c r="IL70" s="317"/>
    </row>
    <row r="71" spans="1:246" s="316" customFormat="1">
      <c r="A71" s="319"/>
      <c r="B71" s="329"/>
      <c r="C71" s="328"/>
      <c r="D71" s="330"/>
      <c r="E71" s="314"/>
      <c r="F71" s="315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7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317"/>
      <c r="CI71" s="317"/>
      <c r="CJ71" s="317"/>
      <c r="CK71" s="317"/>
      <c r="CL71" s="317"/>
      <c r="CM71" s="317"/>
      <c r="CN71" s="317"/>
      <c r="CO71" s="317"/>
      <c r="CP71" s="317"/>
      <c r="CQ71" s="317"/>
      <c r="CR71" s="317"/>
      <c r="CS71" s="317"/>
      <c r="CT71" s="317"/>
      <c r="CU71" s="317"/>
      <c r="CV71" s="317"/>
      <c r="CW71" s="317"/>
      <c r="CX71" s="317"/>
      <c r="CY71" s="317"/>
      <c r="CZ71" s="317"/>
      <c r="DA71" s="317"/>
      <c r="DB71" s="317"/>
      <c r="DC71" s="317"/>
      <c r="DD71" s="317"/>
      <c r="DE71" s="317"/>
      <c r="DF71" s="317"/>
      <c r="DG71" s="317"/>
      <c r="DH71" s="317"/>
      <c r="DI71" s="317"/>
      <c r="DJ71" s="317"/>
      <c r="DK71" s="317"/>
      <c r="DL71" s="317"/>
      <c r="DM71" s="317"/>
      <c r="DN71" s="317"/>
      <c r="DO71" s="317"/>
      <c r="DP71" s="317"/>
      <c r="DQ71" s="317"/>
      <c r="DR71" s="317"/>
      <c r="DS71" s="317"/>
      <c r="DT71" s="317"/>
      <c r="DU71" s="317"/>
      <c r="DV71" s="317"/>
      <c r="DW71" s="317"/>
      <c r="DX71" s="317"/>
      <c r="DY71" s="317"/>
      <c r="DZ71" s="317"/>
      <c r="EA71" s="317"/>
      <c r="EB71" s="317"/>
      <c r="EC71" s="317"/>
      <c r="ED71" s="317"/>
      <c r="EE71" s="317"/>
      <c r="EF71" s="317"/>
      <c r="EG71" s="317"/>
      <c r="EH71" s="317"/>
      <c r="EI71" s="317"/>
      <c r="EJ71" s="317"/>
      <c r="EK71" s="317"/>
      <c r="EL71" s="317"/>
      <c r="EM71" s="317"/>
      <c r="EN71" s="317"/>
      <c r="EO71" s="317"/>
      <c r="EP71" s="317"/>
      <c r="EQ71" s="317"/>
      <c r="ER71" s="317"/>
      <c r="ES71" s="317"/>
      <c r="ET71" s="317"/>
      <c r="EU71" s="317"/>
      <c r="EV71" s="317"/>
      <c r="EW71" s="317"/>
      <c r="EX71" s="317"/>
      <c r="EY71" s="317"/>
      <c r="EZ71" s="317"/>
      <c r="FA71" s="317"/>
      <c r="FB71" s="317"/>
      <c r="FC71" s="317"/>
      <c r="FD71" s="317"/>
      <c r="FE71" s="317"/>
      <c r="FF71" s="317"/>
      <c r="FG71" s="317"/>
      <c r="FH71" s="317"/>
      <c r="FI71" s="317"/>
      <c r="FJ71" s="317"/>
      <c r="FK71" s="317"/>
      <c r="FL71" s="317"/>
      <c r="FM71" s="317"/>
      <c r="FN71" s="317"/>
      <c r="FO71" s="317"/>
      <c r="FP71" s="317"/>
      <c r="FQ71" s="317"/>
      <c r="FR71" s="317"/>
      <c r="FS71" s="317"/>
      <c r="FT71" s="317"/>
      <c r="FU71" s="317"/>
      <c r="FV71" s="317"/>
      <c r="FW71" s="317"/>
      <c r="FX71" s="317"/>
      <c r="FY71" s="317"/>
      <c r="FZ71" s="317"/>
      <c r="GA71" s="317"/>
      <c r="GB71" s="317"/>
      <c r="GC71" s="317"/>
      <c r="GD71" s="317"/>
      <c r="GE71" s="317"/>
      <c r="GF71" s="317"/>
      <c r="GG71" s="317"/>
      <c r="GH71" s="317"/>
      <c r="GI71" s="317"/>
      <c r="GJ71" s="317"/>
      <c r="GK71" s="317"/>
      <c r="GL71" s="317"/>
      <c r="GM71" s="317"/>
      <c r="GN71" s="317"/>
      <c r="GO71" s="317"/>
      <c r="GP71" s="317"/>
      <c r="GQ71" s="317"/>
      <c r="GR71" s="317"/>
      <c r="GS71" s="317"/>
      <c r="GT71" s="317"/>
      <c r="GU71" s="317"/>
      <c r="GV71" s="317"/>
      <c r="GW71" s="317"/>
      <c r="GX71" s="317"/>
      <c r="GY71" s="317"/>
      <c r="GZ71" s="317"/>
      <c r="HA71" s="317"/>
      <c r="HB71" s="317"/>
      <c r="HC71" s="317"/>
      <c r="HD71" s="317"/>
      <c r="HE71" s="317"/>
      <c r="HF71" s="317"/>
      <c r="HG71" s="317"/>
      <c r="HH71" s="317"/>
      <c r="HI71" s="317"/>
      <c r="HJ71" s="317"/>
      <c r="HK71" s="317"/>
      <c r="HL71" s="317"/>
      <c r="HM71" s="317"/>
      <c r="HN71" s="317"/>
      <c r="HO71" s="317"/>
      <c r="HP71" s="317"/>
      <c r="HQ71" s="317"/>
      <c r="HR71" s="317"/>
      <c r="HS71" s="317"/>
      <c r="HT71" s="317"/>
      <c r="HU71" s="317"/>
      <c r="HV71" s="317"/>
      <c r="HW71" s="317"/>
      <c r="HX71" s="317"/>
      <c r="HY71" s="317"/>
      <c r="HZ71" s="317"/>
      <c r="IA71" s="317"/>
      <c r="IB71" s="317"/>
      <c r="IC71" s="317"/>
      <c r="ID71" s="317"/>
      <c r="IE71" s="317"/>
      <c r="IF71" s="317"/>
      <c r="IG71" s="317"/>
      <c r="IH71" s="317"/>
      <c r="II71" s="317"/>
      <c r="IJ71" s="317"/>
      <c r="IK71" s="317"/>
      <c r="IL71" s="317"/>
    </row>
    <row r="72" spans="1:246" s="335" customFormat="1">
      <c r="A72" s="319" t="s">
        <v>276</v>
      </c>
      <c r="B72" s="333" t="s">
        <v>277</v>
      </c>
      <c r="C72" s="334" t="s">
        <v>278</v>
      </c>
      <c r="D72" s="330">
        <f>+D7*3</f>
        <v>21</v>
      </c>
      <c r="E72" s="383"/>
      <c r="F72" s="315">
        <f t="shared" ref="F72" si="1">+D72*E72</f>
        <v>0</v>
      </c>
      <c r="M72" s="336"/>
      <c r="N72" s="337" t="str">
        <f>IF(M72="","",M72/239.64)</f>
        <v/>
      </c>
    </row>
    <row r="73" spans="1:246" s="335" customFormat="1">
      <c r="A73" s="319"/>
      <c r="B73" s="333"/>
      <c r="C73" s="334"/>
      <c r="D73" s="330"/>
      <c r="E73" s="314"/>
      <c r="F73" s="315"/>
      <c r="M73" s="336"/>
      <c r="N73" s="337"/>
    </row>
    <row r="74" spans="1:246" s="316" customFormat="1" ht="38.25">
      <c r="A74" s="338" t="s">
        <v>279</v>
      </c>
      <c r="B74" s="339" t="s">
        <v>280</v>
      </c>
      <c r="C74" s="340"/>
      <c r="D74" s="341"/>
      <c r="E74" s="342"/>
      <c r="F74" s="343">
        <f>SUM(F13:F72)*0.1</f>
        <v>0</v>
      </c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317"/>
      <c r="DG74" s="317"/>
      <c r="DH74" s="317"/>
      <c r="DI74" s="317"/>
      <c r="DJ74" s="317"/>
      <c r="DK74" s="317"/>
      <c r="DL74" s="317"/>
      <c r="DM74" s="317"/>
      <c r="DN74" s="317"/>
      <c r="DO74" s="317"/>
      <c r="DP74" s="317"/>
      <c r="DQ74" s="317"/>
      <c r="DR74" s="317"/>
      <c r="DS74" s="317"/>
      <c r="DT74" s="317"/>
      <c r="DU74" s="317"/>
      <c r="DV74" s="317"/>
      <c r="DW74" s="317"/>
      <c r="DX74" s="317"/>
      <c r="DY74" s="317"/>
      <c r="DZ74" s="317"/>
      <c r="EA74" s="317"/>
      <c r="EB74" s="317"/>
      <c r="EC74" s="317"/>
      <c r="ED74" s="317"/>
      <c r="EE74" s="317"/>
      <c r="EF74" s="317"/>
      <c r="EG74" s="317"/>
      <c r="EH74" s="317"/>
      <c r="EI74" s="317"/>
      <c r="EJ74" s="317"/>
      <c r="EK74" s="317"/>
      <c r="EL74" s="317"/>
      <c r="EM74" s="317"/>
      <c r="EN74" s="317"/>
      <c r="EO74" s="317"/>
      <c r="EP74" s="317"/>
      <c r="EQ74" s="317"/>
      <c r="ER74" s="317"/>
      <c r="ES74" s="317"/>
      <c r="ET74" s="317"/>
      <c r="EU74" s="317"/>
      <c r="EV74" s="317"/>
      <c r="EW74" s="317"/>
      <c r="EX74" s="317"/>
      <c r="EY74" s="317"/>
      <c r="EZ74" s="317"/>
      <c r="FA74" s="317"/>
      <c r="FB74" s="317"/>
      <c r="FC74" s="317"/>
      <c r="FD74" s="317"/>
      <c r="FE74" s="317"/>
      <c r="FF74" s="317"/>
      <c r="FG74" s="317"/>
      <c r="FH74" s="317"/>
      <c r="FI74" s="317"/>
      <c r="FJ74" s="317"/>
      <c r="FK74" s="317"/>
      <c r="FL74" s="317"/>
      <c r="FM74" s="317"/>
      <c r="FN74" s="317"/>
      <c r="FO74" s="317"/>
      <c r="FP74" s="317"/>
      <c r="FQ74" s="317"/>
      <c r="FR74" s="317"/>
      <c r="FS74" s="317"/>
      <c r="FT74" s="317"/>
      <c r="FU74" s="317"/>
      <c r="FV74" s="317"/>
      <c r="FW74" s="317"/>
      <c r="FX74" s="317"/>
      <c r="FY74" s="317"/>
      <c r="FZ74" s="317"/>
      <c r="GA74" s="317"/>
      <c r="GB74" s="317"/>
      <c r="GC74" s="317"/>
      <c r="GD74" s="317"/>
      <c r="GE74" s="317"/>
      <c r="GF74" s="317"/>
      <c r="GG74" s="317"/>
      <c r="GH74" s="317"/>
      <c r="GI74" s="317"/>
      <c r="GJ74" s="317"/>
      <c r="GK74" s="317"/>
      <c r="GL74" s="317"/>
      <c r="GM74" s="317"/>
      <c r="GN74" s="317"/>
      <c r="GO74" s="317"/>
      <c r="GP74" s="317"/>
      <c r="GQ74" s="317"/>
      <c r="GR74" s="317"/>
      <c r="GS74" s="317"/>
      <c r="GT74" s="317"/>
      <c r="GU74" s="317"/>
      <c r="GV74" s="317"/>
      <c r="GW74" s="317"/>
      <c r="GX74" s="317"/>
      <c r="GY74" s="317"/>
      <c r="GZ74" s="317"/>
      <c r="HA74" s="317"/>
      <c r="HB74" s="317"/>
      <c r="HC74" s="317"/>
      <c r="HD74" s="317"/>
      <c r="HE74" s="317"/>
      <c r="HF74" s="317"/>
      <c r="HG74" s="317"/>
      <c r="HH74" s="317"/>
      <c r="HI74" s="317"/>
      <c r="HJ74" s="317"/>
      <c r="HK74" s="317"/>
      <c r="HL74" s="317"/>
      <c r="HM74" s="317"/>
      <c r="HN74" s="317"/>
      <c r="HO74" s="317"/>
      <c r="HP74" s="317"/>
      <c r="HQ74" s="317"/>
      <c r="HR74" s="317"/>
      <c r="HS74" s="317"/>
      <c r="HT74" s="317"/>
      <c r="HU74" s="317"/>
      <c r="HV74" s="317"/>
      <c r="HW74" s="317"/>
      <c r="HX74" s="317"/>
      <c r="HY74" s="317"/>
      <c r="HZ74" s="317"/>
      <c r="IA74" s="317"/>
      <c r="IB74" s="317"/>
      <c r="IC74" s="317"/>
      <c r="ID74" s="317"/>
      <c r="IE74" s="317"/>
      <c r="IF74" s="317"/>
      <c r="IG74" s="317"/>
      <c r="IH74" s="317"/>
      <c r="II74" s="317"/>
      <c r="IJ74" s="317"/>
      <c r="IK74" s="317"/>
      <c r="IL74" s="317"/>
    </row>
    <row r="75" spans="1:246" s="335" customFormat="1">
      <c r="A75" s="319"/>
      <c r="B75" s="344" t="s">
        <v>8</v>
      </c>
      <c r="C75" s="321"/>
      <c r="D75" s="322"/>
      <c r="E75" s="345"/>
      <c r="F75" s="324">
        <f>SUM(F13:F74)</f>
        <v>0</v>
      </c>
      <c r="M75" s="336"/>
      <c r="N75" s="337" t="str">
        <f>IF(M75="","",M75/239.64)</f>
        <v/>
      </c>
    </row>
    <row r="76" spans="1:246" s="335" customFormat="1">
      <c r="A76" s="319"/>
      <c r="B76" s="344"/>
      <c r="C76" s="321"/>
      <c r="D76" s="322"/>
      <c r="E76" s="345"/>
      <c r="F76" s="324"/>
      <c r="M76" s="336"/>
      <c r="N76" s="337"/>
    </row>
    <row r="77" spans="1:246" s="335" customFormat="1">
      <c r="A77" s="319"/>
      <c r="B77" s="344"/>
      <c r="C77" s="321"/>
      <c r="D77" s="322"/>
      <c r="E77" s="345"/>
      <c r="F77" s="324"/>
      <c r="M77" s="336"/>
      <c r="N77" s="337"/>
    </row>
    <row r="78" spans="1:246" s="316" customFormat="1">
      <c r="A78" s="310" t="s">
        <v>281</v>
      </c>
      <c r="B78" s="318" t="s">
        <v>94</v>
      </c>
      <c r="C78" s="326"/>
      <c r="D78" s="313"/>
      <c r="E78" s="314"/>
      <c r="F78" s="315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  <c r="CU78" s="317"/>
      <c r="CV78" s="317"/>
      <c r="CW78" s="317"/>
      <c r="CX78" s="317"/>
      <c r="CY78" s="317"/>
      <c r="CZ78" s="317"/>
      <c r="DA78" s="317"/>
      <c r="DB78" s="317"/>
      <c r="DC78" s="317"/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17"/>
      <c r="DO78" s="317"/>
      <c r="DP78" s="317"/>
      <c r="DQ78" s="317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7"/>
      <c r="EG78" s="317"/>
      <c r="EH78" s="317"/>
      <c r="EI78" s="317"/>
      <c r="EJ78" s="317"/>
      <c r="EK78" s="317"/>
      <c r="EL78" s="317"/>
      <c r="EM78" s="317"/>
      <c r="EN78" s="317"/>
      <c r="EO78" s="317"/>
      <c r="EP78" s="317"/>
      <c r="EQ78" s="317"/>
      <c r="ER78" s="317"/>
      <c r="ES78" s="317"/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317"/>
      <c r="FL78" s="317"/>
      <c r="FM78" s="317"/>
      <c r="FN78" s="317"/>
      <c r="FO78" s="317"/>
      <c r="FP78" s="317"/>
      <c r="FQ78" s="317"/>
      <c r="FR78" s="317"/>
      <c r="FS78" s="317"/>
      <c r="FT78" s="317"/>
      <c r="FU78" s="317"/>
      <c r="FV78" s="317"/>
      <c r="FW78" s="317"/>
      <c r="FX78" s="317"/>
      <c r="FY78" s="317"/>
      <c r="FZ78" s="317"/>
      <c r="GA78" s="317"/>
      <c r="GB78" s="317"/>
      <c r="GC78" s="317"/>
      <c r="GD78" s="317"/>
      <c r="GE78" s="317"/>
      <c r="GF78" s="317"/>
      <c r="GG78" s="317"/>
      <c r="GH78" s="317"/>
      <c r="GI78" s="317"/>
      <c r="GJ78" s="317"/>
      <c r="GK78" s="317"/>
      <c r="GL78" s="317"/>
      <c r="GM78" s="317"/>
      <c r="GN78" s="317"/>
      <c r="GO78" s="317"/>
      <c r="GP78" s="317"/>
      <c r="GQ78" s="317"/>
      <c r="GR78" s="317"/>
      <c r="GS78" s="317"/>
      <c r="GT78" s="317"/>
      <c r="GU78" s="317"/>
      <c r="GV78" s="317"/>
      <c r="GW78" s="317"/>
      <c r="GX78" s="317"/>
      <c r="GY78" s="317"/>
      <c r="GZ78" s="317"/>
      <c r="HA78" s="317"/>
      <c r="HB78" s="317"/>
      <c r="HC78" s="317"/>
      <c r="HD78" s="317"/>
      <c r="HE78" s="317"/>
      <c r="HF78" s="317"/>
      <c r="HG78" s="317"/>
      <c r="HH78" s="317"/>
      <c r="HI78" s="317"/>
      <c r="HJ78" s="317"/>
      <c r="HK78" s="317"/>
      <c r="HL78" s="317"/>
      <c r="HM78" s="317"/>
      <c r="HN78" s="317"/>
      <c r="HO78" s="317"/>
      <c r="HP78" s="317"/>
      <c r="HQ78" s="317"/>
      <c r="HR78" s="317"/>
      <c r="HS78" s="317"/>
      <c r="HT78" s="317"/>
      <c r="HU78" s="317"/>
      <c r="HV78" s="317"/>
      <c r="HW78" s="317"/>
      <c r="HX78" s="317"/>
      <c r="HY78" s="317"/>
      <c r="HZ78" s="317"/>
      <c r="IA78" s="317"/>
      <c r="IB78" s="317"/>
      <c r="IC78" s="317"/>
      <c r="ID78" s="317"/>
      <c r="IE78" s="317"/>
      <c r="IF78" s="317"/>
      <c r="IG78" s="317"/>
      <c r="IH78" s="317"/>
      <c r="II78" s="317"/>
      <c r="IJ78" s="317"/>
      <c r="IK78" s="317"/>
      <c r="IL78" s="317"/>
    </row>
    <row r="79" spans="1:246" s="316" customFormat="1">
      <c r="A79" s="319"/>
      <c r="B79" s="318"/>
      <c r="C79" s="326"/>
      <c r="D79" s="313"/>
      <c r="E79" s="314"/>
      <c r="F79" s="315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  <c r="CU79" s="317"/>
      <c r="CV79" s="317"/>
      <c r="CW79" s="317"/>
      <c r="CX79" s="317"/>
      <c r="CY79" s="317"/>
      <c r="CZ79" s="317"/>
      <c r="DA79" s="317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7"/>
      <c r="DQ79" s="317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7"/>
      <c r="EG79" s="317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7"/>
      <c r="ET79" s="317"/>
      <c r="EU79" s="317"/>
      <c r="EV79" s="317"/>
      <c r="EW79" s="317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317"/>
      <c r="FL79" s="317"/>
      <c r="FM79" s="317"/>
      <c r="FN79" s="317"/>
      <c r="FO79" s="317"/>
      <c r="FP79" s="317"/>
      <c r="FQ79" s="317"/>
      <c r="FR79" s="317"/>
      <c r="FS79" s="317"/>
      <c r="FT79" s="317"/>
      <c r="FU79" s="317"/>
      <c r="FV79" s="317"/>
      <c r="FW79" s="317"/>
      <c r="FX79" s="317"/>
      <c r="FY79" s="317"/>
      <c r="FZ79" s="317"/>
      <c r="GA79" s="317"/>
      <c r="GB79" s="317"/>
      <c r="GC79" s="317"/>
      <c r="GD79" s="317"/>
      <c r="GE79" s="317"/>
      <c r="GF79" s="317"/>
      <c r="GG79" s="317"/>
      <c r="GH79" s="317"/>
      <c r="GI79" s="317"/>
      <c r="GJ79" s="317"/>
      <c r="GK79" s="317"/>
      <c r="GL79" s="317"/>
      <c r="GM79" s="317"/>
      <c r="GN79" s="317"/>
      <c r="GO79" s="317"/>
      <c r="GP79" s="317"/>
      <c r="GQ79" s="317"/>
      <c r="GR79" s="317"/>
      <c r="GS79" s="317"/>
      <c r="GT79" s="317"/>
      <c r="GU79" s="317"/>
      <c r="GV79" s="317"/>
      <c r="GW79" s="317"/>
      <c r="GX79" s="317"/>
      <c r="GY79" s="317"/>
      <c r="GZ79" s="317"/>
      <c r="HA79" s="317"/>
      <c r="HB79" s="317"/>
      <c r="HC79" s="317"/>
      <c r="HD79" s="317"/>
      <c r="HE79" s="317"/>
      <c r="HF79" s="317"/>
      <c r="HG79" s="317"/>
      <c r="HH79" s="317"/>
      <c r="HI79" s="317"/>
      <c r="HJ79" s="317"/>
      <c r="HK79" s="317"/>
      <c r="HL79" s="317"/>
      <c r="HM79" s="317"/>
      <c r="HN79" s="317"/>
      <c r="HO79" s="317"/>
      <c r="HP79" s="317"/>
      <c r="HQ79" s="317"/>
      <c r="HR79" s="317"/>
      <c r="HS79" s="317"/>
      <c r="HT79" s="317"/>
      <c r="HU79" s="317"/>
      <c r="HV79" s="317"/>
      <c r="HW79" s="317"/>
      <c r="HX79" s="317"/>
      <c r="HY79" s="317"/>
      <c r="HZ79" s="317"/>
      <c r="IA79" s="317"/>
      <c r="IB79" s="317"/>
      <c r="IC79" s="317"/>
      <c r="ID79" s="317"/>
      <c r="IE79" s="317"/>
      <c r="IF79" s="317"/>
      <c r="IG79" s="317"/>
      <c r="IH79" s="317"/>
      <c r="II79" s="317"/>
      <c r="IJ79" s="317"/>
      <c r="IK79" s="317"/>
      <c r="IL79" s="317"/>
    </row>
    <row r="80" spans="1:246" s="316" customFormat="1" ht="25.5">
      <c r="A80" s="319" t="s">
        <v>182</v>
      </c>
      <c r="B80" s="333" t="s">
        <v>282</v>
      </c>
      <c r="C80" s="328" t="s">
        <v>33</v>
      </c>
      <c r="D80" s="330">
        <f>+D58+D13+D131</f>
        <v>130</v>
      </c>
      <c r="E80" s="383"/>
      <c r="F80" s="315">
        <f t="shared" ref="F80:F96" si="2">+D80*E80</f>
        <v>0</v>
      </c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7"/>
      <c r="CQ80" s="317"/>
      <c r="CR80" s="317"/>
      <c r="CS80" s="317"/>
      <c r="CT80" s="317"/>
      <c r="CU80" s="317"/>
      <c r="CV80" s="317"/>
      <c r="CW80" s="317"/>
      <c r="CX80" s="317"/>
      <c r="CY80" s="317"/>
      <c r="CZ80" s="317"/>
      <c r="DA80" s="317"/>
      <c r="DB80" s="317"/>
      <c r="DC80" s="317"/>
      <c r="DD80" s="317"/>
      <c r="DE80" s="317"/>
      <c r="DF80" s="317"/>
      <c r="DG80" s="317"/>
      <c r="DH80" s="317"/>
      <c r="DI80" s="317"/>
      <c r="DJ80" s="317"/>
      <c r="DK80" s="317"/>
      <c r="DL80" s="317"/>
      <c r="DM80" s="317"/>
      <c r="DN80" s="317"/>
      <c r="DO80" s="317"/>
      <c r="DP80" s="317"/>
      <c r="DQ80" s="317"/>
      <c r="DR80" s="317"/>
      <c r="DS80" s="317"/>
      <c r="DT80" s="317"/>
      <c r="DU80" s="317"/>
      <c r="DV80" s="317"/>
      <c r="DW80" s="317"/>
      <c r="DX80" s="317"/>
      <c r="DY80" s="317"/>
      <c r="DZ80" s="317"/>
      <c r="EA80" s="317"/>
      <c r="EB80" s="317"/>
      <c r="EC80" s="317"/>
      <c r="ED80" s="317"/>
      <c r="EE80" s="317"/>
      <c r="EF80" s="317"/>
      <c r="EG80" s="317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R80" s="317"/>
      <c r="ES80" s="317"/>
      <c r="ET80" s="317"/>
      <c r="EU80" s="317"/>
      <c r="EV80" s="317"/>
      <c r="EW80" s="317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317"/>
      <c r="FL80" s="317"/>
      <c r="FM80" s="317"/>
      <c r="FN80" s="317"/>
      <c r="FO80" s="317"/>
      <c r="FP80" s="317"/>
      <c r="FQ80" s="317"/>
      <c r="FR80" s="317"/>
      <c r="FS80" s="317"/>
      <c r="FT80" s="317"/>
      <c r="FU80" s="317"/>
      <c r="FV80" s="317"/>
      <c r="FW80" s="317"/>
      <c r="FX80" s="317"/>
      <c r="FY80" s="317"/>
      <c r="FZ80" s="317"/>
      <c r="GA80" s="317"/>
      <c r="GB80" s="317"/>
      <c r="GC80" s="317"/>
      <c r="GD80" s="317"/>
      <c r="GE80" s="317"/>
      <c r="GF80" s="317"/>
      <c r="GG80" s="317"/>
      <c r="GH80" s="317"/>
      <c r="GI80" s="317"/>
      <c r="GJ80" s="317"/>
      <c r="GK80" s="317"/>
      <c r="GL80" s="317"/>
      <c r="GM80" s="317"/>
      <c r="GN80" s="317"/>
      <c r="GO80" s="317"/>
      <c r="GP80" s="317"/>
      <c r="GQ80" s="317"/>
      <c r="GR80" s="317"/>
      <c r="GS80" s="317"/>
      <c r="GT80" s="317"/>
      <c r="GU80" s="317"/>
      <c r="GV80" s="317"/>
      <c r="GW80" s="317"/>
      <c r="GX80" s="317"/>
      <c r="GY80" s="317"/>
      <c r="GZ80" s="317"/>
      <c r="HA80" s="317"/>
      <c r="HB80" s="317"/>
      <c r="HC80" s="317"/>
      <c r="HD80" s="317"/>
      <c r="HE80" s="317"/>
      <c r="HF80" s="317"/>
      <c r="HG80" s="317"/>
      <c r="HH80" s="317"/>
      <c r="HI80" s="317"/>
      <c r="HJ80" s="317"/>
      <c r="HK80" s="317"/>
      <c r="HL80" s="317"/>
      <c r="HM80" s="317"/>
      <c r="HN80" s="317"/>
      <c r="HO80" s="317"/>
      <c r="HP80" s="317"/>
      <c r="HQ80" s="317"/>
      <c r="HR80" s="317"/>
      <c r="HS80" s="317"/>
      <c r="HT80" s="317"/>
      <c r="HU80" s="317"/>
      <c r="HV80" s="317"/>
      <c r="HW80" s="317"/>
      <c r="HX80" s="317"/>
      <c r="HY80" s="317"/>
      <c r="HZ80" s="317"/>
      <c r="IA80" s="317"/>
      <c r="IB80" s="317"/>
      <c r="IC80" s="317"/>
      <c r="ID80" s="317"/>
      <c r="IE80" s="317"/>
      <c r="IF80" s="317"/>
      <c r="IG80" s="317"/>
      <c r="IH80" s="317"/>
      <c r="II80" s="317"/>
      <c r="IJ80" s="317"/>
      <c r="IK80" s="317"/>
      <c r="IL80" s="317"/>
    </row>
    <row r="81" spans="1:246" s="316" customFormat="1">
      <c r="A81" s="319"/>
      <c r="B81" s="325"/>
      <c r="C81" s="326"/>
      <c r="D81" s="330"/>
      <c r="E81" s="314"/>
      <c r="F81" s="315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317"/>
      <c r="FL81" s="317"/>
      <c r="FM81" s="317"/>
      <c r="FN81" s="317"/>
      <c r="FO81" s="317"/>
      <c r="FP81" s="317"/>
      <c r="FQ81" s="317"/>
      <c r="FR81" s="317"/>
      <c r="FS81" s="317"/>
      <c r="FT81" s="317"/>
      <c r="FU81" s="317"/>
      <c r="FV81" s="317"/>
      <c r="FW81" s="317"/>
      <c r="FX81" s="317"/>
      <c r="FY81" s="317"/>
      <c r="FZ81" s="317"/>
      <c r="GA81" s="317"/>
      <c r="GB81" s="317"/>
      <c r="GC81" s="317"/>
      <c r="GD81" s="317"/>
      <c r="GE81" s="317"/>
      <c r="GF81" s="317"/>
      <c r="GG81" s="317"/>
      <c r="GH81" s="317"/>
      <c r="GI81" s="317"/>
      <c r="GJ81" s="317"/>
      <c r="GK81" s="317"/>
      <c r="GL81" s="317"/>
      <c r="GM81" s="317"/>
      <c r="GN81" s="317"/>
      <c r="GO81" s="317"/>
      <c r="GP81" s="317"/>
      <c r="GQ81" s="317"/>
      <c r="GR81" s="317"/>
      <c r="GS81" s="317"/>
      <c r="GT81" s="317"/>
      <c r="GU81" s="317"/>
      <c r="GV81" s="317"/>
      <c r="GW81" s="317"/>
      <c r="GX81" s="317"/>
      <c r="GY81" s="317"/>
      <c r="GZ81" s="317"/>
      <c r="HA81" s="317"/>
      <c r="HB81" s="317"/>
      <c r="HC81" s="317"/>
      <c r="HD81" s="317"/>
      <c r="HE81" s="317"/>
      <c r="HF81" s="317"/>
      <c r="HG81" s="317"/>
      <c r="HH81" s="317"/>
      <c r="HI81" s="317"/>
      <c r="HJ81" s="317"/>
      <c r="HK81" s="317"/>
      <c r="HL81" s="317"/>
      <c r="HM81" s="317"/>
      <c r="HN81" s="317"/>
      <c r="HO81" s="317"/>
      <c r="HP81" s="317"/>
      <c r="HQ81" s="317"/>
      <c r="HR81" s="317"/>
      <c r="HS81" s="317"/>
      <c r="HT81" s="317"/>
      <c r="HU81" s="317"/>
      <c r="HV81" s="317"/>
      <c r="HW81" s="317"/>
      <c r="HX81" s="317"/>
      <c r="HY81" s="317"/>
      <c r="HZ81" s="317"/>
      <c r="IA81" s="317"/>
      <c r="IB81" s="317"/>
      <c r="IC81" s="317"/>
      <c r="ID81" s="317"/>
      <c r="IE81" s="317"/>
      <c r="IF81" s="317"/>
      <c r="IG81" s="317"/>
      <c r="IH81" s="317"/>
      <c r="II81" s="317"/>
      <c r="IJ81" s="317"/>
      <c r="IK81" s="317"/>
      <c r="IL81" s="317"/>
    </row>
    <row r="82" spans="1:246" s="316" customFormat="1" ht="51">
      <c r="A82" s="319" t="s">
        <v>186</v>
      </c>
      <c r="B82" s="333" t="s">
        <v>283</v>
      </c>
      <c r="C82" s="328" t="s">
        <v>33</v>
      </c>
      <c r="D82" s="330">
        <f>+D58+D13</f>
        <v>120</v>
      </c>
      <c r="E82" s="383"/>
      <c r="F82" s="315">
        <f t="shared" si="2"/>
        <v>0</v>
      </c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7"/>
      <c r="DQ82" s="317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317"/>
      <c r="FL82" s="317"/>
      <c r="FM82" s="317"/>
      <c r="FN82" s="317"/>
      <c r="FO82" s="317"/>
      <c r="FP82" s="317"/>
      <c r="FQ82" s="317"/>
      <c r="FR82" s="317"/>
      <c r="FS82" s="317"/>
      <c r="FT82" s="317"/>
      <c r="FU82" s="317"/>
      <c r="FV82" s="317"/>
      <c r="FW82" s="317"/>
      <c r="FX82" s="317"/>
      <c r="FY82" s="317"/>
      <c r="FZ82" s="317"/>
      <c r="GA82" s="317"/>
      <c r="GB82" s="317"/>
      <c r="GC82" s="317"/>
      <c r="GD82" s="317"/>
      <c r="GE82" s="317"/>
      <c r="GF82" s="317"/>
      <c r="GG82" s="317"/>
      <c r="GH82" s="317"/>
      <c r="GI82" s="317"/>
      <c r="GJ82" s="317"/>
      <c r="GK82" s="317"/>
      <c r="GL82" s="317"/>
      <c r="GM82" s="317"/>
      <c r="GN82" s="317"/>
      <c r="GO82" s="317"/>
      <c r="GP82" s="317"/>
      <c r="GQ82" s="317"/>
      <c r="GR82" s="317"/>
      <c r="GS82" s="317"/>
      <c r="GT82" s="317"/>
      <c r="GU82" s="317"/>
      <c r="GV82" s="317"/>
      <c r="GW82" s="317"/>
      <c r="GX82" s="317"/>
      <c r="GY82" s="317"/>
      <c r="GZ82" s="317"/>
      <c r="HA82" s="317"/>
      <c r="HB82" s="317"/>
      <c r="HC82" s="317"/>
      <c r="HD82" s="317"/>
      <c r="HE82" s="317"/>
      <c r="HF82" s="317"/>
      <c r="HG82" s="317"/>
      <c r="HH82" s="317"/>
      <c r="HI82" s="317"/>
      <c r="HJ82" s="317"/>
      <c r="HK82" s="317"/>
      <c r="HL82" s="317"/>
      <c r="HM82" s="317"/>
      <c r="HN82" s="317"/>
      <c r="HO82" s="317"/>
      <c r="HP82" s="317"/>
      <c r="HQ82" s="317"/>
      <c r="HR82" s="317"/>
      <c r="HS82" s="317"/>
      <c r="HT82" s="317"/>
      <c r="HU82" s="317"/>
      <c r="HV82" s="317"/>
      <c r="HW82" s="317"/>
      <c r="HX82" s="317"/>
      <c r="HY82" s="317"/>
      <c r="HZ82" s="317"/>
      <c r="IA82" s="317"/>
      <c r="IB82" s="317"/>
      <c r="IC82" s="317"/>
      <c r="ID82" s="317"/>
      <c r="IE82" s="317"/>
      <c r="IF82" s="317"/>
      <c r="IG82" s="317"/>
      <c r="IH82" s="317"/>
      <c r="II82" s="317"/>
      <c r="IJ82" s="317"/>
      <c r="IK82" s="317"/>
      <c r="IL82" s="317"/>
    </row>
    <row r="83" spans="1:246" s="316" customFormat="1">
      <c r="A83" s="319"/>
      <c r="B83" s="333"/>
      <c r="C83" s="326"/>
      <c r="D83" s="330"/>
      <c r="E83" s="314"/>
      <c r="F83" s="315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  <c r="CU83" s="317"/>
      <c r="CV83" s="317"/>
      <c r="CW83" s="317"/>
      <c r="CX83" s="317"/>
      <c r="CY83" s="317"/>
      <c r="CZ83" s="317"/>
      <c r="DA83" s="317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7"/>
      <c r="DQ83" s="317"/>
      <c r="DR83" s="317"/>
      <c r="DS83" s="317"/>
      <c r="DT83" s="317"/>
      <c r="DU83" s="317"/>
      <c r="DV83" s="317"/>
      <c r="DW83" s="317"/>
      <c r="DX83" s="317"/>
      <c r="DY83" s="317"/>
      <c r="DZ83" s="317"/>
      <c r="EA83" s="317"/>
      <c r="EB83" s="317"/>
      <c r="EC83" s="317"/>
      <c r="ED83" s="317"/>
      <c r="EE83" s="317"/>
      <c r="EF83" s="317"/>
      <c r="EG83" s="317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7"/>
      <c r="ET83" s="317"/>
      <c r="EU83" s="317"/>
      <c r="EV83" s="317"/>
      <c r="EW83" s="317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317"/>
      <c r="FL83" s="317"/>
      <c r="FM83" s="317"/>
      <c r="FN83" s="317"/>
      <c r="FO83" s="317"/>
      <c r="FP83" s="317"/>
      <c r="FQ83" s="317"/>
      <c r="FR83" s="317"/>
      <c r="FS83" s="317"/>
      <c r="FT83" s="317"/>
      <c r="FU83" s="317"/>
      <c r="FV83" s="317"/>
      <c r="FW83" s="317"/>
      <c r="FX83" s="317"/>
      <c r="FY83" s="317"/>
      <c r="FZ83" s="317"/>
      <c r="GA83" s="317"/>
      <c r="GB83" s="317"/>
      <c r="GC83" s="317"/>
      <c r="GD83" s="317"/>
      <c r="GE83" s="317"/>
      <c r="GF83" s="317"/>
      <c r="GG83" s="317"/>
      <c r="GH83" s="317"/>
      <c r="GI83" s="317"/>
      <c r="GJ83" s="317"/>
      <c r="GK83" s="317"/>
      <c r="GL83" s="317"/>
      <c r="GM83" s="317"/>
      <c r="GN83" s="317"/>
      <c r="GO83" s="317"/>
      <c r="GP83" s="317"/>
      <c r="GQ83" s="317"/>
      <c r="GR83" s="317"/>
      <c r="GS83" s="317"/>
      <c r="GT83" s="317"/>
      <c r="GU83" s="317"/>
      <c r="GV83" s="317"/>
      <c r="GW83" s="317"/>
      <c r="GX83" s="317"/>
      <c r="GY83" s="317"/>
      <c r="GZ83" s="317"/>
      <c r="HA83" s="317"/>
      <c r="HB83" s="317"/>
      <c r="HC83" s="317"/>
      <c r="HD83" s="317"/>
      <c r="HE83" s="317"/>
      <c r="HF83" s="317"/>
      <c r="HG83" s="317"/>
      <c r="HH83" s="317"/>
      <c r="HI83" s="317"/>
      <c r="HJ83" s="317"/>
      <c r="HK83" s="317"/>
      <c r="HL83" s="317"/>
      <c r="HM83" s="317"/>
      <c r="HN83" s="317"/>
      <c r="HO83" s="317"/>
      <c r="HP83" s="317"/>
      <c r="HQ83" s="317"/>
      <c r="HR83" s="317"/>
      <c r="HS83" s="317"/>
      <c r="HT83" s="317"/>
      <c r="HU83" s="317"/>
      <c r="HV83" s="317"/>
      <c r="HW83" s="317"/>
      <c r="HX83" s="317"/>
      <c r="HY83" s="317"/>
      <c r="HZ83" s="317"/>
      <c r="IA83" s="317"/>
      <c r="IB83" s="317"/>
      <c r="IC83" s="317"/>
      <c r="ID83" s="317"/>
      <c r="IE83" s="317"/>
      <c r="IF83" s="317"/>
      <c r="IG83" s="317"/>
      <c r="IH83" s="317"/>
      <c r="II83" s="317"/>
      <c r="IJ83" s="317"/>
      <c r="IK83" s="317"/>
      <c r="IL83" s="317"/>
    </row>
    <row r="84" spans="1:246" s="316" customFormat="1" ht="76.5">
      <c r="A84" s="319" t="s">
        <v>188</v>
      </c>
      <c r="B84" s="333" t="s">
        <v>189</v>
      </c>
      <c r="C84" s="326"/>
      <c r="D84" s="330"/>
      <c r="E84" s="314"/>
      <c r="F84" s="346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  <c r="CY84" s="317"/>
      <c r="CZ84" s="317"/>
      <c r="DA84" s="317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7"/>
      <c r="DQ84" s="317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7"/>
      <c r="EF84" s="317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317"/>
      <c r="FL84" s="317"/>
      <c r="FM84" s="317"/>
      <c r="FN84" s="317"/>
      <c r="FO84" s="317"/>
      <c r="FP84" s="317"/>
      <c r="FQ84" s="317"/>
      <c r="FR84" s="317"/>
      <c r="FS84" s="317"/>
      <c r="FT84" s="317"/>
      <c r="FU84" s="317"/>
      <c r="FV84" s="317"/>
      <c r="FW84" s="317"/>
      <c r="FX84" s="317"/>
      <c r="FY84" s="317"/>
      <c r="FZ84" s="317"/>
      <c r="GA84" s="317"/>
      <c r="GB84" s="317"/>
      <c r="GC84" s="317"/>
      <c r="GD84" s="317"/>
      <c r="GE84" s="317"/>
      <c r="GF84" s="317"/>
      <c r="GG84" s="317"/>
      <c r="GH84" s="317"/>
      <c r="GI84" s="317"/>
      <c r="GJ84" s="317"/>
      <c r="GK84" s="317"/>
      <c r="GL84" s="317"/>
      <c r="GM84" s="317"/>
      <c r="GN84" s="317"/>
      <c r="GO84" s="317"/>
      <c r="GP84" s="317"/>
      <c r="GQ84" s="317"/>
      <c r="GR84" s="317"/>
      <c r="GS84" s="317"/>
      <c r="GT84" s="317"/>
      <c r="GU84" s="317"/>
      <c r="GV84" s="317"/>
      <c r="GW84" s="317"/>
      <c r="GX84" s="317"/>
      <c r="GY84" s="317"/>
      <c r="GZ84" s="317"/>
      <c r="HA84" s="317"/>
      <c r="HB84" s="317"/>
      <c r="HC84" s="317"/>
      <c r="HD84" s="317"/>
      <c r="HE84" s="317"/>
      <c r="HF84" s="317"/>
      <c r="HG84" s="317"/>
      <c r="HH84" s="317"/>
      <c r="HI84" s="317"/>
      <c r="HJ84" s="317"/>
      <c r="HK84" s="317"/>
      <c r="HL84" s="317"/>
      <c r="HM84" s="317"/>
      <c r="HN84" s="317"/>
      <c r="HO84" s="317"/>
      <c r="HP84" s="317"/>
      <c r="HQ84" s="317"/>
      <c r="HR84" s="317"/>
      <c r="HS84" s="317"/>
      <c r="HT84" s="317"/>
      <c r="HU84" s="317"/>
      <c r="HV84" s="317"/>
      <c r="HW84" s="317"/>
      <c r="HX84" s="317"/>
      <c r="HY84" s="317"/>
      <c r="HZ84" s="317"/>
      <c r="IA84" s="317"/>
      <c r="IB84" s="317"/>
      <c r="IC84" s="317"/>
      <c r="ID84" s="317"/>
      <c r="IE84" s="317"/>
      <c r="IF84" s="317"/>
      <c r="IG84" s="317"/>
      <c r="IH84" s="317"/>
      <c r="II84" s="317"/>
      <c r="IJ84" s="317"/>
      <c r="IK84" s="317"/>
      <c r="IL84" s="317"/>
    </row>
    <row r="85" spans="1:246" s="316" customFormat="1">
      <c r="A85" s="319"/>
      <c r="B85" s="325" t="s">
        <v>284</v>
      </c>
      <c r="C85" s="326" t="s">
        <v>30</v>
      </c>
      <c r="D85" s="330">
        <f>+D7</f>
        <v>7</v>
      </c>
      <c r="E85" s="383"/>
      <c r="F85" s="315">
        <f t="shared" si="2"/>
        <v>0</v>
      </c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  <c r="CU85" s="317"/>
      <c r="CV85" s="317"/>
      <c r="CW85" s="317"/>
      <c r="CX85" s="317"/>
      <c r="CY85" s="317"/>
      <c r="CZ85" s="317"/>
      <c r="DA85" s="317"/>
      <c r="DB85" s="317"/>
      <c r="DC85" s="317"/>
      <c r="DD85" s="317"/>
      <c r="DE85" s="317"/>
      <c r="DF85" s="317"/>
      <c r="DG85" s="317"/>
      <c r="DH85" s="317"/>
      <c r="DI85" s="317"/>
      <c r="DJ85" s="317"/>
      <c r="DK85" s="317"/>
      <c r="DL85" s="317"/>
      <c r="DM85" s="317"/>
      <c r="DN85" s="317"/>
      <c r="DO85" s="317"/>
      <c r="DP85" s="317"/>
      <c r="DQ85" s="317"/>
      <c r="DR85" s="317"/>
      <c r="DS85" s="317"/>
      <c r="DT85" s="317"/>
      <c r="DU85" s="317"/>
      <c r="DV85" s="317"/>
      <c r="DW85" s="317"/>
      <c r="DX85" s="317"/>
      <c r="DY85" s="317"/>
      <c r="DZ85" s="317"/>
      <c r="EA85" s="317"/>
      <c r="EB85" s="317"/>
      <c r="EC85" s="317"/>
      <c r="ED85" s="317"/>
      <c r="EE85" s="317"/>
      <c r="EF85" s="317"/>
      <c r="EG85" s="317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7"/>
      <c r="ES85" s="317"/>
      <c r="ET85" s="317"/>
      <c r="EU85" s="317"/>
      <c r="EV85" s="317"/>
      <c r="EW85" s="317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317"/>
      <c r="FL85" s="317"/>
      <c r="FM85" s="317"/>
      <c r="FN85" s="317"/>
      <c r="FO85" s="317"/>
      <c r="FP85" s="317"/>
      <c r="FQ85" s="317"/>
      <c r="FR85" s="317"/>
      <c r="FS85" s="317"/>
      <c r="FT85" s="317"/>
      <c r="FU85" s="317"/>
      <c r="FV85" s="317"/>
      <c r="FW85" s="317"/>
      <c r="FX85" s="317"/>
      <c r="FY85" s="317"/>
      <c r="FZ85" s="317"/>
      <c r="GA85" s="317"/>
      <c r="GB85" s="317"/>
      <c r="GC85" s="317"/>
      <c r="GD85" s="317"/>
      <c r="GE85" s="317"/>
      <c r="GF85" s="317"/>
      <c r="GG85" s="317"/>
      <c r="GH85" s="317"/>
      <c r="GI85" s="317"/>
      <c r="GJ85" s="317"/>
      <c r="GK85" s="317"/>
      <c r="GL85" s="317"/>
      <c r="GM85" s="317"/>
      <c r="GN85" s="317"/>
      <c r="GO85" s="317"/>
      <c r="GP85" s="317"/>
      <c r="GQ85" s="317"/>
      <c r="GR85" s="317"/>
      <c r="GS85" s="317"/>
      <c r="GT85" s="317"/>
      <c r="GU85" s="317"/>
      <c r="GV85" s="317"/>
      <c r="GW85" s="317"/>
      <c r="GX85" s="317"/>
      <c r="GY85" s="317"/>
      <c r="GZ85" s="317"/>
      <c r="HA85" s="317"/>
      <c r="HB85" s="317"/>
      <c r="HC85" s="317"/>
      <c r="HD85" s="317"/>
      <c r="HE85" s="317"/>
      <c r="HF85" s="317"/>
      <c r="HG85" s="317"/>
      <c r="HH85" s="317"/>
      <c r="HI85" s="317"/>
      <c r="HJ85" s="317"/>
      <c r="HK85" s="317"/>
      <c r="HL85" s="317"/>
      <c r="HM85" s="317"/>
      <c r="HN85" s="317"/>
      <c r="HO85" s="317"/>
      <c r="HP85" s="317"/>
      <c r="HQ85" s="317"/>
      <c r="HR85" s="317"/>
      <c r="HS85" s="317"/>
      <c r="HT85" s="317"/>
      <c r="HU85" s="317"/>
      <c r="HV85" s="317"/>
      <c r="HW85" s="317"/>
      <c r="HX85" s="317"/>
      <c r="HY85" s="317"/>
      <c r="HZ85" s="317"/>
      <c r="IA85" s="317"/>
      <c r="IB85" s="317"/>
      <c r="IC85" s="317"/>
      <c r="ID85" s="317"/>
      <c r="IE85" s="317"/>
      <c r="IF85" s="317"/>
      <c r="IG85" s="317"/>
      <c r="IH85" s="317"/>
      <c r="II85" s="317"/>
      <c r="IJ85" s="317"/>
      <c r="IK85" s="317"/>
      <c r="IL85" s="317"/>
    </row>
    <row r="86" spans="1:246" s="316" customFormat="1">
      <c r="A86" s="319"/>
      <c r="B86" s="325"/>
      <c r="C86" s="326"/>
      <c r="D86" s="330"/>
      <c r="E86" s="314"/>
      <c r="F86" s="315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7"/>
      <c r="CQ86" s="317"/>
      <c r="CR86" s="317"/>
      <c r="CS86" s="317"/>
      <c r="CT86" s="317"/>
      <c r="CU86" s="317"/>
      <c r="CV86" s="317"/>
      <c r="CW86" s="317"/>
      <c r="CX86" s="317"/>
      <c r="CY86" s="317"/>
      <c r="CZ86" s="317"/>
      <c r="DA86" s="317"/>
      <c r="DB86" s="317"/>
      <c r="DC86" s="317"/>
      <c r="DD86" s="317"/>
      <c r="DE86" s="317"/>
      <c r="DF86" s="317"/>
      <c r="DG86" s="317"/>
      <c r="DH86" s="317"/>
      <c r="DI86" s="317"/>
      <c r="DJ86" s="317"/>
      <c r="DK86" s="317"/>
      <c r="DL86" s="317"/>
      <c r="DM86" s="317"/>
      <c r="DN86" s="317"/>
      <c r="DO86" s="317"/>
      <c r="DP86" s="317"/>
      <c r="DQ86" s="317"/>
      <c r="DR86" s="317"/>
      <c r="DS86" s="317"/>
      <c r="DT86" s="317"/>
      <c r="DU86" s="317"/>
      <c r="DV86" s="317"/>
      <c r="DW86" s="317"/>
      <c r="DX86" s="317"/>
      <c r="DY86" s="317"/>
      <c r="DZ86" s="317"/>
      <c r="EA86" s="317"/>
      <c r="EB86" s="317"/>
      <c r="EC86" s="317"/>
      <c r="ED86" s="317"/>
      <c r="EE86" s="317"/>
      <c r="EF86" s="317"/>
      <c r="EG86" s="317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7"/>
      <c r="EV86" s="317"/>
      <c r="EW86" s="317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317"/>
      <c r="FL86" s="317"/>
      <c r="FM86" s="317"/>
      <c r="FN86" s="317"/>
      <c r="FO86" s="317"/>
      <c r="FP86" s="317"/>
      <c r="FQ86" s="317"/>
      <c r="FR86" s="317"/>
      <c r="FS86" s="317"/>
      <c r="FT86" s="317"/>
      <c r="FU86" s="317"/>
      <c r="FV86" s="317"/>
      <c r="FW86" s="317"/>
      <c r="FX86" s="317"/>
      <c r="FY86" s="317"/>
      <c r="FZ86" s="317"/>
      <c r="GA86" s="317"/>
      <c r="GB86" s="317"/>
      <c r="GC86" s="317"/>
      <c r="GD86" s="317"/>
      <c r="GE86" s="317"/>
      <c r="GF86" s="317"/>
      <c r="GG86" s="317"/>
      <c r="GH86" s="317"/>
      <c r="GI86" s="317"/>
      <c r="GJ86" s="317"/>
      <c r="GK86" s="317"/>
      <c r="GL86" s="317"/>
      <c r="GM86" s="317"/>
      <c r="GN86" s="317"/>
      <c r="GO86" s="317"/>
      <c r="GP86" s="317"/>
      <c r="GQ86" s="317"/>
      <c r="GR86" s="317"/>
      <c r="GS86" s="317"/>
      <c r="GT86" s="317"/>
      <c r="GU86" s="317"/>
      <c r="GV86" s="317"/>
      <c r="GW86" s="317"/>
      <c r="GX86" s="317"/>
      <c r="GY86" s="317"/>
      <c r="GZ86" s="317"/>
      <c r="HA86" s="317"/>
      <c r="HB86" s="317"/>
      <c r="HC86" s="317"/>
      <c r="HD86" s="317"/>
      <c r="HE86" s="317"/>
      <c r="HF86" s="317"/>
      <c r="HG86" s="317"/>
      <c r="HH86" s="317"/>
      <c r="HI86" s="317"/>
      <c r="HJ86" s="317"/>
      <c r="HK86" s="317"/>
      <c r="HL86" s="317"/>
      <c r="HM86" s="317"/>
      <c r="HN86" s="317"/>
      <c r="HO86" s="317"/>
      <c r="HP86" s="317"/>
      <c r="HQ86" s="317"/>
      <c r="HR86" s="317"/>
      <c r="HS86" s="317"/>
      <c r="HT86" s="317"/>
      <c r="HU86" s="317"/>
      <c r="HV86" s="317"/>
      <c r="HW86" s="317"/>
      <c r="HX86" s="317"/>
      <c r="HY86" s="317"/>
      <c r="HZ86" s="317"/>
      <c r="IA86" s="317"/>
      <c r="IB86" s="317"/>
      <c r="IC86" s="317"/>
      <c r="ID86" s="317"/>
      <c r="IE86" s="317"/>
      <c r="IF86" s="317"/>
      <c r="IG86" s="317"/>
      <c r="IH86" s="317"/>
      <c r="II86" s="317"/>
      <c r="IJ86" s="317"/>
      <c r="IK86" s="317"/>
      <c r="IL86" s="317"/>
    </row>
    <row r="87" spans="1:246" s="316" customFormat="1" ht="76.5">
      <c r="A87" s="319" t="s">
        <v>190</v>
      </c>
      <c r="B87" s="333" t="s">
        <v>191</v>
      </c>
      <c r="C87" s="326"/>
      <c r="D87" s="330"/>
      <c r="E87" s="314"/>
      <c r="F87" s="315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  <c r="CU87" s="317"/>
      <c r="CV87" s="317"/>
      <c r="CW87" s="317"/>
      <c r="CX87" s="317"/>
      <c r="CY87" s="317"/>
      <c r="CZ87" s="317"/>
      <c r="DA87" s="317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7"/>
      <c r="DM87" s="317"/>
      <c r="DN87" s="317"/>
      <c r="DO87" s="317"/>
      <c r="DP87" s="317"/>
      <c r="DQ87" s="317"/>
      <c r="DR87" s="317"/>
      <c r="DS87" s="317"/>
      <c r="DT87" s="317"/>
      <c r="DU87" s="317"/>
      <c r="DV87" s="317"/>
      <c r="DW87" s="317"/>
      <c r="DX87" s="317"/>
      <c r="DY87" s="317"/>
      <c r="DZ87" s="317"/>
      <c r="EA87" s="317"/>
      <c r="EB87" s="317"/>
      <c r="EC87" s="317"/>
      <c r="ED87" s="317"/>
      <c r="EE87" s="317"/>
      <c r="EF87" s="317"/>
      <c r="EG87" s="317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7"/>
      <c r="ET87" s="317"/>
      <c r="EU87" s="317"/>
      <c r="EV87" s="317"/>
      <c r="EW87" s="317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317"/>
      <c r="FL87" s="317"/>
      <c r="FM87" s="317"/>
      <c r="FN87" s="317"/>
      <c r="FO87" s="317"/>
      <c r="FP87" s="317"/>
      <c r="FQ87" s="317"/>
      <c r="FR87" s="317"/>
      <c r="FS87" s="317"/>
      <c r="FT87" s="317"/>
      <c r="FU87" s="317"/>
      <c r="FV87" s="317"/>
      <c r="FW87" s="317"/>
      <c r="FX87" s="317"/>
      <c r="FY87" s="317"/>
      <c r="FZ87" s="317"/>
      <c r="GA87" s="317"/>
      <c r="GB87" s="317"/>
      <c r="GC87" s="317"/>
      <c r="GD87" s="317"/>
      <c r="GE87" s="317"/>
      <c r="GF87" s="317"/>
      <c r="GG87" s="317"/>
      <c r="GH87" s="317"/>
      <c r="GI87" s="317"/>
      <c r="GJ87" s="317"/>
      <c r="GK87" s="317"/>
      <c r="GL87" s="317"/>
      <c r="GM87" s="317"/>
      <c r="GN87" s="317"/>
      <c r="GO87" s="317"/>
      <c r="GP87" s="317"/>
      <c r="GQ87" s="317"/>
      <c r="GR87" s="317"/>
      <c r="GS87" s="317"/>
      <c r="GT87" s="317"/>
      <c r="GU87" s="317"/>
      <c r="GV87" s="317"/>
      <c r="GW87" s="317"/>
      <c r="GX87" s="317"/>
      <c r="GY87" s="317"/>
      <c r="GZ87" s="317"/>
      <c r="HA87" s="317"/>
      <c r="HB87" s="317"/>
      <c r="HC87" s="317"/>
      <c r="HD87" s="317"/>
      <c r="HE87" s="317"/>
      <c r="HF87" s="317"/>
      <c r="HG87" s="317"/>
      <c r="HH87" s="317"/>
      <c r="HI87" s="317"/>
      <c r="HJ87" s="317"/>
      <c r="HK87" s="317"/>
      <c r="HL87" s="317"/>
      <c r="HM87" s="317"/>
      <c r="HN87" s="317"/>
      <c r="HO87" s="317"/>
      <c r="HP87" s="317"/>
      <c r="HQ87" s="317"/>
      <c r="HR87" s="317"/>
      <c r="HS87" s="317"/>
      <c r="HT87" s="317"/>
      <c r="HU87" s="317"/>
      <c r="HV87" s="317"/>
      <c r="HW87" s="317"/>
      <c r="HX87" s="317"/>
      <c r="HY87" s="317"/>
      <c r="HZ87" s="317"/>
      <c r="IA87" s="317"/>
      <c r="IB87" s="317"/>
      <c r="IC87" s="317"/>
      <c r="ID87" s="317"/>
      <c r="IE87" s="317"/>
      <c r="IF87" s="317"/>
      <c r="IG87" s="317"/>
      <c r="IH87" s="317"/>
      <c r="II87" s="317"/>
      <c r="IJ87" s="317"/>
      <c r="IK87" s="317"/>
      <c r="IL87" s="317"/>
    </row>
    <row r="88" spans="1:246" s="316" customFormat="1">
      <c r="A88" s="319"/>
      <c r="B88" s="325" t="s">
        <v>285</v>
      </c>
      <c r="C88" s="326" t="s">
        <v>30</v>
      </c>
      <c r="D88" s="330">
        <f>+D7</f>
        <v>7</v>
      </c>
      <c r="E88" s="383"/>
      <c r="F88" s="315">
        <f t="shared" si="2"/>
        <v>0</v>
      </c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7"/>
      <c r="CZ88" s="317"/>
      <c r="DA88" s="317"/>
      <c r="DB88" s="317"/>
      <c r="DC88" s="317"/>
      <c r="DD88" s="317"/>
      <c r="DE88" s="317"/>
      <c r="DF88" s="317"/>
      <c r="DG88" s="317"/>
      <c r="DH88" s="317"/>
      <c r="DI88" s="317"/>
      <c r="DJ88" s="317"/>
      <c r="DK88" s="317"/>
      <c r="DL88" s="317"/>
      <c r="DM88" s="317"/>
      <c r="DN88" s="317"/>
      <c r="DO88" s="317"/>
      <c r="DP88" s="317"/>
      <c r="DQ88" s="317"/>
      <c r="DR88" s="317"/>
      <c r="DS88" s="317"/>
      <c r="DT88" s="317"/>
      <c r="DU88" s="317"/>
      <c r="DV88" s="317"/>
      <c r="DW88" s="317"/>
      <c r="DX88" s="317"/>
      <c r="DY88" s="317"/>
      <c r="DZ88" s="317"/>
      <c r="EA88" s="317"/>
      <c r="EB88" s="317"/>
      <c r="EC88" s="317"/>
      <c r="ED88" s="317"/>
      <c r="EE88" s="317"/>
      <c r="EF88" s="317"/>
      <c r="EG88" s="317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7"/>
      <c r="EU88" s="317"/>
      <c r="EV88" s="317"/>
      <c r="EW88" s="317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317"/>
      <c r="FL88" s="317"/>
      <c r="FM88" s="317"/>
      <c r="FN88" s="317"/>
      <c r="FO88" s="317"/>
      <c r="FP88" s="317"/>
      <c r="FQ88" s="317"/>
      <c r="FR88" s="317"/>
      <c r="FS88" s="317"/>
      <c r="FT88" s="317"/>
      <c r="FU88" s="317"/>
      <c r="FV88" s="317"/>
      <c r="FW88" s="317"/>
      <c r="FX88" s="317"/>
      <c r="FY88" s="317"/>
      <c r="FZ88" s="317"/>
      <c r="GA88" s="317"/>
      <c r="GB88" s="317"/>
      <c r="GC88" s="317"/>
      <c r="GD88" s="317"/>
      <c r="GE88" s="317"/>
      <c r="GF88" s="317"/>
      <c r="GG88" s="317"/>
      <c r="GH88" s="317"/>
      <c r="GI88" s="317"/>
      <c r="GJ88" s="317"/>
      <c r="GK88" s="317"/>
      <c r="GL88" s="317"/>
      <c r="GM88" s="317"/>
      <c r="GN88" s="317"/>
      <c r="GO88" s="317"/>
      <c r="GP88" s="317"/>
      <c r="GQ88" s="317"/>
      <c r="GR88" s="317"/>
      <c r="GS88" s="317"/>
      <c r="GT88" s="317"/>
      <c r="GU88" s="317"/>
      <c r="GV88" s="317"/>
      <c r="GW88" s="317"/>
      <c r="GX88" s="317"/>
      <c r="GY88" s="317"/>
      <c r="GZ88" s="317"/>
      <c r="HA88" s="317"/>
      <c r="HB88" s="317"/>
      <c r="HC88" s="317"/>
      <c r="HD88" s="317"/>
      <c r="HE88" s="317"/>
      <c r="HF88" s="317"/>
      <c r="HG88" s="317"/>
      <c r="HH88" s="317"/>
      <c r="HI88" s="317"/>
      <c r="HJ88" s="317"/>
      <c r="HK88" s="317"/>
      <c r="HL88" s="317"/>
      <c r="HM88" s="317"/>
      <c r="HN88" s="317"/>
      <c r="HO88" s="317"/>
      <c r="HP88" s="317"/>
      <c r="HQ88" s="317"/>
      <c r="HR88" s="317"/>
      <c r="HS88" s="317"/>
      <c r="HT88" s="317"/>
      <c r="HU88" s="317"/>
      <c r="HV88" s="317"/>
      <c r="HW88" s="317"/>
      <c r="HX88" s="317"/>
      <c r="HY88" s="317"/>
      <c r="HZ88" s="317"/>
      <c r="IA88" s="317"/>
      <c r="IB88" s="317"/>
      <c r="IC88" s="317"/>
      <c r="ID88" s="317"/>
      <c r="IE88" s="317"/>
      <c r="IF88" s="317"/>
      <c r="IG88" s="317"/>
      <c r="IH88" s="317"/>
      <c r="II88" s="317"/>
      <c r="IJ88" s="317"/>
      <c r="IK88" s="317"/>
      <c r="IL88" s="317"/>
    </row>
    <row r="89" spans="1:246" s="316" customFormat="1">
      <c r="A89" s="319"/>
      <c r="B89" s="325"/>
      <c r="C89" s="326"/>
      <c r="D89" s="330"/>
      <c r="E89" s="314"/>
      <c r="F89" s="315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  <c r="CU89" s="317"/>
      <c r="CV89" s="317"/>
      <c r="CW89" s="317"/>
      <c r="CX89" s="317"/>
      <c r="CY89" s="317"/>
      <c r="CZ89" s="317"/>
      <c r="DA89" s="317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7"/>
      <c r="DQ89" s="317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7"/>
      <c r="EF89" s="317"/>
      <c r="EG89" s="317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7"/>
      <c r="EU89" s="317"/>
      <c r="EV89" s="317"/>
      <c r="EW89" s="317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317"/>
      <c r="FL89" s="317"/>
      <c r="FM89" s="317"/>
      <c r="FN89" s="317"/>
      <c r="FO89" s="317"/>
      <c r="FP89" s="317"/>
      <c r="FQ89" s="317"/>
      <c r="FR89" s="317"/>
      <c r="FS89" s="317"/>
      <c r="FT89" s="317"/>
      <c r="FU89" s="317"/>
      <c r="FV89" s="317"/>
      <c r="FW89" s="317"/>
      <c r="FX89" s="317"/>
      <c r="FY89" s="317"/>
      <c r="FZ89" s="317"/>
      <c r="GA89" s="317"/>
      <c r="GB89" s="317"/>
      <c r="GC89" s="317"/>
      <c r="GD89" s="317"/>
      <c r="GE89" s="317"/>
      <c r="GF89" s="317"/>
      <c r="GG89" s="317"/>
      <c r="GH89" s="317"/>
      <c r="GI89" s="317"/>
      <c r="GJ89" s="317"/>
      <c r="GK89" s="317"/>
      <c r="GL89" s="317"/>
      <c r="GM89" s="317"/>
      <c r="GN89" s="317"/>
      <c r="GO89" s="317"/>
      <c r="GP89" s="317"/>
      <c r="GQ89" s="317"/>
      <c r="GR89" s="317"/>
      <c r="GS89" s="317"/>
      <c r="GT89" s="317"/>
      <c r="GU89" s="317"/>
      <c r="GV89" s="317"/>
      <c r="GW89" s="317"/>
      <c r="GX89" s="317"/>
      <c r="GY89" s="317"/>
      <c r="GZ89" s="317"/>
      <c r="HA89" s="317"/>
      <c r="HB89" s="317"/>
      <c r="HC89" s="317"/>
      <c r="HD89" s="317"/>
      <c r="HE89" s="317"/>
      <c r="HF89" s="317"/>
      <c r="HG89" s="317"/>
      <c r="HH89" s="317"/>
      <c r="HI89" s="317"/>
      <c r="HJ89" s="317"/>
      <c r="HK89" s="317"/>
      <c r="HL89" s="317"/>
      <c r="HM89" s="317"/>
      <c r="HN89" s="317"/>
      <c r="HO89" s="317"/>
      <c r="HP89" s="317"/>
      <c r="HQ89" s="317"/>
      <c r="HR89" s="317"/>
      <c r="HS89" s="317"/>
      <c r="HT89" s="317"/>
      <c r="HU89" s="317"/>
      <c r="HV89" s="317"/>
      <c r="HW89" s="317"/>
      <c r="HX89" s="317"/>
      <c r="HY89" s="317"/>
      <c r="HZ89" s="317"/>
      <c r="IA89" s="317"/>
      <c r="IB89" s="317"/>
      <c r="IC89" s="317"/>
      <c r="ID89" s="317"/>
      <c r="IE89" s="317"/>
      <c r="IF89" s="317"/>
      <c r="IG89" s="317"/>
      <c r="IH89" s="317"/>
      <c r="II89" s="317"/>
      <c r="IJ89" s="317"/>
      <c r="IK89" s="317"/>
      <c r="IL89" s="317"/>
    </row>
    <row r="90" spans="1:246" s="316" customFormat="1" ht="51">
      <c r="A90" s="319" t="s">
        <v>192</v>
      </c>
      <c r="B90" s="333" t="s">
        <v>193</v>
      </c>
      <c r="C90" s="326" t="s">
        <v>30</v>
      </c>
      <c r="D90" s="330">
        <f>+D7</f>
        <v>7</v>
      </c>
      <c r="E90" s="383"/>
      <c r="F90" s="315">
        <f t="shared" si="2"/>
        <v>0</v>
      </c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7"/>
      <c r="CQ90" s="317"/>
      <c r="CR90" s="317"/>
      <c r="CS90" s="317"/>
      <c r="CT90" s="317"/>
      <c r="CU90" s="317"/>
      <c r="CV90" s="317"/>
      <c r="CW90" s="317"/>
      <c r="CX90" s="317"/>
      <c r="CY90" s="317"/>
      <c r="CZ90" s="317"/>
      <c r="DA90" s="317"/>
      <c r="DB90" s="317"/>
      <c r="DC90" s="317"/>
      <c r="DD90" s="317"/>
      <c r="DE90" s="317"/>
      <c r="DF90" s="317"/>
      <c r="DG90" s="317"/>
      <c r="DH90" s="317"/>
      <c r="DI90" s="317"/>
      <c r="DJ90" s="317"/>
      <c r="DK90" s="317"/>
      <c r="DL90" s="317"/>
      <c r="DM90" s="317"/>
      <c r="DN90" s="317"/>
      <c r="DO90" s="317"/>
      <c r="DP90" s="317"/>
      <c r="DQ90" s="317"/>
      <c r="DR90" s="317"/>
      <c r="DS90" s="317"/>
      <c r="DT90" s="317"/>
      <c r="DU90" s="317"/>
      <c r="DV90" s="317"/>
      <c r="DW90" s="317"/>
      <c r="DX90" s="317"/>
      <c r="DY90" s="317"/>
      <c r="DZ90" s="317"/>
      <c r="EA90" s="317"/>
      <c r="EB90" s="317"/>
      <c r="EC90" s="317"/>
      <c r="ED90" s="317"/>
      <c r="EE90" s="317"/>
      <c r="EF90" s="317"/>
      <c r="EG90" s="317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7"/>
      <c r="ET90" s="317"/>
      <c r="EU90" s="317"/>
      <c r="EV90" s="317"/>
      <c r="EW90" s="317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317"/>
      <c r="FL90" s="317"/>
      <c r="FM90" s="317"/>
      <c r="FN90" s="317"/>
      <c r="FO90" s="317"/>
      <c r="FP90" s="317"/>
      <c r="FQ90" s="317"/>
      <c r="FR90" s="317"/>
      <c r="FS90" s="317"/>
      <c r="FT90" s="317"/>
      <c r="FU90" s="317"/>
      <c r="FV90" s="317"/>
      <c r="FW90" s="317"/>
      <c r="FX90" s="317"/>
      <c r="FY90" s="317"/>
      <c r="FZ90" s="317"/>
      <c r="GA90" s="317"/>
      <c r="GB90" s="317"/>
      <c r="GC90" s="317"/>
      <c r="GD90" s="317"/>
      <c r="GE90" s="317"/>
      <c r="GF90" s="317"/>
      <c r="GG90" s="317"/>
      <c r="GH90" s="317"/>
      <c r="GI90" s="317"/>
      <c r="GJ90" s="317"/>
      <c r="GK90" s="317"/>
      <c r="GL90" s="317"/>
      <c r="GM90" s="317"/>
      <c r="GN90" s="317"/>
      <c r="GO90" s="317"/>
      <c r="GP90" s="317"/>
      <c r="GQ90" s="317"/>
      <c r="GR90" s="317"/>
      <c r="GS90" s="317"/>
      <c r="GT90" s="317"/>
      <c r="GU90" s="317"/>
      <c r="GV90" s="317"/>
      <c r="GW90" s="317"/>
      <c r="GX90" s="317"/>
      <c r="GY90" s="317"/>
      <c r="GZ90" s="317"/>
      <c r="HA90" s="317"/>
      <c r="HB90" s="317"/>
      <c r="HC90" s="317"/>
      <c r="HD90" s="317"/>
      <c r="HE90" s="317"/>
      <c r="HF90" s="317"/>
      <c r="HG90" s="317"/>
      <c r="HH90" s="317"/>
      <c r="HI90" s="317"/>
      <c r="HJ90" s="317"/>
      <c r="HK90" s="317"/>
      <c r="HL90" s="317"/>
      <c r="HM90" s="317"/>
      <c r="HN90" s="317"/>
      <c r="HO90" s="317"/>
      <c r="HP90" s="317"/>
      <c r="HQ90" s="317"/>
      <c r="HR90" s="317"/>
      <c r="HS90" s="317"/>
      <c r="HT90" s="317"/>
      <c r="HU90" s="317"/>
      <c r="HV90" s="317"/>
      <c r="HW90" s="317"/>
      <c r="HX90" s="317"/>
      <c r="HY90" s="317"/>
      <c r="HZ90" s="317"/>
      <c r="IA90" s="317"/>
      <c r="IB90" s="317"/>
      <c r="IC90" s="317"/>
      <c r="ID90" s="317"/>
      <c r="IE90" s="317"/>
      <c r="IF90" s="317"/>
      <c r="IG90" s="317"/>
      <c r="IH90" s="317"/>
      <c r="II90" s="317"/>
      <c r="IJ90" s="317"/>
      <c r="IK90" s="317"/>
      <c r="IL90" s="317"/>
    </row>
    <row r="91" spans="1:246" s="316" customFormat="1">
      <c r="A91" s="319"/>
      <c r="B91" s="325"/>
      <c r="C91" s="326"/>
      <c r="D91" s="330"/>
      <c r="E91" s="314"/>
      <c r="F91" s="315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7"/>
      <c r="CQ91" s="317"/>
      <c r="CR91" s="317"/>
      <c r="CS91" s="317"/>
      <c r="CT91" s="317"/>
      <c r="CU91" s="317"/>
      <c r="CV91" s="317"/>
      <c r="CW91" s="317"/>
      <c r="CX91" s="317"/>
      <c r="CY91" s="317"/>
      <c r="CZ91" s="317"/>
      <c r="DA91" s="317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7"/>
      <c r="DQ91" s="317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7"/>
      <c r="EG91" s="317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7"/>
      <c r="EV91" s="317"/>
      <c r="EW91" s="317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317"/>
      <c r="FL91" s="317"/>
      <c r="FM91" s="317"/>
      <c r="FN91" s="317"/>
      <c r="FO91" s="317"/>
      <c r="FP91" s="317"/>
      <c r="FQ91" s="317"/>
      <c r="FR91" s="317"/>
      <c r="FS91" s="317"/>
      <c r="FT91" s="317"/>
      <c r="FU91" s="317"/>
      <c r="FV91" s="317"/>
      <c r="FW91" s="317"/>
      <c r="FX91" s="317"/>
      <c r="FY91" s="317"/>
      <c r="FZ91" s="317"/>
      <c r="GA91" s="317"/>
      <c r="GB91" s="317"/>
      <c r="GC91" s="317"/>
      <c r="GD91" s="317"/>
      <c r="GE91" s="317"/>
      <c r="GF91" s="317"/>
      <c r="GG91" s="317"/>
      <c r="GH91" s="317"/>
      <c r="GI91" s="317"/>
      <c r="GJ91" s="317"/>
      <c r="GK91" s="317"/>
      <c r="GL91" s="317"/>
      <c r="GM91" s="317"/>
      <c r="GN91" s="317"/>
      <c r="GO91" s="317"/>
      <c r="GP91" s="317"/>
      <c r="GQ91" s="317"/>
      <c r="GR91" s="317"/>
      <c r="GS91" s="317"/>
      <c r="GT91" s="317"/>
      <c r="GU91" s="317"/>
      <c r="GV91" s="317"/>
      <c r="GW91" s="317"/>
      <c r="GX91" s="317"/>
      <c r="GY91" s="317"/>
      <c r="GZ91" s="317"/>
      <c r="HA91" s="317"/>
      <c r="HB91" s="317"/>
      <c r="HC91" s="317"/>
      <c r="HD91" s="317"/>
      <c r="HE91" s="317"/>
      <c r="HF91" s="317"/>
      <c r="HG91" s="317"/>
      <c r="HH91" s="317"/>
      <c r="HI91" s="317"/>
      <c r="HJ91" s="317"/>
      <c r="HK91" s="317"/>
      <c r="HL91" s="317"/>
      <c r="HM91" s="317"/>
      <c r="HN91" s="317"/>
      <c r="HO91" s="317"/>
      <c r="HP91" s="317"/>
      <c r="HQ91" s="317"/>
      <c r="HR91" s="317"/>
      <c r="HS91" s="317"/>
      <c r="HT91" s="317"/>
      <c r="HU91" s="317"/>
      <c r="HV91" s="317"/>
      <c r="HW91" s="317"/>
      <c r="HX91" s="317"/>
      <c r="HY91" s="317"/>
      <c r="HZ91" s="317"/>
      <c r="IA91" s="317"/>
      <c r="IB91" s="317"/>
      <c r="IC91" s="317"/>
      <c r="ID91" s="317"/>
      <c r="IE91" s="317"/>
      <c r="IF91" s="317"/>
      <c r="IG91" s="317"/>
      <c r="IH91" s="317"/>
      <c r="II91" s="317"/>
      <c r="IJ91" s="317"/>
      <c r="IK91" s="317"/>
      <c r="IL91" s="317"/>
    </row>
    <row r="92" spans="1:246" s="316" customFormat="1" ht="89.25">
      <c r="A92" s="319" t="s">
        <v>194</v>
      </c>
      <c r="B92" s="325" t="s">
        <v>286</v>
      </c>
      <c r="C92" s="326" t="s">
        <v>30</v>
      </c>
      <c r="D92" s="330">
        <f>+D7</f>
        <v>7</v>
      </c>
      <c r="E92" s="383"/>
      <c r="F92" s="315">
        <f t="shared" si="2"/>
        <v>0</v>
      </c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  <c r="CU92" s="317"/>
      <c r="CV92" s="317"/>
      <c r="CW92" s="317"/>
      <c r="CX92" s="317"/>
      <c r="CY92" s="317"/>
      <c r="CZ92" s="317"/>
      <c r="DA92" s="317"/>
      <c r="DB92" s="317"/>
      <c r="DC92" s="317"/>
      <c r="DD92" s="317"/>
      <c r="DE92" s="317"/>
      <c r="DF92" s="317"/>
      <c r="DG92" s="317"/>
      <c r="DH92" s="317"/>
      <c r="DI92" s="317"/>
      <c r="DJ92" s="317"/>
      <c r="DK92" s="317"/>
      <c r="DL92" s="317"/>
      <c r="DM92" s="317"/>
      <c r="DN92" s="317"/>
      <c r="DO92" s="317"/>
      <c r="DP92" s="317"/>
      <c r="DQ92" s="317"/>
      <c r="DR92" s="317"/>
      <c r="DS92" s="317"/>
      <c r="DT92" s="317"/>
      <c r="DU92" s="317"/>
      <c r="DV92" s="317"/>
      <c r="DW92" s="317"/>
      <c r="DX92" s="317"/>
      <c r="DY92" s="317"/>
      <c r="DZ92" s="317"/>
      <c r="EA92" s="317"/>
      <c r="EB92" s="317"/>
      <c r="EC92" s="317"/>
      <c r="ED92" s="317"/>
      <c r="EE92" s="317"/>
      <c r="EF92" s="317"/>
      <c r="EG92" s="317"/>
      <c r="EH92" s="317"/>
      <c r="EI92" s="317"/>
      <c r="EJ92" s="317"/>
      <c r="EK92" s="317"/>
      <c r="EL92" s="317"/>
      <c r="EM92" s="317"/>
      <c r="EN92" s="317"/>
      <c r="EO92" s="317"/>
      <c r="EP92" s="317"/>
      <c r="EQ92" s="317"/>
      <c r="ER92" s="317"/>
      <c r="ES92" s="317"/>
      <c r="ET92" s="317"/>
      <c r="EU92" s="317"/>
      <c r="EV92" s="317"/>
      <c r="EW92" s="317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317"/>
      <c r="FL92" s="317"/>
      <c r="FM92" s="317"/>
      <c r="FN92" s="317"/>
      <c r="FO92" s="317"/>
      <c r="FP92" s="317"/>
      <c r="FQ92" s="317"/>
      <c r="FR92" s="317"/>
      <c r="FS92" s="317"/>
      <c r="FT92" s="317"/>
      <c r="FU92" s="317"/>
      <c r="FV92" s="317"/>
      <c r="FW92" s="317"/>
      <c r="FX92" s="317"/>
      <c r="FY92" s="317"/>
      <c r="FZ92" s="317"/>
      <c r="GA92" s="317"/>
      <c r="GB92" s="317"/>
      <c r="GC92" s="317"/>
      <c r="GD92" s="317"/>
      <c r="GE92" s="317"/>
      <c r="GF92" s="317"/>
      <c r="GG92" s="317"/>
      <c r="GH92" s="317"/>
      <c r="GI92" s="317"/>
      <c r="GJ92" s="317"/>
      <c r="GK92" s="317"/>
      <c r="GL92" s="317"/>
      <c r="GM92" s="317"/>
      <c r="GN92" s="317"/>
      <c r="GO92" s="317"/>
      <c r="GP92" s="317"/>
      <c r="GQ92" s="317"/>
      <c r="GR92" s="317"/>
      <c r="GS92" s="317"/>
      <c r="GT92" s="317"/>
      <c r="GU92" s="317"/>
      <c r="GV92" s="317"/>
      <c r="GW92" s="317"/>
      <c r="GX92" s="317"/>
      <c r="GY92" s="317"/>
      <c r="GZ92" s="317"/>
      <c r="HA92" s="317"/>
      <c r="HB92" s="317"/>
      <c r="HC92" s="317"/>
      <c r="HD92" s="317"/>
      <c r="HE92" s="317"/>
      <c r="HF92" s="317"/>
      <c r="HG92" s="317"/>
      <c r="HH92" s="317"/>
      <c r="HI92" s="317"/>
      <c r="HJ92" s="317"/>
      <c r="HK92" s="317"/>
      <c r="HL92" s="317"/>
      <c r="HM92" s="317"/>
      <c r="HN92" s="317"/>
      <c r="HO92" s="317"/>
      <c r="HP92" s="317"/>
      <c r="HQ92" s="317"/>
      <c r="HR92" s="317"/>
      <c r="HS92" s="317"/>
      <c r="HT92" s="317"/>
      <c r="HU92" s="317"/>
      <c r="HV92" s="317"/>
      <c r="HW92" s="317"/>
      <c r="HX92" s="317"/>
      <c r="HY92" s="317"/>
      <c r="HZ92" s="317"/>
      <c r="IA92" s="317"/>
      <c r="IB92" s="317"/>
      <c r="IC92" s="317"/>
      <c r="ID92" s="317"/>
      <c r="IE92" s="317"/>
      <c r="IF92" s="317"/>
      <c r="IG92" s="317"/>
      <c r="IH92" s="317"/>
      <c r="II92" s="317"/>
      <c r="IJ92" s="317"/>
      <c r="IK92" s="317"/>
      <c r="IL92" s="317"/>
    </row>
    <row r="93" spans="1:246" s="316" customFormat="1">
      <c r="A93" s="319"/>
      <c r="B93" s="325"/>
      <c r="C93" s="326"/>
      <c r="D93" s="330"/>
      <c r="E93" s="314"/>
      <c r="F93" s="315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7"/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  <c r="CY93" s="317"/>
      <c r="CZ93" s="317"/>
      <c r="DA93" s="317"/>
      <c r="DB93" s="317"/>
      <c r="DC93" s="317"/>
      <c r="DD93" s="317"/>
      <c r="DE93" s="317"/>
      <c r="DF93" s="317"/>
      <c r="DG93" s="317"/>
      <c r="DH93" s="317"/>
      <c r="DI93" s="317"/>
      <c r="DJ93" s="317"/>
      <c r="DK93" s="317"/>
      <c r="DL93" s="317"/>
      <c r="DM93" s="317"/>
      <c r="DN93" s="317"/>
      <c r="DO93" s="317"/>
      <c r="DP93" s="317"/>
      <c r="DQ93" s="317"/>
      <c r="DR93" s="317"/>
      <c r="DS93" s="317"/>
      <c r="DT93" s="317"/>
      <c r="DU93" s="317"/>
      <c r="DV93" s="317"/>
      <c r="DW93" s="317"/>
      <c r="DX93" s="317"/>
      <c r="DY93" s="317"/>
      <c r="DZ93" s="317"/>
      <c r="EA93" s="317"/>
      <c r="EB93" s="317"/>
      <c r="EC93" s="317"/>
      <c r="ED93" s="317"/>
      <c r="EE93" s="317"/>
      <c r="EF93" s="317"/>
      <c r="EG93" s="317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7"/>
      <c r="ES93" s="317"/>
      <c r="ET93" s="317"/>
      <c r="EU93" s="317"/>
      <c r="EV93" s="317"/>
      <c r="EW93" s="317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317"/>
      <c r="FL93" s="317"/>
      <c r="FM93" s="317"/>
      <c r="FN93" s="317"/>
      <c r="FO93" s="317"/>
      <c r="FP93" s="317"/>
      <c r="FQ93" s="317"/>
      <c r="FR93" s="317"/>
      <c r="FS93" s="317"/>
      <c r="FT93" s="317"/>
      <c r="FU93" s="317"/>
      <c r="FV93" s="317"/>
      <c r="FW93" s="317"/>
      <c r="FX93" s="317"/>
      <c r="FY93" s="317"/>
      <c r="FZ93" s="317"/>
      <c r="GA93" s="317"/>
      <c r="GB93" s="317"/>
      <c r="GC93" s="317"/>
      <c r="GD93" s="317"/>
      <c r="GE93" s="317"/>
      <c r="GF93" s="317"/>
      <c r="GG93" s="317"/>
      <c r="GH93" s="317"/>
      <c r="GI93" s="317"/>
      <c r="GJ93" s="317"/>
      <c r="GK93" s="317"/>
      <c r="GL93" s="317"/>
      <c r="GM93" s="317"/>
      <c r="GN93" s="317"/>
      <c r="GO93" s="317"/>
      <c r="GP93" s="317"/>
      <c r="GQ93" s="317"/>
      <c r="GR93" s="317"/>
      <c r="GS93" s="317"/>
      <c r="GT93" s="317"/>
      <c r="GU93" s="317"/>
      <c r="GV93" s="317"/>
      <c r="GW93" s="317"/>
      <c r="GX93" s="317"/>
      <c r="GY93" s="317"/>
      <c r="GZ93" s="317"/>
      <c r="HA93" s="317"/>
      <c r="HB93" s="317"/>
      <c r="HC93" s="317"/>
      <c r="HD93" s="317"/>
      <c r="HE93" s="317"/>
      <c r="HF93" s="317"/>
      <c r="HG93" s="317"/>
      <c r="HH93" s="317"/>
      <c r="HI93" s="317"/>
      <c r="HJ93" s="317"/>
      <c r="HK93" s="317"/>
      <c r="HL93" s="317"/>
      <c r="HM93" s="317"/>
      <c r="HN93" s="317"/>
      <c r="HO93" s="317"/>
      <c r="HP93" s="317"/>
      <c r="HQ93" s="317"/>
      <c r="HR93" s="317"/>
      <c r="HS93" s="317"/>
      <c r="HT93" s="317"/>
      <c r="HU93" s="317"/>
      <c r="HV93" s="317"/>
      <c r="HW93" s="317"/>
      <c r="HX93" s="317"/>
      <c r="HY93" s="317"/>
      <c r="HZ93" s="317"/>
      <c r="IA93" s="317"/>
      <c r="IB93" s="317"/>
      <c r="IC93" s="317"/>
      <c r="ID93" s="317"/>
      <c r="IE93" s="317"/>
      <c r="IF93" s="317"/>
      <c r="IG93" s="317"/>
      <c r="IH93" s="317"/>
      <c r="II93" s="317"/>
      <c r="IJ93" s="317"/>
      <c r="IK93" s="317"/>
      <c r="IL93" s="317"/>
    </row>
    <row r="94" spans="1:246" s="316" customFormat="1" ht="38.25">
      <c r="A94" s="319" t="s">
        <v>49</v>
      </c>
      <c r="B94" s="329" t="s">
        <v>287</v>
      </c>
      <c r="C94" s="328" t="s">
        <v>30</v>
      </c>
      <c r="D94" s="330">
        <v>4</v>
      </c>
      <c r="E94" s="383"/>
      <c r="F94" s="315">
        <f t="shared" si="2"/>
        <v>0</v>
      </c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  <c r="CU94" s="317"/>
      <c r="CV94" s="317"/>
      <c r="CW94" s="317"/>
      <c r="CX94" s="317"/>
      <c r="CY94" s="317"/>
      <c r="CZ94" s="317"/>
      <c r="DA94" s="317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7"/>
      <c r="DQ94" s="317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7"/>
      <c r="EG94" s="317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317"/>
      <c r="FL94" s="317"/>
      <c r="FM94" s="317"/>
      <c r="FN94" s="317"/>
      <c r="FO94" s="317"/>
      <c r="FP94" s="317"/>
      <c r="FQ94" s="317"/>
      <c r="FR94" s="317"/>
      <c r="FS94" s="317"/>
      <c r="FT94" s="317"/>
      <c r="FU94" s="317"/>
      <c r="FV94" s="317"/>
      <c r="FW94" s="317"/>
      <c r="FX94" s="317"/>
      <c r="FY94" s="317"/>
      <c r="FZ94" s="317"/>
      <c r="GA94" s="317"/>
      <c r="GB94" s="317"/>
      <c r="GC94" s="317"/>
      <c r="GD94" s="317"/>
      <c r="GE94" s="317"/>
      <c r="GF94" s="317"/>
      <c r="GG94" s="317"/>
      <c r="GH94" s="317"/>
      <c r="GI94" s="317"/>
      <c r="GJ94" s="317"/>
      <c r="GK94" s="317"/>
      <c r="GL94" s="317"/>
      <c r="GM94" s="317"/>
      <c r="GN94" s="317"/>
      <c r="GO94" s="317"/>
      <c r="GP94" s="317"/>
      <c r="GQ94" s="317"/>
      <c r="GR94" s="317"/>
      <c r="GS94" s="317"/>
      <c r="GT94" s="317"/>
      <c r="GU94" s="317"/>
      <c r="GV94" s="317"/>
      <c r="GW94" s="317"/>
      <c r="GX94" s="317"/>
      <c r="GY94" s="317"/>
      <c r="GZ94" s="317"/>
      <c r="HA94" s="317"/>
      <c r="HB94" s="317"/>
      <c r="HC94" s="317"/>
      <c r="HD94" s="317"/>
      <c r="HE94" s="317"/>
      <c r="HF94" s="317"/>
      <c r="HG94" s="317"/>
      <c r="HH94" s="317"/>
      <c r="HI94" s="317"/>
      <c r="HJ94" s="317"/>
      <c r="HK94" s="317"/>
      <c r="HL94" s="317"/>
      <c r="HM94" s="317"/>
      <c r="HN94" s="317"/>
      <c r="HO94" s="317"/>
      <c r="HP94" s="317"/>
      <c r="HQ94" s="317"/>
      <c r="HR94" s="317"/>
      <c r="HS94" s="317"/>
      <c r="HT94" s="317"/>
      <c r="HU94" s="317"/>
      <c r="HV94" s="317"/>
      <c r="HW94" s="317"/>
      <c r="HX94" s="317"/>
      <c r="HY94" s="317"/>
      <c r="HZ94" s="317"/>
      <c r="IA94" s="317"/>
      <c r="IB94" s="317"/>
      <c r="IC94" s="317"/>
      <c r="ID94" s="317"/>
      <c r="IE94" s="317"/>
      <c r="IF94" s="317"/>
      <c r="IG94" s="317"/>
      <c r="IH94" s="317"/>
      <c r="II94" s="317"/>
      <c r="IJ94" s="317"/>
      <c r="IK94" s="317"/>
      <c r="IL94" s="317"/>
    </row>
    <row r="95" spans="1:246" s="316" customFormat="1">
      <c r="A95" s="319"/>
      <c r="B95" s="329"/>
      <c r="C95" s="328"/>
      <c r="D95" s="330"/>
      <c r="E95" s="314"/>
      <c r="F95" s="315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7"/>
      <c r="BE95" s="317"/>
      <c r="BF95" s="317"/>
      <c r="BG95" s="317"/>
      <c r="BH95" s="317"/>
      <c r="BI95" s="317"/>
      <c r="BJ95" s="317"/>
      <c r="BK95" s="317"/>
      <c r="BL95" s="317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7"/>
      <c r="CM95" s="317"/>
      <c r="CN95" s="317"/>
      <c r="CO95" s="317"/>
      <c r="CP95" s="317"/>
      <c r="CQ95" s="317"/>
      <c r="CR95" s="317"/>
      <c r="CS95" s="317"/>
      <c r="CT95" s="317"/>
      <c r="CU95" s="317"/>
      <c r="CV95" s="317"/>
      <c r="CW95" s="317"/>
      <c r="CX95" s="317"/>
      <c r="CY95" s="317"/>
      <c r="CZ95" s="317"/>
      <c r="DA95" s="317"/>
      <c r="DB95" s="317"/>
      <c r="DC95" s="317"/>
      <c r="DD95" s="317"/>
      <c r="DE95" s="317"/>
      <c r="DF95" s="317"/>
      <c r="DG95" s="317"/>
      <c r="DH95" s="317"/>
      <c r="DI95" s="317"/>
      <c r="DJ95" s="317"/>
      <c r="DK95" s="317"/>
      <c r="DL95" s="317"/>
      <c r="DM95" s="317"/>
      <c r="DN95" s="317"/>
      <c r="DO95" s="317"/>
      <c r="DP95" s="317"/>
      <c r="DQ95" s="317"/>
      <c r="DR95" s="317"/>
      <c r="DS95" s="317"/>
      <c r="DT95" s="317"/>
      <c r="DU95" s="317"/>
      <c r="DV95" s="317"/>
      <c r="DW95" s="317"/>
      <c r="DX95" s="317"/>
      <c r="DY95" s="317"/>
      <c r="DZ95" s="317"/>
      <c r="EA95" s="317"/>
      <c r="EB95" s="317"/>
      <c r="EC95" s="317"/>
      <c r="ED95" s="317"/>
      <c r="EE95" s="317"/>
      <c r="EF95" s="317"/>
      <c r="EG95" s="317"/>
      <c r="EH95" s="317"/>
      <c r="EI95" s="317"/>
      <c r="EJ95" s="317"/>
      <c r="EK95" s="317"/>
      <c r="EL95" s="317"/>
      <c r="EM95" s="317"/>
      <c r="EN95" s="317"/>
      <c r="EO95" s="317"/>
      <c r="EP95" s="317"/>
      <c r="EQ95" s="317"/>
      <c r="ER95" s="317"/>
      <c r="ES95" s="317"/>
      <c r="ET95" s="317"/>
      <c r="EU95" s="317"/>
      <c r="EV95" s="317"/>
      <c r="EW95" s="317"/>
      <c r="EX95" s="317"/>
      <c r="EY95" s="317"/>
      <c r="EZ95" s="317"/>
      <c r="FA95" s="317"/>
      <c r="FB95" s="317"/>
      <c r="FC95" s="317"/>
      <c r="FD95" s="317"/>
      <c r="FE95" s="317"/>
      <c r="FF95" s="317"/>
      <c r="FG95" s="317"/>
      <c r="FH95" s="317"/>
      <c r="FI95" s="317"/>
      <c r="FJ95" s="317"/>
      <c r="FK95" s="317"/>
      <c r="FL95" s="317"/>
      <c r="FM95" s="317"/>
      <c r="FN95" s="317"/>
      <c r="FO95" s="317"/>
      <c r="FP95" s="317"/>
      <c r="FQ95" s="317"/>
      <c r="FR95" s="317"/>
      <c r="FS95" s="317"/>
      <c r="FT95" s="317"/>
      <c r="FU95" s="317"/>
      <c r="FV95" s="317"/>
      <c r="FW95" s="317"/>
      <c r="FX95" s="317"/>
      <c r="FY95" s="317"/>
      <c r="FZ95" s="317"/>
      <c r="GA95" s="317"/>
      <c r="GB95" s="317"/>
      <c r="GC95" s="317"/>
      <c r="GD95" s="317"/>
      <c r="GE95" s="317"/>
      <c r="GF95" s="317"/>
      <c r="GG95" s="317"/>
      <c r="GH95" s="317"/>
      <c r="GI95" s="317"/>
      <c r="GJ95" s="317"/>
      <c r="GK95" s="317"/>
      <c r="GL95" s="317"/>
      <c r="GM95" s="317"/>
      <c r="GN95" s="317"/>
      <c r="GO95" s="317"/>
      <c r="GP95" s="317"/>
      <c r="GQ95" s="317"/>
      <c r="GR95" s="317"/>
      <c r="GS95" s="317"/>
      <c r="GT95" s="317"/>
      <c r="GU95" s="317"/>
      <c r="GV95" s="317"/>
      <c r="GW95" s="317"/>
      <c r="GX95" s="317"/>
      <c r="GY95" s="317"/>
      <c r="GZ95" s="317"/>
      <c r="HA95" s="317"/>
      <c r="HB95" s="317"/>
      <c r="HC95" s="317"/>
      <c r="HD95" s="317"/>
      <c r="HE95" s="317"/>
      <c r="HF95" s="317"/>
      <c r="HG95" s="317"/>
      <c r="HH95" s="317"/>
      <c r="HI95" s="317"/>
      <c r="HJ95" s="317"/>
      <c r="HK95" s="317"/>
      <c r="HL95" s="317"/>
      <c r="HM95" s="317"/>
      <c r="HN95" s="317"/>
      <c r="HO95" s="317"/>
      <c r="HP95" s="317"/>
      <c r="HQ95" s="317"/>
      <c r="HR95" s="317"/>
      <c r="HS95" s="317"/>
      <c r="HT95" s="317"/>
      <c r="HU95" s="317"/>
      <c r="HV95" s="317"/>
      <c r="HW95" s="317"/>
      <c r="HX95" s="317"/>
      <c r="HY95" s="317"/>
      <c r="HZ95" s="317"/>
      <c r="IA95" s="317"/>
      <c r="IB95" s="317"/>
      <c r="IC95" s="317"/>
      <c r="ID95" s="317"/>
      <c r="IE95" s="317"/>
      <c r="IF95" s="317"/>
      <c r="IG95" s="317"/>
      <c r="IH95" s="317"/>
      <c r="II95" s="317"/>
      <c r="IJ95" s="317"/>
      <c r="IK95" s="317"/>
      <c r="IL95" s="317"/>
    </row>
    <row r="96" spans="1:246" s="316" customFormat="1" ht="38.25">
      <c r="A96" s="319" t="s">
        <v>51</v>
      </c>
      <c r="B96" s="329" t="s">
        <v>288</v>
      </c>
      <c r="C96" s="328" t="s">
        <v>88</v>
      </c>
      <c r="D96" s="330">
        <v>3</v>
      </c>
      <c r="E96" s="383"/>
      <c r="F96" s="315">
        <f t="shared" si="2"/>
        <v>0</v>
      </c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/>
      <c r="CP96" s="317"/>
      <c r="CQ96" s="317"/>
      <c r="CR96" s="317"/>
      <c r="CS96" s="317"/>
      <c r="CT96" s="317"/>
      <c r="CU96" s="317"/>
      <c r="CV96" s="317"/>
      <c r="CW96" s="317"/>
      <c r="CX96" s="317"/>
      <c r="CY96" s="317"/>
      <c r="CZ96" s="317"/>
      <c r="DA96" s="317"/>
      <c r="DB96" s="317"/>
      <c r="DC96" s="317"/>
      <c r="DD96" s="317"/>
      <c r="DE96" s="317"/>
      <c r="DF96" s="317"/>
      <c r="DG96" s="317"/>
      <c r="DH96" s="317"/>
      <c r="DI96" s="317"/>
      <c r="DJ96" s="317"/>
      <c r="DK96" s="317"/>
      <c r="DL96" s="317"/>
      <c r="DM96" s="317"/>
      <c r="DN96" s="317"/>
      <c r="DO96" s="317"/>
      <c r="DP96" s="317"/>
      <c r="DQ96" s="317"/>
      <c r="DR96" s="317"/>
      <c r="DS96" s="317"/>
      <c r="DT96" s="317"/>
      <c r="DU96" s="317"/>
      <c r="DV96" s="317"/>
      <c r="DW96" s="317"/>
      <c r="DX96" s="317"/>
      <c r="DY96" s="317"/>
      <c r="DZ96" s="317"/>
      <c r="EA96" s="317"/>
      <c r="EB96" s="317"/>
      <c r="EC96" s="317"/>
      <c r="ED96" s="317"/>
      <c r="EE96" s="317"/>
      <c r="EF96" s="317"/>
      <c r="EG96" s="317"/>
      <c r="EH96" s="317"/>
      <c r="EI96" s="317"/>
      <c r="EJ96" s="317"/>
      <c r="EK96" s="317"/>
      <c r="EL96" s="317"/>
      <c r="EM96" s="317"/>
      <c r="EN96" s="317"/>
      <c r="EO96" s="317"/>
      <c r="EP96" s="317"/>
      <c r="EQ96" s="317"/>
      <c r="ER96" s="317"/>
      <c r="ES96" s="317"/>
      <c r="ET96" s="317"/>
      <c r="EU96" s="317"/>
      <c r="EV96" s="317"/>
      <c r="EW96" s="317"/>
      <c r="EX96" s="317"/>
      <c r="EY96" s="317"/>
      <c r="EZ96" s="317"/>
      <c r="FA96" s="317"/>
      <c r="FB96" s="317"/>
      <c r="FC96" s="317"/>
      <c r="FD96" s="317"/>
      <c r="FE96" s="317"/>
      <c r="FF96" s="317"/>
      <c r="FG96" s="317"/>
      <c r="FH96" s="317"/>
      <c r="FI96" s="317"/>
      <c r="FJ96" s="317"/>
      <c r="FK96" s="317"/>
      <c r="FL96" s="317"/>
      <c r="FM96" s="317"/>
      <c r="FN96" s="317"/>
      <c r="FO96" s="317"/>
      <c r="FP96" s="317"/>
      <c r="FQ96" s="317"/>
      <c r="FR96" s="317"/>
      <c r="FS96" s="317"/>
      <c r="FT96" s="317"/>
      <c r="FU96" s="317"/>
      <c r="FV96" s="317"/>
      <c r="FW96" s="317"/>
      <c r="FX96" s="317"/>
      <c r="FY96" s="317"/>
      <c r="FZ96" s="317"/>
      <c r="GA96" s="317"/>
      <c r="GB96" s="317"/>
      <c r="GC96" s="317"/>
      <c r="GD96" s="317"/>
      <c r="GE96" s="317"/>
      <c r="GF96" s="317"/>
      <c r="GG96" s="317"/>
      <c r="GH96" s="317"/>
      <c r="GI96" s="317"/>
      <c r="GJ96" s="317"/>
      <c r="GK96" s="317"/>
      <c r="GL96" s="317"/>
      <c r="GM96" s="317"/>
      <c r="GN96" s="317"/>
      <c r="GO96" s="317"/>
      <c r="GP96" s="317"/>
      <c r="GQ96" s="317"/>
      <c r="GR96" s="317"/>
      <c r="GS96" s="317"/>
      <c r="GT96" s="317"/>
      <c r="GU96" s="317"/>
      <c r="GV96" s="317"/>
      <c r="GW96" s="317"/>
      <c r="GX96" s="317"/>
      <c r="GY96" s="317"/>
      <c r="GZ96" s="317"/>
      <c r="HA96" s="317"/>
      <c r="HB96" s="317"/>
      <c r="HC96" s="317"/>
      <c r="HD96" s="317"/>
      <c r="HE96" s="317"/>
      <c r="HF96" s="317"/>
      <c r="HG96" s="317"/>
      <c r="HH96" s="317"/>
      <c r="HI96" s="317"/>
      <c r="HJ96" s="317"/>
      <c r="HK96" s="317"/>
      <c r="HL96" s="317"/>
      <c r="HM96" s="317"/>
      <c r="HN96" s="317"/>
      <c r="HO96" s="317"/>
      <c r="HP96" s="317"/>
      <c r="HQ96" s="317"/>
      <c r="HR96" s="317"/>
      <c r="HS96" s="317"/>
      <c r="HT96" s="317"/>
      <c r="HU96" s="317"/>
      <c r="HV96" s="317"/>
      <c r="HW96" s="317"/>
      <c r="HX96" s="317"/>
      <c r="HY96" s="317"/>
      <c r="HZ96" s="317"/>
      <c r="IA96" s="317"/>
      <c r="IB96" s="317"/>
      <c r="IC96" s="317"/>
      <c r="ID96" s="317"/>
      <c r="IE96" s="317"/>
      <c r="IF96" s="317"/>
      <c r="IG96" s="317"/>
      <c r="IH96" s="317"/>
      <c r="II96" s="317"/>
      <c r="IJ96" s="317"/>
      <c r="IK96" s="317"/>
      <c r="IL96" s="317"/>
    </row>
    <row r="97" spans="1:246" s="316" customFormat="1">
      <c r="A97" s="319"/>
      <c r="B97" s="325"/>
      <c r="C97" s="326"/>
      <c r="D97" s="330"/>
      <c r="E97" s="314"/>
      <c r="F97" s="315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7"/>
      <c r="DA97" s="317"/>
      <c r="DB97" s="317"/>
      <c r="DC97" s="317"/>
      <c r="DD97" s="317"/>
      <c r="DE97" s="317"/>
      <c r="DF97" s="317"/>
      <c r="DG97" s="317"/>
      <c r="DH97" s="317"/>
      <c r="DI97" s="317"/>
      <c r="DJ97" s="317"/>
      <c r="DK97" s="317"/>
      <c r="DL97" s="317"/>
      <c r="DM97" s="317"/>
      <c r="DN97" s="317"/>
      <c r="DO97" s="317"/>
      <c r="DP97" s="317"/>
      <c r="DQ97" s="317"/>
      <c r="DR97" s="317"/>
      <c r="DS97" s="317"/>
      <c r="DT97" s="317"/>
      <c r="DU97" s="317"/>
      <c r="DV97" s="317"/>
      <c r="DW97" s="317"/>
      <c r="DX97" s="317"/>
      <c r="DY97" s="317"/>
      <c r="DZ97" s="317"/>
      <c r="EA97" s="317"/>
      <c r="EB97" s="317"/>
      <c r="EC97" s="317"/>
      <c r="ED97" s="317"/>
      <c r="EE97" s="317"/>
      <c r="EF97" s="317"/>
      <c r="EG97" s="317"/>
      <c r="EH97" s="317"/>
      <c r="EI97" s="317"/>
      <c r="EJ97" s="317"/>
      <c r="EK97" s="317"/>
      <c r="EL97" s="317"/>
      <c r="EM97" s="317"/>
      <c r="EN97" s="317"/>
      <c r="EO97" s="317"/>
      <c r="EP97" s="317"/>
      <c r="EQ97" s="317"/>
      <c r="ER97" s="317"/>
      <c r="ES97" s="317"/>
      <c r="ET97" s="317"/>
      <c r="EU97" s="317"/>
      <c r="EV97" s="317"/>
      <c r="EW97" s="317"/>
      <c r="EX97" s="317"/>
      <c r="EY97" s="317"/>
      <c r="EZ97" s="317"/>
      <c r="FA97" s="317"/>
      <c r="FB97" s="317"/>
      <c r="FC97" s="317"/>
      <c r="FD97" s="317"/>
      <c r="FE97" s="317"/>
      <c r="FF97" s="317"/>
      <c r="FG97" s="317"/>
      <c r="FH97" s="317"/>
      <c r="FI97" s="317"/>
      <c r="FJ97" s="317"/>
      <c r="FK97" s="317"/>
      <c r="FL97" s="317"/>
      <c r="FM97" s="317"/>
      <c r="FN97" s="317"/>
      <c r="FO97" s="317"/>
      <c r="FP97" s="317"/>
      <c r="FQ97" s="317"/>
      <c r="FR97" s="317"/>
      <c r="FS97" s="317"/>
      <c r="FT97" s="317"/>
      <c r="FU97" s="317"/>
      <c r="FV97" s="317"/>
      <c r="FW97" s="317"/>
      <c r="FX97" s="317"/>
      <c r="FY97" s="317"/>
      <c r="FZ97" s="317"/>
      <c r="GA97" s="317"/>
      <c r="GB97" s="317"/>
      <c r="GC97" s="317"/>
      <c r="GD97" s="317"/>
      <c r="GE97" s="317"/>
      <c r="GF97" s="317"/>
      <c r="GG97" s="317"/>
      <c r="GH97" s="317"/>
      <c r="GI97" s="317"/>
      <c r="GJ97" s="317"/>
      <c r="GK97" s="317"/>
      <c r="GL97" s="317"/>
      <c r="GM97" s="317"/>
      <c r="GN97" s="317"/>
      <c r="GO97" s="317"/>
      <c r="GP97" s="317"/>
      <c r="GQ97" s="317"/>
      <c r="GR97" s="317"/>
      <c r="GS97" s="317"/>
      <c r="GT97" s="317"/>
      <c r="GU97" s="317"/>
      <c r="GV97" s="317"/>
      <c r="GW97" s="317"/>
      <c r="GX97" s="317"/>
      <c r="GY97" s="317"/>
      <c r="GZ97" s="317"/>
      <c r="HA97" s="317"/>
      <c r="HB97" s="317"/>
      <c r="HC97" s="317"/>
      <c r="HD97" s="317"/>
      <c r="HE97" s="317"/>
      <c r="HF97" s="317"/>
      <c r="HG97" s="317"/>
      <c r="HH97" s="317"/>
      <c r="HI97" s="317"/>
      <c r="HJ97" s="317"/>
      <c r="HK97" s="317"/>
      <c r="HL97" s="317"/>
      <c r="HM97" s="317"/>
      <c r="HN97" s="317"/>
      <c r="HO97" s="317"/>
      <c r="HP97" s="317"/>
      <c r="HQ97" s="317"/>
      <c r="HR97" s="317"/>
      <c r="HS97" s="317"/>
      <c r="HT97" s="317"/>
      <c r="HU97" s="317"/>
      <c r="HV97" s="317"/>
      <c r="HW97" s="317"/>
      <c r="HX97" s="317"/>
      <c r="HY97" s="317"/>
      <c r="HZ97" s="317"/>
      <c r="IA97" s="317"/>
      <c r="IB97" s="317"/>
      <c r="IC97" s="317"/>
      <c r="ID97" s="317"/>
      <c r="IE97" s="317"/>
      <c r="IF97" s="317"/>
      <c r="IG97" s="317"/>
      <c r="IH97" s="317"/>
      <c r="II97" s="317"/>
      <c r="IJ97" s="317"/>
      <c r="IK97" s="317"/>
      <c r="IL97" s="317"/>
    </row>
    <row r="98" spans="1:246" s="316" customFormat="1" ht="38.25">
      <c r="A98" s="338" t="s">
        <v>54</v>
      </c>
      <c r="B98" s="339" t="s">
        <v>280</v>
      </c>
      <c r="C98" s="340"/>
      <c r="D98" s="341"/>
      <c r="E98" s="342"/>
      <c r="F98" s="343">
        <f>SUM(F80:F97)*0.1</f>
        <v>0</v>
      </c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/>
      <c r="CP98" s="317"/>
      <c r="CQ98" s="317"/>
      <c r="CR98" s="317"/>
      <c r="CS98" s="317"/>
      <c r="CT98" s="317"/>
      <c r="CU98" s="317"/>
      <c r="CV98" s="317"/>
      <c r="CW98" s="317"/>
      <c r="CX98" s="317"/>
      <c r="CY98" s="317"/>
      <c r="CZ98" s="317"/>
      <c r="DA98" s="317"/>
      <c r="DB98" s="317"/>
      <c r="DC98" s="317"/>
      <c r="DD98" s="317"/>
      <c r="DE98" s="317"/>
      <c r="DF98" s="317"/>
      <c r="DG98" s="317"/>
      <c r="DH98" s="317"/>
      <c r="DI98" s="317"/>
      <c r="DJ98" s="317"/>
      <c r="DK98" s="317"/>
      <c r="DL98" s="317"/>
      <c r="DM98" s="317"/>
      <c r="DN98" s="317"/>
      <c r="DO98" s="317"/>
      <c r="DP98" s="317"/>
      <c r="DQ98" s="317"/>
      <c r="DR98" s="317"/>
      <c r="DS98" s="317"/>
      <c r="DT98" s="317"/>
      <c r="DU98" s="317"/>
      <c r="DV98" s="317"/>
      <c r="DW98" s="317"/>
      <c r="DX98" s="317"/>
      <c r="DY98" s="317"/>
      <c r="DZ98" s="317"/>
      <c r="EA98" s="317"/>
      <c r="EB98" s="317"/>
      <c r="EC98" s="317"/>
      <c r="ED98" s="317"/>
      <c r="EE98" s="317"/>
      <c r="EF98" s="317"/>
      <c r="EG98" s="317"/>
      <c r="EH98" s="317"/>
      <c r="EI98" s="317"/>
      <c r="EJ98" s="317"/>
      <c r="EK98" s="317"/>
      <c r="EL98" s="317"/>
      <c r="EM98" s="317"/>
      <c r="EN98" s="317"/>
      <c r="EO98" s="317"/>
      <c r="EP98" s="317"/>
      <c r="EQ98" s="317"/>
      <c r="ER98" s="317"/>
      <c r="ES98" s="317"/>
      <c r="ET98" s="317"/>
      <c r="EU98" s="317"/>
      <c r="EV98" s="317"/>
      <c r="EW98" s="317"/>
      <c r="EX98" s="317"/>
      <c r="EY98" s="317"/>
      <c r="EZ98" s="317"/>
      <c r="FA98" s="317"/>
      <c r="FB98" s="317"/>
      <c r="FC98" s="317"/>
      <c r="FD98" s="317"/>
      <c r="FE98" s="317"/>
      <c r="FF98" s="317"/>
      <c r="FG98" s="317"/>
      <c r="FH98" s="317"/>
      <c r="FI98" s="317"/>
      <c r="FJ98" s="317"/>
      <c r="FK98" s="317"/>
      <c r="FL98" s="317"/>
      <c r="FM98" s="317"/>
      <c r="FN98" s="317"/>
      <c r="FO98" s="317"/>
      <c r="FP98" s="317"/>
      <c r="FQ98" s="317"/>
      <c r="FR98" s="317"/>
      <c r="FS98" s="317"/>
      <c r="FT98" s="317"/>
      <c r="FU98" s="317"/>
      <c r="FV98" s="317"/>
      <c r="FW98" s="317"/>
      <c r="FX98" s="317"/>
      <c r="FY98" s="317"/>
      <c r="FZ98" s="317"/>
      <c r="GA98" s="317"/>
      <c r="GB98" s="317"/>
      <c r="GC98" s="317"/>
      <c r="GD98" s="317"/>
      <c r="GE98" s="317"/>
      <c r="GF98" s="317"/>
      <c r="GG98" s="317"/>
      <c r="GH98" s="317"/>
      <c r="GI98" s="317"/>
      <c r="GJ98" s="317"/>
      <c r="GK98" s="317"/>
      <c r="GL98" s="317"/>
      <c r="GM98" s="317"/>
      <c r="GN98" s="317"/>
      <c r="GO98" s="317"/>
      <c r="GP98" s="317"/>
      <c r="GQ98" s="317"/>
      <c r="GR98" s="317"/>
      <c r="GS98" s="317"/>
      <c r="GT98" s="317"/>
      <c r="GU98" s="317"/>
      <c r="GV98" s="317"/>
      <c r="GW98" s="317"/>
      <c r="GX98" s="317"/>
      <c r="GY98" s="317"/>
      <c r="GZ98" s="317"/>
      <c r="HA98" s="317"/>
      <c r="HB98" s="317"/>
      <c r="HC98" s="317"/>
      <c r="HD98" s="317"/>
      <c r="HE98" s="317"/>
      <c r="HF98" s="317"/>
      <c r="HG98" s="317"/>
      <c r="HH98" s="317"/>
      <c r="HI98" s="317"/>
      <c r="HJ98" s="317"/>
      <c r="HK98" s="317"/>
      <c r="HL98" s="317"/>
      <c r="HM98" s="317"/>
      <c r="HN98" s="317"/>
      <c r="HO98" s="317"/>
      <c r="HP98" s="317"/>
      <c r="HQ98" s="317"/>
      <c r="HR98" s="317"/>
      <c r="HS98" s="317"/>
      <c r="HT98" s="317"/>
      <c r="HU98" s="317"/>
      <c r="HV98" s="317"/>
      <c r="HW98" s="317"/>
      <c r="HX98" s="317"/>
      <c r="HY98" s="317"/>
      <c r="HZ98" s="317"/>
      <c r="IA98" s="317"/>
      <c r="IB98" s="317"/>
      <c r="IC98" s="317"/>
      <c r="ID98" s="317"/>
      <c r="IE98" s="317"/>
      <c r="IF98" s="317"/>
      <c r="IG98" s="317"/>
      <c r="IH98" s="317"/>
      <c r="II98" s="317"/>
      <c r="IJ98" s="317"/>
      <c r="IK98" s="317"/>
      <c r="IL98" s="317"/>
    </row>
    <row r="99" spans="1:246" s="316" customFormat="1">
      <c r="A99" s="319"/>
      <c r="B99" s="344" t="s">
        <v>8</v>
      </c>
      <c r="C99" s="321"/>
      <c r="D99" s="322"/>
      <c r="E99" s="345"/>
      <c r="F99" s="324">
        <f>SUM(F80:F98)</f>
        <v>0</v>
      </c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7"/>
      <c r="AE99" s="317"/>
      <c r="AF99" s="317"/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317"/>
      <c r="DE99" s="317"/>
      <c r="DF99" s="317"/>
      <c r="DG99" s="317"/>
      <c r="DH99" s="317"/>
      <c r="DI99" s="317"/>
      <c r="DJ99" s="317"/>
      <c r="DK99" s="317"/>
      <c r="DL99" s="317"/>
      <c r="DM99" s="317"/>
      <c r="DN99" s="317"/>
      <c r="DO99" s="317"/>
      <c r="DP99" s="317"/>
      <c r="DQ99" s="317"/>
      <c r="DR99" s="317"/>
      <c r="DS99" s="317"/>
      <c r="DT99" s="317"/>
      <c r="DU99" s="317"/>
      <c r="DV99" s="317"/>
      <c r="DW99" s="317"/>
      <c r="DX99" s="317"/>
      <c r="DY99" s="317"/>
      <c r="DZ99" s="317"/>
      <c r="EA99" s="317"/>
      <c r="EB99" s="317"/>
      <c r="EC99" s="317"/>
      <c r="ED99" s="317"/>
      <c r="EE99" s="317"/>
      <c r="EF99" s="317"/>
      <c r="EG99" s="317"/>
      <c r="EH99" s="317"/>
      <c r="EI99" s="317"/>
      <c r="EJ99" s="317"/>
      <c r="EK99" s="317"/>
      <c r="EL99" s="317"/>
      <c r="EM99" s="317"/>
      <c r="EN99" s="317"/>
      <c r="EO99" s="317"/>
      <c r="EP99" s="317"/>
      <c r="EQ99" s="317"/>
      <c r="ER99" s="317"/>
      <c r="ES99" s="317"/>
      <c r="ET99" s="317"/>
      <c r="EU99" s="317"/>
      <c r="EV99" s="317"/>
      <c r="EW99" s="317"/>
      <c r="EX99" s="317"/>
      <c r="EY99" s="317"/>
      <c r="EZ99" s="317"/>
      <c r="FA99" s="317"/>
      <c r="FB99" s="317"/>
      <c r="FC99" s="317"/>
      <c r="FD99" s="317"/>
      <c r="FE99" s="317"/>
      <c r="FF99" s="317"/>
      <c r="FG99" s="317"/>
      <c r="FH99" s="317"/>
      <c r="FI99" s="317"/>
      <c r="FJ99" s="317"/>
      <c r="FK99" s="317"/>
      <c r="FL99" s="317"/>
      <c r="FM99" s="317"/>
      <c r="FN99" s="317"/>
      <c r="FO99" s="317"/>
      <c r="FP99" s="317"/>
      <c r="FQ99" s="317"/>
      <c r="FR99" s="317"/>
      <c r="FS99" s="317"/>
      <c r="FT99" s="317"/>
      <c r="FU99" s="317"/>
      <c r="FV99" s="317"/>
      <c r="FW99" s="317"/>
      <c r="FX99" s="317"/>
      <c r="FY99" s="317"/>
      <c r="FZ99" s="317"/>
      <c r="GA99" s="317"/>
      <c r="GB99" s="317"/>
      <c r="GC99" s="317"/>
      <c r="GD99" s="317"/>
      <c r="GE99" s="317"/>
      <c r="GF99" s="317"/>
      <c r="GG99" s="317"/>
      <c r="GH99" s="317"/>
      <c r="GI99" s="317"/>
      <c r="GJ99" s="317"/>
      <c r="GK99" s="317"/>
      <c r="GL99" s="317"/>
      <c r="GM99" s="317"/>
      <c r="GN99" s="317"/>
      <c r="GO99" s="317"/>
      <c r="GP99" s="317"/>
      <c r="GQ99" s="317"/>
      <c r="GR99" s="317"/>
      <c r="GS99" s="317"/>
      <c r="GT99" s="317"/>
      <c r="GU99" s="317"/>
      <c r="GV99" s="317"/>
      <c r="GW99" s="317"/>
      <c r="GX99" s="317"/>
      <c r="GY99" s="317"/>
      <c r="GZ99" s="317"/>
      <c r="HA99" s="317"/>
      <c r="HB99" s="317"/>
      <c r="HC99" s="317"/>
      <c r="HD99" s="317"/>
      <c r="HE99" s="317"/>
      <c r="HF99" s="317"/>
      <c r="HG99" s="317"/>
      <c r="HH99" s="317"/>
      <c r="HI99" s="317"/>
      <c r="HJ99" s="317"/>
      <c r="HK99" s="317"/>
      <c r="HL99" s="317"/>
      <c r="HM99" s="317"/>
      <c r="HN99" s="317"/>
      <c r="HO99" s="317"/>
      <c r="HP99" s="317"/>
      <c r="HQ99" s="317"/>
      <c r="HR99" s="317"/>
      <c r="HS99" s="317"/>
      <c r="HT99" s="317"/>
      <c r="HU99" s="317"/>
      <c r="HV99" s="317"/>
      <c r="HW99" s="317"/>
      <c r="HX99" s="317"/>
      <c r="HY99" s="317"/>
      <c r="HZ99" s="317"/>
      <c r="IA99" s="317"/>
      <c r="IB99" s="317"/>
      <c r="IC99" s="317"/>
      <c r="ID99" s="317"/>
      <c r="IE99" s="317"/>
      <c r="IF99" s="317"/>
      <c r="IG99" s="317"/>
      <c r="IH99" s="317"/>
      <c r="II99" s="317"/>
      <c r="IJ99" s="317"/>
      <c r="IK99" s="317"/>
      <c r="IL99" s="317"/>
    </row>
    <row r="100" spans="1:246" s="316" customFormat="1">
      <c r="A100" s="319"/>
      <c r="B100" s="344"/>
      <c r="C100" s="321"/>
      <c r="D100" s="322"/>
      <c r="E100" s="345"/>
      <c r="F100" s="324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  <c r="CU100" s="317"/>
      <c r="CV100" s="317"/>
      <c r="CW100" s="317"/>
      <c r="CX100" s="317"/>
      <c r="CY100" s="317"/>
      <c r="CZ100" s="317"/>
      <c r="DA100" s="317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7"/>
      <c r="DQ100" s="317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7"/>
      <c r="EW100" s="317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317"/>
      <c r="FL100" s="317"/>
      <c r="FM100" s="317"/>
      <c r="FN100" s="317"/>
      <c r="FO100" s="317"/>
      <c r="FP100" s="317"/>
      <c r="FQ100" s="317"/>
      <c r="FR100" s="317"/>
      <c r="FS100" s="317"/>
      <c r="FT100" s="317"/>
      <c r="FU100" s="317"/>
      <c r="FV100" s="317"/>
      <c r="FW100" s="317"/>
      <c r="FX100" s="317"/>
      <c r="FY100" s="317"/>
      <c r="FZ100" s="317"/>
      <c r="GA100" s="317"/>
      <c r="GB100" s="317"/>
      <c r="GC100" s="317"/>
      <c r="GD100" s="317"/>
      <c r="GE100" s="317"/>
      <c r="GF100" s="317"/>
      <c r="GG100" s="317"/>
      <c r="GH100" s="317"/>
      <c r="GI100" s="317"/>
      <c r="GJ100" s="317"/>
      <c r="GK100" s="317"/>
      <c r="GL100" s="317"/>
      <c r="GM100" s="317"/>
      <c r="GN100" s="317"/>
      <c r="GO100" s="317"/>
      <c r="GP100" s="317"/>
      <c r="GQ100" s="317"/>
      <c r="GR100" s="317"/>
      <c r="GS100" s="317"/>
      <c r="GT100" s="317"/>
      <c r="GU100" s="317"/>
      <c r="GV100" s="317"/>
      <c r="GW100" s="317"/>
      <c r="GX100" s="317"/>
      <c r="GY100" s="317"/>
      <c r="GZ100" s="317"/>
      <c r="HA100" s="317"/>
      <c r="HB100" s="317"/>
      <c r="HC100" s="317"/>
      <c r="HD100" s="317"/>
      <c r="HE100" s="317"/>
      <c r="HF100" s="317"/>
      <c r="HG100" s="317"/>
      <c r="HH100" s="317"/>
      <c r="HI100" s="317"/>
      <c r="HJ100" s="317"/>
      <c r="HK100" s="317"/>
      <c r="HL100" s="317"/>
      <c r="HM100" s="317"/>
      <c r="HN100" s="317"/>
      <c r="HO100" s="317"/>
      <c r="HP100" s="317"/>
      <c r="HQ100" s="317"/>
      <c r="HR100" s="317"/>
      <c r="HS100" s="317"/>
      <c r="HT100" s="317"/>
      <c r="HU100" s="317"/>
      <c r="HV100" s="317"/>
      <c r="HW100" s="317"/>
      <c r="HX100" s="317"/>
      <c r="HY100" s="317"/>
      <c r="HZ100" s="317"/>
      <c r="IA100" s="317"/>
      <c r="IB100" s="317"/>
      <c r="IC100" s="317"/>
      <c r="ID100" s="317"/>
      <c r="IE100" s="317"/>
      <c r="IF100" s="317"/>
      <c r="IG100" s="317"/>
      <c r="IH100" s="317"/>
      <c r="II100" s="317"/>
      <c r="IJ100" s="317"/>
      <c r="IK100" s="317"/>
      <c r="IL100" s="317"/>
    </row>
    <row r="101" spans="1:246" s="316" customFormat="1">
      <c r="A101" s="319"/>
      <c r="B101" s="329"/>
      <c r="C101" s="334"/>
      <c r="D101" s="313"/>
      <c r="E101" s="314"/>
      <c r="F101" s="315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  <c r="CU101" s="317"/>
      <c r="CV101" s="317"/>
      <c r="CW101" s="317"/>
      <c r="CX101" s="317"/>
      <c r="CY101" s="317"/>
      <c r="CZ101" s="317"/>
      <c r="DA101" s="317"/>
      <c r="DB101" s="317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7"/>
      <c r="DQ101" s="317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7"/>
      <c r="EW101" s="317"/>
      <c r="EX101" s="317"/>
      <c r="EY101" s="317"/>
      <c r="EZ101" s="317"/>
      <c r="FA101" s="317"/>
      <c r="FB101" s="317"/>
      <c r="FC101" s="317"/>
      <c r="FD101" s="317"/>
      <c r="FE101" s="317"/>
      <c r="FF101" s="317"/>
      <c r="FG101" s="317"/>
      <c r="FH101" s="317"/>
      <c r="FI101" s="317"/>
      <c r="FJ101" s="317"/>
      <c r="FK101" s="317"/>
      <c r="FL101" s="317"/>
      <c r="FM101" s="317"/>
      <c r="FN101" s="317"/>
      <c r="FO101" s="317"/>
      <c r="FP101" s="317"/>
      <c r="FQ101" s="317"/>
      <c r="FR101" s="317"/>
      <c r="FS101" s="317"/>
      <c r="FT101" s="317"/>
      <c r="FU101" s="317"/>
      <c r="FV101" s="317"/>
      <c r="FW101" s="317"/>
      <c r="FX101" s="317"/>
      <c r="FY101" s="317"/>
      <c r="FZ101" s="317"/>
      <c r="GA101" s="317"/>
      <c r="GB101" s="317"/>
      <c r="GC101" s="317"/>
      <c r="GD101" s="317"/>
      <c r="GE101" s="317"/>
      <c r="GF101" s="317"/>
      <c r="GG101" s="317"/>
      <c r="GH101" s="317"/>
      <c r="GI101" s="317"/>
      <c r="GJ101" s="317"/>
      <c r="GK101" s="317"/>
      <c r="GL101" s="317"/>
      <c r="GM101" s="317"/>
      <c r="GN101" s="317"/>
      <c r="GO101" s="317"/>
      <c r="GP101" s="317"/>
      <c r="GQ101" s="317"/>
      <c r="GR101" s="317"/>
      <c r="GS101" s="317"/>
      <c r="GT101" s="317"/>
      <c r="GU101" s="317"/>
      <c r="GV101" s="317"/>
      <c r="GW101" s="317"/>
      <c r="GX101" s="317"/>
      <c r="GY101" s="317"/>
      <c r="GZ101" s="317"/>
      <c r="HA101" s="317"/>
      <c r="HB101" s="317"/>
      <c r="HC101" s="317"/>
      <c r="HD101" s="317"/>
      <c r="HE101" s="317"/>
      <c r="HF101" s="317"/>
      <c r="HG101" s="317"/>
      <c r="HH101" s="317"/>
      <c r="HI101" s="317"/>
      <c r="HJ101" s="317"/>
      <c r="HK101" s="317"/>
      <c r="HL101" s="317"/>
      <c r="HM101" s="317"/>
      <c r="HN101" s="317"/>
      <c r="HO101" s="317"/>
      <c r="HP101" s="317"/>
      <c r="HQ101" s="317"/>
      <c r="HR101" s="317"/>
      <c r="HS101" s="317"/>
      <c r="HT101" s="317"/>
      <c r="HU101" s="317"/>
      <c r="HV101" s="317"/>
      <c r="HW101" s="317"/>
      <c r="HX101" s="317"/>
      <c r="HY101" s="317"/>
      <c r="HZ101" s="317"/>
      <c r="IA101" s="317"/>
      <c r="IB101" s="317"/>
      <c r="IC101" s="317"/>
      <c r="ID101" s="317"/>
      <c r="IE101" s="317"/>
      <c r="IF101" s="317"/>
      <c r="IG101" s="317"/>
      <c r="IH101" s="317"/>
      <c r="II101" s="317"/>
      <c r="IJ101" s="317"/>
      <c r="IK101" s="317"/>
      <c r="IL101" s="317"/>
    </row>
    <row r="102" spans="1:246" s="316" customFormat="1">
      <c r="A102" s="310" t="s">
        <v>289</v>
      </c>
      <c r="B102" s="318" t="s">
        <v>196</v>
      </c>
      <c r="C102" s="326"/>
      <c r="D102" s="313"/>
      <c r="E102" s="314"/>
      <c r="F102" s="315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7"/>
      <c r="CQ102" s="317"/>
      <c r="CR102" s="317"/>
      <c r="CS102" s="317"/>
      <c r="CT102" s="317"/>
      <c r="CU102" s="317"/>
      <c r="CV102" s="317"/>
      <c r="CW102" s="317"/>
      <c r="CX102" s="317"/>
      <c r="CY102" s="317"/>
      <c r="CZ102" s="317"/>
      <c r="DA102" s="317"/>
      <c r="DB102" s="317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7"/>
      <c r="DQ102" s="317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  <c r="ED102" s="317"/>
      <c r="EE102" s="317"/>
      <c r="EF102" s="317"/>
      <c r="EG102" s="317"/>
      <c r="EH102" s="317"/>
      <c r="EI102" s="317"/>
      <c r="EJ102" s="317"/>
      <c r="EK102" s="317"/>
      <c r="EL102" s="317"/>
      <c r="EM102" s="317"/>
      <c r="EN102" s="317"/>
      <c r="EO102" s="317"/>
      <c r="EP102" s="317"/>
      <c r="EQ102" s="317"/>
      <c r="ER102" s="317"/>
      <c r="ES102" s="317"/>
      <c r="ET102" s="317"/>
      <c r="EU102" s="317"/>
      <c r="EV102" s="317"/>
      <c r="EW102" s="317"/>
      <c r="EX102" s="317"/>
      <c r="EY102" s="317"/>
      <c r="EZ102" s="317"/>
      <c r="FA102" s="317"/>
      <c r="FB102" s="317"/>
      <c r="FC102" s="317"/>
      <c r="FD102" s="317"/>
      <c r="FE102" s="317"/>
      <c r="FF102" s="317"/>
      <c r="FG102" s="317"/>
      <c r="FH102" s="317"/>
      <c r="FI102" s="317"/>
      <c r="FJ102" s="317"/>
      <c r="FK102" s="317"/>
      <c r="FL102" s="317"/>
      <c r="FM102" s="317"/>
      <c r="FN102" s="317"/>
      <c r="FO102" s="317"/>
      <c r="FP102" s="317"/>
      <c r="FQ102" s="317"/>
      <c r="FR102" s="317"/>
      <c r="FS102" s="317"/>
      <c r="FT102" s="317"/>
      <c r="FU102" s="317"/>
      <c r="FV102" s="317"/>
      <c r="FW102" s="317"/>
      <c r="FX102" s="317"/>
      <c r="FY102" s="317"/>
      <c r="FZ102" s="317"/>
      <c r="GA102" s="317"/>
      <c r="GB102" s="317"/>
      <c r="GC102" s="317"/>
      <c r="GD102" s="317"/>
      <c r="GE102" s="317"/>
      <c r="GF102" s="317"/>
      <c r="GG102" s="317"/>
      <c r="GH102" s="317"/>
      <c r="GI102" s="317"/>
      <c r="GJ102" s="317"/>
      <c r="GK102" s="317"/>
      <c r="GL102" s="317"/>
      <c r="GM102" s="317"/>
      <c r="GN102" s="317"/>
      <c r="GO102" s="317"/>
      <c r="GP102" s="317"/>
      <c r="GQ102" s="317"/>
      <c r="GR102" s="317"/>
      <c r="GS102" s="317"/>
      <c r="GT102" s="317"/>
      <c r="GU102" s="317"/>
      <c r="GV102" s="317"/>
      <c r="GW102" s="317"/>
      <c r="GX102" s="317"/>
      <c r="GY102" s="317"/>
      <c r="GZ102" s="317"/>
      <c r="HA102" s="317"/>
      <c r="HB102" s="317"/>
      <c r="HC102" s="317"/>
      <c r="HD102" s="317"/>
      <c r="HE102" s="317"/>
      <c r="HF102" s="317"/>
      <c r="HG102" s="317"/>
      <c r="HH102" s="317"/>
      <c r="HI102" s="317"/>
      <c r="HJ102" s="317"/>
      <c r="HK102" s="317"/>
      <c r="HL102" s="317"/>
      <c r="HM102" s="317"/>
      <c r="HN102" s="317"/>
      <c r="HO102" s="317"/>
      <c r="HP102" s="317"/>
      <c r="HQ102" s="317"/>
      <c r="HR102" s="317"/>
      <c r="HS102" s="317"/>
      <c r="HT102" s="317"/>
      <c r="HU102" s="317"/>
      <c r="HV102" s="317"/>
      <c r="HW102" s="317"/>
      <c r="HX102" s="317"/>
      <c r="HY102" s="317"/>
      <c r="HZ102" s="317"/>
      <c r="IA102" s="317"/>
      <c r="IB102" s="317"/>
      <c r="IC102" s="317"/>
      <c r="ID102" s="317"/>
      <c r="IE102" s="317"/>
      <c r="IF102" s="317"/>
      <c r="IG102" s="317"/>
      <c r="IH102" s="317"/>
      <c r="II102" s="317"/>
      <c r="IJ102" s="317"/>
      <c r="IK102" s="317"/>
      <c r="IL102" s="317"/>
    </row>
    <row r="103" spans="1:246" s="316" customFormat="1">
      <c r="A103" s="319"/>
      <c r="B103" s="333"/>
      <c r="C103" s="326"/>
      <c r="D103" s="313"/>
      <c r="E103" s="314"/>
      <c r="F103" s="315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7"/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7"/>
      <c r="CQ103" s="317"/>
      <c r="CR103" s="317"/>
      <c r="CS103" s="317"/>
      <c r="CT103" s="317"/>
      <c r="CU103" s="317"/>
      <c r="CV103" s="317"/>
      <c r="CW103" s="317"/>
      <c r="CX103" s="317"/>
      <c r="CY103" s="317"/>
      <c r="CZ103" s="317"/>
      <c r="DA103" s="317"/>
      <c r="DB103" s="317"/>
      <c r="DC103" s="317"/>
      <c r="DD103" s="317"/>
      <c r="DE103" s="317"/>
      <c r="DF103" s="317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7"/>
      <c r="DQ103" s="317"/>
      <c r="DR103" s="317"/>
      <c r="DS103" s="317"/>
      <c r="DT103" s="317"/>
      <c r="DU103" s="317"/>
      <c r="DV103" s="317"/>
      <c r="DW103" s="317"/>
      <c r="DX103" s="317"/>
      <c r="DY103" s="317"/>
      <c r="DZ103" s="317"/>
      <c r="EA103" s="317"/>
      <c r="EB103" s="317"/>
      <c r="EC103" s="317"/>
      <c r="ED103" s="317"/>
      <c r="EE103" s="317"/>
      <c r="EF103" s="317"/>
      <c r="EG103" s="317"/>
      <c r="EH103" s="317"/>
      <c r="EI103" s="317"/>
      <c r="EJ103" s="317"/>
      <c r="EK103" s="317"/>
      <c r="EL103" s="317"/>
      <c r="EM103" s="317"/>
      <c r="EN103" s="317"/>
      <c r="EO103" s="317"/>
      <c r="EP103" s="317"/>
      <c r="EQ103" s="317"/>
      <c r="ER103" s="317"/>
      <c r="ES103" s="317"/>
      <c r="ET103" s="317"/>
      <c r="EU103" s="317"/>
      <c r="EV103" s="317"/>
      <c r="EW103" s="317"/>
      <c r="EX103" s="317"/>
      <c r="EY103" s="317"/>
      <c r="EZ103" s="317"/>
      <c r="FA103" s="317"/>
      <c r="FB103" s="317"/>
      <c r="FC103" s="317"/>
      <c r="FD103" s="317"/>
      <c r="FE103" s="317"/>
      <c r="FF103" s="317"/>
      <c r="FG103" s="317"/>
      <c r="FH103" s="317"/>
      <c r="FI103" s="317"/>
      <c r="FJ103" s="317"/>
      <c r="FK103" s="317"/>
      <c r="FL103" s="317"/>
      <c r="FM103" s="317"/>
      <c r="FN103" s="317"/>
      <c r="FO103" s="317"/>
      <c r="FP103" s="317"/>
      <c r="FQ103" s="317"/>
      <c r="FR103" s="317"/>
      <c r="FS103" s="317"/>
      <c r="FT103" s="317"/>
      <c r="FU103" s="317"/>
      <c r="FV103" s="317"/>
      <c r="FW103" s="317"/>
      <c r="FX103" s="317"/>
      <c r="FY103" s="317"/>
      <c r="FZ103" s="317"/>
      <c r="GA103" s="317"/>
      <c r="GB103" s="317"/>
      <c r="GC103" s="317"/>
      <c r="GD103" s="317"/>
      <c r="GE103" s="317"/>
      <c r="GF103" s="317"/>
      <c r="GG103" s="317"/>
      <c r="GH103" s="317"/>
      <c r="GI103" s="317"/>
      <c r="GJ103" s="317"/>
      <c r="GK103" s="317"/>
      <c r="GL103" s="317"/>
      <c r="GM103" s="317"/>
      <c r="GN103" s="317"/>
      <c r="GO103" s="317"/>
      <c r="GP103" s="317"/>
      <c r="GQ103" s="317"/>
      <c r="GR103" s="317"/>
      <c r="GS103" s="317"/>
      <c r="GT103" s="317"/>
      <c r="GU103" s="317"/>
      <c r="GV103" s="317"/>
      <c r="GW103" s="317"/>
      <c r="GX103" s="317"/>
      <c r="GY103" s="317"/>
      <c r="GZ103" s="317"/>
      <c r="HA103" s="317"/>
      <c r="HB103" s="317"/>
      <c r="HC103" s="317"/>
      <c r="HD103" s="317"/>
      <c r="HE103" s="317"/>
      <c r="HF103" s="317"/>
      <c r="HG103" s="317"/>
      <c r="HH103" s="317"/>
      <c r="HI103" s="317"/>
      <c r="HJ103" s="317"/>
      <c r="HK103" s="317"/>
      <c r="HL103" s="317"/>
      <c r="HM103" s="317"/>
      <c r="HN103" s="317"/>
      <c r="HO103" s="317"/>
      <c r="HP103" s="317"/>
      <c r="HQ103" s="317"/>
      <c r="HR103" s="317"/>
      <c r="HS103" s="317"/>
      <c r="HT103" s="317"/>
      <c r="HU103" s="317"/>
      <c r="HV103" s="317"/>
      <c r="HW103" s="317"/>
      <c r="HX103" s="317"/>
      <c r="HY103" s="317"/>
      <c r="HZ103" s="317"/>
      <c r="IA103" s="317"/>
      <c r="IB103" s="317"/>
      <c r="IC103" s="317"/>
      <c r="ID103" s="317"/>
      <c r="IE103" s="317"/>
      <c r="IF103" s="317"/>
      <c r="IG103" s="317"/>
      <c r="IH103" s="317"/>
      <c r="II103" s="317"/>
      <c r="IJ103" s="317"/>
      <c r="IK103" s="317"/>
      <c r="IL103" s="317"/>
    </row>
    <row r="104" spans="1:246" s="317" customFormat="1" ht="51">
      <c r="A104" s="319" t="s">
        <v>182</v>
      </c>
      <c r="B104" s="333" t="s">
        <v>197</v>
      </c>
      <c r="C104" s="326" t="s">
        <v>30</v>
      </c>
      <c r="D104" s="330">
        <f>+D7</f>
        <v>7</v>
      </c>
      <c r="E104" s="383"/>
      <c r="F104" s="315">
        <f>+D104*E104</f>
        <v>0</v>
      </c>
      <c r="G104" s="316"/>
      <c r="H104" s="316"/>
      <c r="I104" s="316"/>
      <c r="J104" s="316"/>
      <c r="K104" s="316"/>
    </row>
    <row r="105" spans="1:246" s="335" customFormat="1">
      <c r="A105" s="319"/>
      <c r="B105" s="333"/>
      <c r="C105" s="326"/>
      <c r="D105" s="347"/>
      <c r="E105" s="348"/>
      <c r="F105" s="328"/>
      <c r="M105" s="336"/>
      <c r="N105" s="337" t="str">
        <f>IF(M105="","",M105/239.64)</f>
        <v/>
      </c>
    </row>
    <row r="106" spans="1:246" s="335" customFormat="1" ht="25.5">
      <c r="A106" s="319" t="s">
        <v>186</v>
      </c>
      <c r="B106" s="333" t="s">
        <v>290</v>
      </c>
      <c r="C106" s="326"/>
      <c r="D106" s="330"/>
      <c r="E106" s="314"/>
      <c r="F106" s="315"/>
      <c r="M106" s="336"/>
      <c r="N106" s="337" t="str">
        <f>IF(M106="","",M106/239.64)</f>
        <v/>
      </c>
    </row>
    <row r="107" spans="1:246" s="316" customFormat="1">
      <c r="A107" s="319"/>
      <c r="B107" s="325" t="s">
        <v>291</v>
      </c>
      <c r="C107" s="326" t="s">
        <v>33</v>
      </c>
      <c r="D107" s="330">
        <f>+D80</f>
        <v>130</v>
      </c>
      <c r="E107" s="383"/>
      <c r="F107" s="315">
        <f>+D107*E107</f>
        <v>0</v>
      </c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  <c r="CU107" s="317"/>
      <c r="CV107" s="317"/>
      <c r="CW107" s="317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7"/>
      <c r="DH107" s="317"/>
      <c r="DI107" s="317"/>
      <c r="DJ107" s="317"/>
      <c r="DK107" s="317"/>
      <c r="DL107" s="317"/>
      <c r="DM107" s="317"/>
      <c r="DN107" s="317"/>
      <c r="DO107" s="317"/>
      <c r="DP107" s="317"/>
      <c r="DQ107" s="317"/>
      <c r="DR107" s="317"/>
      <c r="DS107" s="317"/>
      <c r="DT107" s="317"/>
      <c r="DU107" s="317"/>
      <c r="DV107" s="317"/>
      <c r="DW107" s="317"/>
      <c r="DX107" s="317"/>
      <c r="DY107" s="317"/>
      <c r="DZ107" s="317"/>
      <c r="EA107" s="317"/>
      <c r="EB107" s="317"/>
      <c r="EC107" s="317"/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7"/>
      <c r="EW107" s="317"/>
      <c r="EX107" s="317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317"/>
      <c r="FL107" s="317"/>
      <c r="FM107" s="317"/>
      <c r="FN107" s="317"/>
      <c r="FO107" s="317"/>
      <c r="FP107" s="317"/>
      <c r="FQ107" s="317"/>
      <c r="FR107" s="317"/>
      <c r="FS107" s="317"/>
      <c r="FT107" s="317"/>
      <c r="FU107" s="317"/>
      <c r="FV107" s="317"/>
      <c r="FW107" s="317"/>
      <c r="FX107" s="317"/>
      <c r="FY107" s="317"/>
      <c r="FZ107" s="317"/>
      <c r="GA107" s="317"/>
      <c r="GB107" s="317"/>
      <c r="GC107" s="317"/>
      <c r="GD107" s="317"/>
      <c r="GE107" s="317"/>
      <c r="GF107" s="317"/>
      <c r="GG107" s="317"/>
      <c r="GH107" s="317"/>
      <c r="GI107" s="317"/>
      <c r="GJ107" s="317"/>
      <c r="GK107" s="317"/>
      <c r="GL107" s="317"/>
      <c r="GM107" s="317"/>
      <c r="GN107" s="317"/>
      <c r="GO107" s="317"/>
      <c r="GP107" s="317"/>
      <c r="GQ107" s="317"/>
      <c r="GR107" s="317"/>
      <c r="GS107" s="317"/>
      <c r="GT107" s="317"/>
      <c r="GU107" s="317"/>
      <c r="GV107" s="317"/>
      <c r="GW107" s="317"/>
      <c r="GX107" s="317"/>
      <c r="GY107" s="317"/>
      <c r="GZ107" s="317"/>
      <c r="HA107" s="317"/>
      <c r="HB107" s="317"/>
      <c r="HC107" s="317"/>
      <c r="HD107" s="317"/>
      <c r="HE107" s="317"/>
      <c r="HF107" s="317"/>
      <c r="HG107" s="317"/>
      <c r="HH107" s="317"/>
      <c r="HI107" s="317"/>
      <c r="HJ107" s="317"/>
      <c r="HK107" s="317"/>
      <c r="HL107" s="317"/>
      <c r="HM107" s="317"/>
      <c r="HN107" s="317"/>
      <c r="HO107" s="317"/>
      <c r="HP107" s="317"/>
      <c r="HQ107" s="317"/>
      <c r="HR107" s="317"/>
      <c r="HS107" s="317"/>
      <c r="HT107" s="317"/>
      <c r="HU107" s="317"/>
      <c r="HV107" s="317"/>
      <c r="HW107" s="317"/>
      <c r="HX107" s="317"/>
      <c r="HY107" s="317"/>
      <c r="HZ107" s="317"/>
      <c r="IA107" s="317"/>
      <c r="IB107" s="317"/>
      <c r="IC107" s="317"/>
      <c r="ID107" s="317"/>
      <c r="IE107" s="317"/>
      <c r="IF107" s="317"/>
      <c r="IG107" s="317"/>
      <c r="IH107" s="317"/>
      <c r="II107" s="317"/>
      <c r="IJ107" s="317"/>
      <c r="IK107" s="317"/>
      <c r="IL107" s="317"/>
    </row>
    <row r="108" spans="1:246" s="316" customFormat="1">
      <c r="A108" s="319"/>
      <c r="B108" s="325"/>
      <c r="C108" s="326"/>
      <c r="D108" s="330"/>
      <c r="E108" s="349"/>
      <c r="F108" s="324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7"/>
      <c r="CZ108" s="317"/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7"/>
      <c r="DP108" s="317"/>
      <c r="DQ108" s="317"/>
      <c r="DR108" s="317"/>
      <c r="DS108" s="317"/>
      <c r="DT108" s="317"/>
      <c r="DU108" s="317"/>
      <c r="DV108" s="317"/>
      <c r="DW108" s="317"/>
      <c r="DX108" s="317"/>
      <c r="DY108" s="317"/>
      <c r="DZ108" s="317"/>
      <c r="EA108" s="317"/>
      <c r="EB108" s="317"/>
      <c r="EC108" s="317"/>
      <c r="ED108" s="317"/>
      <c r="EE108" s="317"/>
      <c r="EF108" s="317"/>
      <c r="EG108" s="317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7"/>
      <c r="EW108" s="317"/>
      <c r="EX108" s="317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317"/>
      <c r="FL108" s="317"/>
      <c r="FM108" s="317"/>
      <c r="FN108" s="317"/>
      <c r="FO108" s="317"/>
      <c r="FP108" s="317"/>
      <c r="FQ108" s="317"/>
      <c r="FR108" s="317"/>
      <c r="FS108" s="317"/>
      <c r="FT108" s="317"/>
      <c r="FU108" s="317"/>
      <c r="FV108" s="317"/>
      <c r="FW108" s="317"/>
      <c r="FX108" s="317"/>
      <c r="FY108" s="317"/>
      <c r="FZ108" s="317"/>
      <c r="GA108" s="317"/>
      <c r="GB108" s="317"/>
      <c r="GC108" s="317"/>
      <c r="GD108" s="317"/>
      <c r="GE108" s="317"/>
      <c r="GF108" s="317"/>
      <c r="GG108" s="317"/>
      <c r="GH108" s="317"/>
      <c r="GI108" s="317"/>
      <c r="GJ108" s="317"/>
      <c r="GK108" s="317"/>
      <c r="GL108" s="317"/>
      <c r="GM108" s="317"/>
      <c r="GN108" s="317"/>
      <c r="GO108" s="317"/>
      <c r="GP108" s="317"/>
      <c r="GQ108" s="317"/>
      <c r="GR108" s="317"/>
      <c r="GS108" s="317"/>
      <c r="GT108" s="317"/>
      <c r="GU108" s="317"/>
      <c r="GV108" s="317"/>
      <c r="GW108" s="317"/>
      <c r="GX108" s="317"/>
      <c r="GY108" s="317"/>
      <c r="GZ108" s="317"/>
      <c r="HA108" s="317"/>
      <c r="HB108" s="317"/>
      <c r="HC108" s="317"/>
      <c r="HD108" s="317"/>
      <c r="HE108" s="317"/>
      <c r="HF108" s="317"/>
      <c r="HG108" s="317"/>
      <c r="HH108" s="317"/>
      <c r="HI108" s="317"/>
      <c r="HJ108" s="317"/>
      <c r="HK108" s="317"/>
      <c r="HL108" s="317"/>
      <c r="HM108" s="317"/>
      <c r="HN108" s="317"/>
      <c r="HO108" s="317"/>
      <c r="HP108" s="317"/>
      <c r="HQ108" s="317"/>
      <c r="HR108" s="317"/>
      <c r="HS108" s="317"/>
      <c r="HT108" s="317"/>
      <c r="HU108" s="317"/>
      <c r="HV108" s="317"/>
      <c r="HW108" s="317"/>
      <c r="HX108" s="317"/>
      <c r="HY108" s="317"/>
      <c r="HZ108" s="317"/>
      <c r="IA108" s="317"/>
      <c r="IB108" s="317"/>
      <c r="IC108" s="317"/>
      <c r="ID108" s="317"/>
      <c r="IE108" s="317"/>
      <c r="IF108" s="317"/>
      <c r="IG108" s="317"/>
      <c r="IH108" s="317"/>
      <c r="II108" s="317"/>
      <c r="IJ108" s="317"/>
      <c r="IK108" s="317"/>
      <c r="IL108" s="317"/>
    </row>
    <row r="109" spans="1:246" s="316" customFormat="1" ht="25.5">
      <c r="A109" s="319" t="s">
        <v>188</v>
      </c>
      <c r="B109" s="333" t="s">
        <v>198</v>
      </c>
      <c r="C109" s="326"/>
      <c r="D109" s="330"/>
      <c r="E109" s="314"/>
      <c r="F109" s="315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  <c r="CU109" s="317"/>
      <c r="CV109" s="317"/>
      <c r="CW109" s="317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317"/>
      <c r="DK109" s="317"/>
      <c r="DL109" s="317"/>
      <c r="DM109" s="317"/>
      <c r="DN109" s="317"/>
      <c r="DO109" s="317"/>
      <c r="DP109" s="317"/>
      <c r="DQ109" s="317"/>
      <c r="DR109" s="317"/>
      <c r="DS109" s="317"/>
      <c r="DT109" s="317"/>
      <c r="DU109" s="317"/>
      <c r="DV109" s="317"/>
      <c r="DW109" s="317"/>
      <c r="DX109" s="317"/>
      <c r="DY109" s="317"/>
      <c r="DZ109" s="317"/>
      <c r="EA109" s="317"/>
      <c r="EB109" s="317"/>
      <c r="EC109" s="317"/>
      <c r="ED109" s="317"/>
      <c r="EE109" s="317"/>
      <c r="EF109" s="317"/>
      <c r="EG109" s="317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7"/>
      <c r="EW109" s="317"/>
      <c r="EX109" s="317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317"/>
      <c r="FL109" s="317"/>
      <c r="FM109" s="317"/>
      <c r="FN109" s="317"/>
      <c r="FO109" s="317"/>
      <c r="FP109" s="317"/>
      <c r="FQ109" s="317"/>
      <c r="FR109" s="317"/>
      <c r="FS109" s="317"/>
      <c r="FT109" s="317"/>
      <c r="FU109" s="317"/>
      <c r="FV109" s="317"/>
      <c r="FW109" s="317"/>
      <c r="FX109" s="317"/>
      <c r="FY109" s="317"/>
      <c r="FZ109" s="317"/>
      <c r="GA109" s="317"/>
      <c r="GB109" s="317"/>
      <c r="GC109" s="317"/>
      <c r="GD109" s="317"/>
      <c r="GE109" s="317"/>
      <c r="GF109" s="317"/>
      <c r="GG109" s="317"/>
      <c r="GH109" s="317"/>
      <c r="GI109" s="317"/>
      <c r="GJ109" s="317"/>
      <c r="GK109" s="317"/>
      <c r="GL109" s="317"/>
      <c r="GM109" s="317"/>
      <c r="GN109" s="317"/>
      <c r="GO109" s="317"/>
      <c r="GP109" s="317"/>
      <c r="GQ109" s="317"/>
      <c r="GR109" s="317"/>
      <c r="GS109" s="317"/>
      <c r="GT109" s="317"/>
      <c r="GU109" s="317"/>
      <c r="GV109" s="317"/>
      <c r="GW109" s="317"/>
      <c r="GX109" s="317"/>
      <c r="GY109" s="317"/>
      <c r="GZ109" s="317"/>
      <c r="HA109" s="317"/>
      <c r="HB109" s="317"/>
      <c r="HC109" s="317"/>
      <c r="HD109" s="317"/>
      <c r="HE109" s="317"/>
      <c r="HF109" s="317"/>
      <c r="HG109" s="317"/>
      <c r="HH109" s="317"/>
      <c r="HI109" s="317"/>
      <c r="HJ109" s="317"/>
      <c r="HK109" s="317"/>
      <c r="HL109" s="317"/>
      <c r="HM109" s="317"/>
      <c r="HN109" s="317"/>
      <c r="HO109" s="317"/>
      <c r="HP109" s="317"/>
      <c r="HQ109" s="317"/>
      <c r="HR109" s="317"/>
      <c r="HS109" s="317"/>
      <c r="HT109" s="317"/>
      <c r="HU109" s="317"/>
      <c r="HV109" s="317"/>
      <c r="HW109" s="317"/>
      <c r="HX109" s="317"/>
      <c r="HY109" s="317"/>
      <c r="HZ109" s="317"/>
      <c r="IA109" s="317"/>
      <c r="IB109" s="317"/>
      <c r="IC109" s="317"/>
      <c r="ID109" s="317"/>
      <c r="IE109" s="317"/>
      <c r="IF109" s="317"/>
      <c r="IG109" s="317"/>
      <c r="IH109" s="317"/>
      <c r="II109" s="317"/>
      <c r="IJ109" s="317"/>
      <c r="IK109" s="317"/>
      <c r="IL109" s="317"/>
    </row>
    <row r="110" spans="1:246" s="316" customFormat="1">
      <c r="A110" s="319"/>
      <c r="B110" s="325" t="s">
        <v>292</v>
      </c>
      <c r="C110" s="326" t="s">
        <v>33</v>
      </c>
      <c r="D110" s="330">
        <f>+D82</f>
        <v>120</v>
      </c>
      <c r="E110" s="383"/>
      <c r="F110" s="315">
        <f>+D110*E110</f>
        <v>0</v>
      </c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  <c r="CU110" s="317"/>
      <c r="CV110" s="317"/>
      <c r="CW110" s="317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7"/>
      <c r="DK110" s="317"/>
      <c r="DL110" s="317"/>
      <c r="DM110" s="317"/>
      <c r="DN110" s="317"/>
      <c r="DO110" s="317"/>
      <c r="DP110" s="317"/>
      <c r="DQ110" s="317"/>
      <c r="DR110" s="317"/>
      <c r="DS110" s="317"/>
      <c r="DT110" s="317"/>
      <c r="DU110" s="317"/>
      <c r="DV110" s="317"/>
      <c r="DW110" s="317"/>
      <c r="DX110" s="317"/>
      <c r="DY110" s="317"/>
      <c r="DZ110" s="317"/>
      <c r="EA110" s="317"/>
      <c r="EB110" s="317"/>
      <c r="EC110" s="317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7"/>
      <c r="EW110" s="317"/>
      <c r="EX110" s="317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317"/>
      <c r="FL110" s="317"/>
      <c r="FM110" s="317"/>
      <c r="FN110" s="317"/>
      <c r="FO110" s="317"/>
      <c r="FP110" s="317"/>
      <c r="FQ110" s="317"/>
      <c r="FR110" s="317"/>
      <c r="FS110" s="317"/>
      <c r="FT110" s="317"/>
      <c r="FU110" s="317"/>
      <c r="FV110" s="317"/>
      <c r="FW110" s="317"/>
      <c r="FX110" s="317"/>
      <c r="FY110" s="317"/>
      <c r="FZ110" s="317"/>
      <c r="GA110" s="317"/>
      <c r="GB110" s="317"/>
      <c r="GC110" s="317"/>
      <c r="GD110" s="317"/>
      <c r="GE110" s="317"/>
      <c r="GF110" s="317"/>
      <c r="GG110" s="317"/>
      <c r="GH110" s="317"/>
      <c r="GI110" s="317"/>
      <c r="GJ110" s="317"/>
      <c r="GK110" s="317"/>
      <c r="GL110" s="317"/>
      <c r="GM110" s="317"/>
      <c r="GN110" s="317"/>
      <c r="GO110" s="317"/>
      <c r="GP110" s="317"/>
      <c r="GQ110" s="317"/>
      <c r="GR110" s="317"/>
      <c r="GS110" s="317"/>
      <c r="GT110" s="317"/>
      <c r="GU110" s="317"/>
      <c r="GV110" s="317"/>
      <c r="GW110" s="317"/>
      <c r="GX110" s="317"/>
      <c r="GY110" s="317"/>
      <c r="GZ110" s="317"/>
      <c r="HA110" s="317"/>
      <c r="HB110" s="317"/>
      <c r="HC110" s="317"/>
      <c r="HD110" s="317"/>
      <c r="HE110" s="317"/>
      <c r="HF110" s="317"/>
      <c r="HG110" s="317"/>
      <c r="HH110" s="317"/>
      <c r="HI110" s="317"/>
      <c r="HJ110" s="317"/>
      <c r="HK110" s="317"/>
      <c r="HL110" s="317"/>
      <c r="HM110" s="317"/>
      <c r="HN110" s="317"/>
      <c r="HO110" s="317"/>
      <c r="HP110" s="317"/>
      <c r="HQ110" s="317"/>
      <c r="HR110" s="317"/>
      <c r="HS110" s="317"/>
      <c r="HT110" s="317"/>
      <c r="HU110" s="317"/>
      <c r="HV110" s="317"/>
      <c r="HW110" s="317"/>
      <c r="HX110" s="317"/>
      <c r="HY110" s="317"/>
      <c r="HZ110" s="317"/>
      <c r="IA110" s="317"/>
      <c r="IB110" s="317"/>
      <c r="IC110" s="317"/>
      <c r="ID110" s="317"/>
      <c r="IE110" s="317"/>
      <c r="IF110" s="317"/>
      <c r="IG110" s="317"/>
      <c r="IH110" s="317"/>
      <c r="II110" s="317"/>
      <c r="IJ110" s="317"/>
      <c r="IK110" s="317"/>
      <c r="IL110" s="317"/>
    </row>
    <row r="111" spans="1:246" s="316" customFormat="1">
      <c r="A111" s="319"/>
      <c r="B111" s="333"/>
      <c r="C111" s="326"/>
      <c r="D111" s="313"/>
      <c r="E111" s="349"/>
      <c r="F111" s="324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7"/>
      <c r="CU111" s="317"/>
      <c r="CV111" s="317"/>
      <c r="CW111" s="317"/>
      <c r="CX111" s="317"/>
      <c r="CY111" s="317"/>
      <c r="CZ111" s="317"/>
      <c r="DA111" s="317"/>
      <c r="DB111" s="317"/>
      <c r="DC111" s="317"/>
      <c r="DD111" s="317"/>
      <c r="DE111" s="317"/>
      <c r="DF111" s="317"/>
      <c r="DG111" s="317"/>
      <c r="DH111" s="317"/>
      <c r="DI111" s="317"/>
      <c r="DJ111" s="317"/>
      <c r="DK111" s="317"/>
      <c r="DL111" s="317"/>
      <c r="DM111" s="317"/>
      <c r="DN111" s="317"/>
      <c r="DO111" s="317"/>
      <c r="DP111" s="317"/>
      <c r="DQ111" s="317"/>
      <c r="DR111" s="317"/>
      <c r="DS111" s="317"/>
      <c r="DT111" s="317"/>
      <c r="DU111" s="317"/>
      <c r="DV111" s="317"/>
      <c r="DW111" s="317"/>
      <c r="DX111" s="317"/>
      <c r="DY111" s="317"/>
      <c r="DZ111" s="317"/>
      <c r="EA111" s="317"/>
      <c r="EB111" s="317"/>
      <c r="EC111" s="317"/>
      <c r="ED111" s="317"/>
      <c r="EE111" s="317"/>
      <c r="EF111" s="317"/>
      <c r="EG111" s="317"/>
      <c r="EH111" s="317"/>
      <c r="EI111" s="317"/>
      <c r="EJ111" s="317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7"/>
      <c r="EW111" s="317"/>
      <c r="EX111" s="317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317"/>
      <c r="FL111" s="317"/>
      <c r="FM111" s="317"/>
      <c r="FN111" s="317"/>
      <c r="FO111" s="317"/>
      <c r="FP111" s="317"/>
      <c r="FQ111" s="317"/>
      <c r="FR111" s="317"/>
      <c r="FS111" s="317"/>
      <c r="FT111" s="317"/>
      <c r="FU111" s="317"/>
      <c r="FV111" s="317"/>
      <c r="FW111" s="317"/>
      <c r="FX111" s="317"/>
      <c r="FY111" s="317"/>
      <c r="FZ111" s="317"/>
      <c r="GA111" s="317"/>
      <c r="GB111" s="317"/>
      <c r="GC111" s="317"/>
      <c r="GD111" s="317"/>
      <c r="GE111" s="317"/>
      <c r="GF111" s="317"/>
      <c r="GG111" s="317"/>
      <c r="GH111" s="317"/>
      <c r="GI111" s="317"/>
      <c r="GJ111" s="317"/>
      <c r="GK111" s="317"/>
      <c r="GL111" s="317"/>
      <c r="GM111" s="317"/>
      <c r="GN111" s="317"/>
      <c r="GO111" s="317"/>
      <c r="GP111" s="317"/>
      <c r="GQ111" s="317"/>
      <c r="GR111" s="317"/>
      <c r="GS111" s="317"/>
      <c r="GT111" s="317"/>
      <c r="GU111" s="317"/>
      <c r="GV111" s="317"/>
      <c r="GW111" s="317"/>
      <c r="GX111" s="317"/>
      <c r="GY111" s="317"/>
      <c r="GZ111" s="317"/>
      <c r="HA111" s="317"/>
      <c r="HB111" s="317"/>
      <c r="HC111" s="317"/>
      <c r="HD111" s="317"/>
      <c r="HE111" s="317"/>
      <c r="HF111" s="317"/>
      <c r="HG111" s="317"/>
      <c r="HH111" s="317"/>
      <c r="HI111" s="317"/>
      <c r="HJ111" s="317"/>
      <c r="HK111" s="317"/>
      <c r="HL111" s="317"/>
      <c r="HM111" s="317"/>
      <c r="HN111" s="317"/>
      <c r="HO111" s="317"/>
      <c r="HP111" s="317"/>
      <c r="HQ111" s="317"/>
      <c r="HR111" s="317"/>
      <c r="HS111" s="317"/>
      <c r="HT111" s="317"/>
      <c r="HU111" s="317"/>
      <c r="HV111" s="317"/>
      <c r="HW111" s="317"/>
      <c r="HX111" s="317"/>
      <c r="HY111" s="317"/>
      <c r="HZ111" s="317"/>
      <c r="IA111" s="317"/>
      <c r="IB111" s="317"/>
      <c r="IC111" s="317"/>
      <c r="ID111" s="317"/>
      <c r="IE111" s="317"/>
      <c r="IF111" s="317"/>
      <c r="IG111" s="317"/>
      <c r="IH111" s="317"/>
      <c r="II111" s="317"/>
      <c r="IJ111" s="317"/>
      <c r="IK111" s="317"/>
      <c r="IL111" s="317"/>
    </row>
    <row r="112" spans="1:246" s="316" customFormat="1" ht="76.5">
      <c r="A112" s="319" t="s">
        <v>190</v>
      </c>
      <c r="B112" s="333" t="s">
        <v>199</v>
      </c>
      <c r="C112" s="326" t="s">
        <v>30</v>
      </c>
      <c r="D112" s="313"/>
      <c r="E112" s="314"/>
      <c r="F112" s="315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7"/>
      <c r="CB112" s="317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7"/>
      <c r="CM112" s="317"/>
      <c r="CN112" s="317"/>
      <c r="CO112" s="317"/>
      <c r="CP112" s="317"/>
      <c r="CQ112" s="317"/>
      <c r="CR112" s="317"/>
      <c r="CS112" s="317"/>
      <c r="CT112" s="317"/>
      <c r="CU112" s="317"/>
      <c r="CV112" s="317"/>
      <c r="CW112" s="317"/>
      <c r="CX112" s="317"/>
      <c r="CY112" s="317"/>
      <c r="CZ112" s="317"/>
      <c r="DA112" s="317"/>
      <c r="DB112" s="317"/>
      <c r="DC112" s="317"/>
      <c r="DD112" s="317"/>
      <c r="DE112" s="317"/>
      <c r="DF112" s="317"/>
      <c r="DG112" s="317"/>
      <c r="DH112" s="317"/>
      <c r="DI112" s="317"/>
      <c r="DJ112" s="317"/>
      <c r="DK112" s="317"/>
      <c r="DL112" s="317"/>
      <c r="DM112" s="317"/>
      <c r="DN112" s="317"/>
      <c r="DO112" s="317"/>
      <c r="DP112" s="317"/>
      <c r="DQ112" s="317"/>
      <c r="DR112" s="317"/>
      <c r="DS112" s="317"/>
      <c r="DT112" s="317"/>
      <c r="DU112" s="317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7"/>
      <c r="EG112" s="317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7"/>
      <c r="EW112" s="317"/>
      <c r="EX112" s="317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317"/>
      <c r="FL112" s="317"/>
      <c r="FM112" s="317"/>
      <c r="FN112" s="317"/>
      <c r="FO112" s="317"/>
      <c r="FP112" s="317"/>
      <c r="FQ112" s="317"/>
      <c r="FR112" s="317"/>
      <c r="FS112" s="317"/>
      <c r="FT112" s="317"/>
      <c r="FU112" s="317"/>
      <c r="FV112" s="317"/>
      <c r="FW112" s="317"/>
      <c r="FX112" s="317"/>
      <c r="FY112" s="317"/>
      <c r="FZ112" s="317"/>
      <c r="GA112" s="317"/>
      <c r="GB112" s="317"/>
      <c r="GC112" s="317"/>
      <c r="GD112" s="317"/>
      <c r="GE112" s="317"/>
      <c r="GF112" s="317"/>
      <c r="GG112" s="317"/>
      <c r="GH112" s="317"/>
      <c r="GI112" s="317"/>
      <c r="GJ112" s="317"/>
      <c r="GK112" s="317"/>
      <c r="GL112" s="317"/>
      <c r="GM112" s="317"/>
      <c r="GN112" s="317"/>
      <c r="GO112" s="317"/>
      <c r="GP112" s="317"/>
      <c r="GQ112" s="317"/>
      <c r="GR112" s="317"/>
      <c r="GS112" s="317"/>
      <c r="GT112" s="317"/>
      <c r="GU112" s="317"/>
      <c r="GV112" s="317"/>
      <c r="GW112" s="317"/>
      <c r="GX112" s="317"/>
      <c r="GY112" s="317"/>
      <c r="GZ112" s="317"/>
      <c r="HA112" s="317"/>
      <c r="HB112" s="317"/>
      <c r="HC112" s="317"/>
      <c r="HD112" s="317"/>
      <c r="HE112" s="317"/>
      <c r="HF112" s="317"/>
      <c r="HG112" s="317"/>
      <c r="HH112" s="317"/>
      <c r="HI112" s="317"/>
      <c r="HJ112" s="317"/>
      <c r="HK112" s="317"/>
      <c r="HL112" s="317"/>
      <c r="HM112" s="317"/>
      <c r="HN112" s="317"/>
      <c r="HO112" s="317"/>
      <c r="HP112" s="317"/>
      <c r="HQ112" s="317"/>
      <c r="HR112" s="317"/>
      <c r="HS112" s="317"/>
      <c r="HT112" s="317"/>
      <c r="HU112" s="317"/>
      <c r="HV112" s="317"/>
      <c r="HW112" s="317"/>
      <c r="HX112" s="317"/>
      <c r="HY112" s="317"/>
      <c r="HZ112" s="317"/>
      <c r="IA112" s="317"/>
      <c r="IB112" s="317"/>
      <c r="IC112" s="317"/>
      <c r="ID112" s="317"/>
      <c r="IE112" s="317"/>
      <c r="IF112" s="317"/>
      <c r="IG112" s="317"/>
      <c r="IH112" s="317"/>
      <c r="II112" s="317"/>
      <c r="IJ112" s="317"/>
      <c r="IK112" s="317"/>
      <c r="IL112" s="317"/>
    </row>
    <row r="113" spans="1:246" s="316" customFormat="1">
      <c r="A113" s="319"/>
      <c r="B113" s="333"/>
      <c r="C113" s="326"/>
      <c r="D113" s="313"/>
      <c r="E113" s="314"/>
      <c r="F113" s="315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7"/>
      <c r="CI113" s="317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  <c r="CU113" s="317"/>
      <c r="CV113" s="317"/>
      <c r="CW113" s="317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7"/>
      <c r="DH113" s="317"/>
      <c r="DI113" s="317"/>
      <c r="DJ113" s="317"/>
      <c r="DK113" s="317"/>
      <c r="DL113" s="317"/>
      <c r="DM113" s="317"/>
      <c r="DN113" s="317"/>
      <c r="DO113" s="317"/>
      <c r="DP113" s="317"/>
      <c r="DQ113" s="317"/>
      <c r="DR113" s="317"/>
      <c r="DS113" s="317"/>
      <c r="DT113" s="317"/>
      <c r="DU113" s="317"/>
      <c r="DV113" s="317"/>
      <c r="DW113" s="317"/>
      <c r="DX113" s="317"/>
      <c r="DY113" s="317"/>
      <c r="DZ113" s="317"/>
      <c r="EA113" s="317"/>
      <c r="EB113" s="317"/>
      <c r="EC113" s="317"/>
      <c r="ED113" s="317"/>
      <c r="EE113" s="317"/>
      <c r="EF113" s="317"/>
      <c r="EG113" s="317"/>
      <c r="EH113" s="317"/>
      <c r="EI113" s="317"/>
      <c r="EJ113" s="317"/>
      <c r="EK113" s="317"/>
      <c r="EL113" s="317"/>
      <c r="EM113" s="317"/>
      <c r="EN113" s="317"/>
      <c r="EO113" s="317"/>
      <c r="EP113" s="317"/>
      <c r="EQ113" s="317"/>
      <c r="ER113" s="317"/>
      <c r="ES113" s="317"/>
      <c r="ET113" s="317"/>
      <c r="EU113" s="317"/>
      <c r="EV113" s="317"/>
      <c r="EW113" s="317"/>
      <c r="EX113" s="317"/>
      <c r="EY113" s="317"/>
      <c r="EZ113" s="317"/>
      <c r="FA113" s="317"/>
      <c r="FB113" s="317"/>
      <c r="FC113" s="317"/>
      <c r="FD113" s="317"/>
      <c r="FE113" s="317"/>
      <c r="FF113" s="317"/>
      <c r="FG113" s="317"/>
      <c r="FH113" s="317"/>
      <c r="FI113" s="317"/>
      <c r="FJ113" s="317"/>
      <c r="FK113" s="317"/>
      <c r="FL113" s="317"/>
      <c r="FM113" s="317"/>
      <c r="FN113" s="317"/>
      <c r="FO113" s="317"/>
      <c r="FP113" s="317"/>
      <c r="FQ113" s="317"/>
      <c r="FR113" s="317"/>
      <c r="FS113" s="317"/>
      <c r="FT113" s="317"/>
      <c r="FU113" s="317"/>
      <c r="FV113" s="317"/>
      <c r="FW113" s="317"/>
      <c r="FX113" s="317"/>
      <c r="FY113" s="317"/>
      <c r="FZ113" s="317"/>
      <c r="GA113" s="317"/>
      <c r="GB113" s="317"/>
      <c r="GC113" s="317"/>
      <c r="GD113" s="317"/>
      <c r="GE113" s="317"/>
      <c r="GF113" s="317"/>
      <c r="GG113" s="317"/>
      <c r="GH113" s="317"/>
      <c r="GI113" s="317"/>
      <c r="GJ113" s="317"/>
      <c r="GK113" s="317"/>
      <c r="GL113" s="317"/>
      <c r="GM113" s="317"/>
      <c r="GN113" s="317"/>
      <c r="GO113" s="317"/>
      <c r="GP113" s="317"/>
      <c r="GQ113" s="317"/>
      <c r="GR113" s="317"/>
      <c r="GS113" s="317"/>
      <c r="GT113" s="317"/>
      <c r="GU113" s="317"/>
      <c r="GV113" s="317"/>
      <c r="GW113" s="317"/>
      <c r="GX113" s="317"/>
      <c r="GY113" s="317"/>
      <c r="GZ113" s="317"/>
      <c r="HA113" s="317"/>
      <c r="HB113" s="317"/>
      <c r="HC113" s="317"/>
      <c r="HD113" s="317"/>
      <c r="HE113" s="317"/>
      <c r="HF113" s="317"/>
      <c r="HG113" s="317"/>
      <c r="HH113" s="317"/>
      <c r="HI113" s="317"/>
      <c r="HJ113" s="317"/>
      <c r="HK113" s="317"/>
      <c r="HL113" s="317"/>
      <c r="HM113" s="317"/>
      <c r="HN113" s="317"/>
      <c r="HO113" s="317"/>
      <c r="HP113" s="317"/>
      <c r="HQ113" s="317"/>
      <c r="HR113" s="317"/>
      <c r="HS113" s="317"/>
      <c r="HT113" s="317"/>
      <c r="HU113" s="317"/>
      <c r="HV113" s="317"/>
      <c r="HW113" s="317"/>
      <c r="HX113" s="317"/>
      <c r="HY113" s="317"/>
      <c r="HZ113" s="317"/>
      <c r="IA113" s="317"/>
      <c r="IB113" s="317"/>
      <c r="IC113" s="317"/>
      <c r="ID113" s="317"/>
      <c r="IE113" s="317"/>
      <c r="IF113" s="317"/>
      <c r="IG113" s="317"/>
      <c r="IH113" s="317"/>
      <c r="II113" s="317"/>
      <c r="IJ113" s="317"/>
      <c r="IK113" s="317"/>
      <c r="IL113" s="317"/>
    </row>
    <row r="114" spans="1:246" s="316" customFormat="1" ht="102">
      <c r="A114" s="319"/>
      <c r="B114" s="333" t="s">
        <v>200</v>
      </c>
      <c r="C114" s="326" t="s">
        <v>30</v>
      </c>
      <c r="D114" s="313"/>
      <c r="E114" s="314"/>
      <c r="F114" s="315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7"/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/>
      <c r="AW114" s="317"/>
      <c r="AX114" s="317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  <c r="CU114" s="317"/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317"/>
      <c r="DN114" s="317"/>
      <c r="DO114" s="317"/>
      <c r="DP114" s="317"/>
      <c r="DQ114" s="317"/>
      <c r="DR114" s="317"/>
      <c r="DS114" s="317"/>
      <c r="DT114" s="317"/>
      <c r="DU114" s="317"/>
      <c r="DV114" s="317"/>
      <c r="DW114" s="317"/>
      <c r="DX114" s="317"/>
      <c r="DY114" s="317"/>
      <c r="DZ114" s="317"/>
      <c r="EA114" s="317"/>
      <c r="EB114" s="317"/>
      <c r="EC114" s="317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7"/>
      <c r="EW114" s="317"/>
      <c r="EX114" s="317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317"/>
      <c r="FL114" s="317"/>
      <c r="FM114" s="317"/>
      <c r="FN114" s="317"/>
      <c r="FO114" s="317"/>
      <c r="FP114" s="317"/>
      <c r="FQ114" s="317"/>
      <c r="FR114" s="317"/>
      <c r="FS114" s="317"/>
      <c r="FT114" s="317"/>
      <c r="FU114" s="317"/>
      <c r="FV114" s="317"/>
      <c r="FW114" s="317"/>
      <c r="FX114" s="317"/>
      <c r="FY114" s="317"/>
      <c r="FZ114" s="317"/>
      <c r="GA114" s="317"/>
      <c r="GB114" s="317"/>
      <c r="GC114" s="317"/>
      <c r="GD114" s="317"/>
      <c r="GE114" s="317"/>
      <c r="GF114" s="317"/>
      <c r="GG114" s="317"/>
      <c r="GH114" s="317"/>
      <c r="GI114" s="317"/>
      <c r="GJ114" s="317"/>
      <c r="GK114" s="317"/>
      <c r="GL114" s="317"/>
      <c r="GM114" s="317"/>
      <c r="GN114" s="317"/>
      <c r="GO114" s="317"/>
      <c r="GP114" s="317"/>
      <c r="GQ114" s="317"/>
      <c r="GR114" s="317"/>
      <c r="GS114" s="317"/>
      <c r="GT114" s="317"/>
      <c r="GU114" s="317"/>
      <c r="GV114" s="317"/>
      <c r="GW114" s="317"/>
      <c r="GX114" s="317"/>
      <c r="GY114" s="317"/>
      <c r="GZ114" s="317"/>
      <c r="HA114" s="317"/>
      <c r="HB114" s="317"/>
      <c r="HC114" s="317"/>
      <c r="HD114" s="317"/>
      <c r="HE114" s="317"/>
      <c r="HF114" s="317"/>
      <c r="HG114" s="317"/>
      <c r="HH114" s="317"/>
      <c r="HI114" s="317"/>
      <c r="HJ114" s="317"/>
      <c r="HK114" s="317"/>
      <c r="HL114" s="317"/>
      <c r="HM114" s="317"/>
      <c r="HN114" s="317"/>
      <c r="HO114" s="317"/>
      <c r="HP114" s="317"/>
      <c r="HQ114" s="317"/>
      <c r="HR114" s="317"/>
      <c r="HS114" s="317"/>
      <c r="HT114" s="317"/>
      <c r="HU114" s="317"/>
      <c r="HV114" s="317"/>
      <c r="HW114" s="317"/>
      <c r="HX114" s="317"/>
      <c r="HY114" s="317"/>
      <c r="HZ114" s="317"/>
      <c r="IA114" s="317"/>
      <c r="IB114" s="317"/>
      <c r="IC114" s="317"/>
      <c r="ID114" s="317"/>
      <c r="IE114" s="317"/>
      <c r="IF114" s="317"/>
      <c r="IG114" s="317"/>
      <c r="IH114" s="317"/>
      <c r="II114" s="317"/>
      <c r="IJ114" s="317"/>
      <c r="IK114" s="317"/>
      <c r="IL114" s="317"/>
    </row>
    <row r="115" spans="1:246" s="316" customFormat="1">
      <c r="A115" s="319"/>
      <c r="B115" s="333"/>
      <c r="C115" s="326"/>
      <c r="D115" s="313"/>
      <c r="E115" s="314"/>
      <c r="F115" s="315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/>
      <c r="AV115" s="317"/>
      <c r="AW115" s="317"/>
      <c r="AX115" s="317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317"/>
      <c r="CT115" s="317"/>
      <c r="CU115" s="317"/>
      <c r="CV115" s="317"/>
      <c r="CW115" s="317"/>
      <c r="CX115" s="317"/>
      <c r="CY115" s="317"/>
      <c r="CZ115" s="317"/>
      <c r="DA115" s="317"/>
      <c r="DB115" s="317"/>
      <c r="DC115" s="317"/>
      <c r="DD115" s="317"/>
      <c r="DE115" s="317"/>
      <c r="DF115" s="317"/>
      <c r="DG115" s="317"/>
      <c r="DH115" s="317"/>
      <c r="DI115" s="317"/>
      <c r="DJ115" s="317"/>
      <c r="DK115" s="317"/>
      <c r="DL115" s="317"/>
      <c r="DM115" s="317"/>
      <c r="DN115" s="317"/>
      <c r="DO115" s="317"/>
      <c r="DP115" s="317"/>
      <c r="DQ115" s="317"/>
      <c r="DR115" s="317"/>
      <c r="DS115" s="317"/>
      <c r="DT115" s="317"/>
      <c r="DU115" s="317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7"/>
      <c r="EW115" s="317"/>
      <c r="EX115" s="317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317"/>
      <c r="FL115" s="317"/>
      <c r="FM115" s="317"/>
      <c r="FN115" s="317"/>
      <c r="FO115" s="317"/>
      <c r="FP115" s="317"/>
      <c r="FQ115" s="317"/>
      <c r="FR115" s="317"/>
      <c r="FS115" s="317"/>
      <c r="FT115" s="317"/>
      <c r="FU115" s="317"/>
      <c r="FV115" s="317"/>
      <c r="FW115" s="317"/>
      <c r="FX115" s="317"/>
      <c r="FY115" s="317"/>
      <c r="FZ115" s="317"/>
      <c r="GA115" s="317"/>
      <c r="GB115" s="317"/>
      <c r="GC115" s="317"/>
      <c r="GD115" s="317"/>
      <c r="GE115" s="317"/>
      <c r="GF115" s="317"/>
      <c r="GG115" s="317"/>
      <c r="GH115" s="317"/>
      <c r="GI115" s="317"/>
      <c r="GJ115" s="317"/>
      <c r="GK115" s="317"/>
      <c r="GL115" s="317"/>
      <c r="GM115" s="317"/>
      <c r="GN115" s="317"/>
      <c r="GO115" s="317"/>
      <c r="GP115" s="317"/>
      <c r="GQ115" s="317"/>
      <c r="GR115" s="317"/>
      <c r="GS115" s="317"/>
      <c r="GT115" s="317"/>
      <c r="GU115" s="317"/>
      <c r="GV115" s="317"/>
      <c r="GW115" s="317"/>
      <c r="GX115" s="317"/>
      <c r="GY115" s="317"/>
      <c r="GZ115" s="317"/>
      <c r="HA115" s="317"/>
      <c r="HB115" s="317"/>
      <c r="HC115" s="317"/>
      <c r="HD115" s="317"/>
      <c r="HE115" s="317"/>
      <c r="HF115" s="317"/>
      <c r="HG115" s="317"/>
      <c r="HH115" s="317"/>
      <c r="HI115" s="317"/>
      <c r="HJ115" s="317"/>
      <c r="HK115" s="317"/>
      <c r="HL115" s="317"/>
      <c r="HM115" s="317"/>
      <c r="HN115" s="317"/>
      <c r="HO115" s="317"/>
      <c r="HP115" s="317"/>
      <c r="HQ115" s="317"/>
      <c r="HR115" s="317"/>
      <c r="HS115" s="317"/>
      <c r="HT115" s="317"/>
      <c r="HU115" s="317"/>
      <c r="HV115" s="317"/>
      <c r="HW115" s="317"/>
      <c r="HX115" s="317"/>
      <c r="HY115" s="317"/>
      <c r="HZ115" s="317"/>
      <c r="IA115" s="317"/>
      <c r="IB115" s="317"/>
      <c r="IC115" s="317"/>
      <c r="ID115" s="317"/>
      <c r="IE115" s="317"/>
      <c r="IF115" s="317"/>
      <c r="IG115" s="317"/>
      <c r="IH115" s="317"/>
      <c r="II115" s="317"/>
      <c r="IJ115" s="317"/>
      <c r="IK115" s="317"/>
      <c r="IL115" s="317"/>
    </row>
    <row r="116" spans="1:246" s="316" customFormat="1" ht="76.5">
      <c r="A116" s="319"/>
      <c r="B116" s="333" t="s">
        <v>191</v>
      </c>
      <c r="C116" s="326" t="s">
        <v>30</v>
      </c>
      <c r="D116" s="313"/>
      <c r="E116" s="314"/>
      <c r="F116" s="315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7"/>
      <c r="AE116" s="317"/>
      <c r="AF116" s="317"/>
      <c r="AG116" s="317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/>
      <c r="CP116" s="317"/>
      <c r="CQ116" s="317"/>
      <c r="CR116" s="317"/>
      <c r="CS116" s="317"/>
      <c r="CT116" s="317"/>
      <c r="CU116" s="317"/>
      <c r="CV116" s="317"/>
      <c r="CW116" s="317"/>
      <c r="CX116" s="317"/>
      <c r="CY116" s="317"/>
      <c r="CZ116" s="317"/>
      <c r="DA116" s="317"/>
      <c r="DB116" s="317"/>
      <c r="DC116" s="317"/>
      <c r="DD116" s="317"/>
      <c r="DE116" s="317"/>
      <c r="DF116" s="317"/>
      <c r="DG116" s="317"/>
      <c r="DH116" s="317"/>
      <c r="DI116" s="317"/>
      <c r="DJ116" s="317"/>
      <c r="DK116" s="317"/>
      <c r="DL116" s="317"/>
      <c r="DM116" s="317"/>
      <c r="DN116" s="317"/>
      <c r="DO116" s="317"/>
      <c r="DP116" s="317"/>
      <c r="DQ116" s="317"/>
      <c r="DR116" s="317"/>
      <c r="DS116" s="317"/>
      <c r="DT116" s="317"/>
      <c r="DU116" s="317"/>
      <c r="DV116" s="317"/>
      <c r="DW116" s="317"/>
      <c r="DX116" s="317"/>
      <c r="DY116" s="317"/>
      <c r="DZ116" s="317"/>
      <c r="EA116" s="317"/>
      <c r="EB116" s="317"/>
      <c r="EC116" s="317"/>
      <c r="ED116" s="317"/>
      <c r="EE116" s="317"/>
      <c r="EF116" s="317"/>
      <c r="EG116" s="317"/>
      <c r="EH116" s="317"/>
      <c r="EI116" s="317"/>
      <c r="EJ116" s="317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7"/>
      <c r="EW116" s="317"/>
      <c r="EX116" s="317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317"/>
      <c r="FL116" s="317"/>
      <c r="FM116" s="317"/>
      <c r="FN116" s="317"/>
      <c r="FO116" s="317"/>
      <c r="FP116" s="317"/>
      <c r="FQ116" s="317"/>
      <c r="FR116" s="317"/>
      <c r="FS116" s="317"/>
      <c r="FT116" s="317"/>
      <c r="FU116" s="317"/>
      <c r="FV116" s="317"/>
      <c r="FW116" s="317"/>
      <c r="FX116" s="317"/>
      <c r="FY116" s="317"/>
      <c r="FZ116" s="317"/>
      <c r="GA116" s="317"/>
      <c r="GB116" s="317"/>
      <c r="GC116" s="317"/>
      <c r="GD116" s="317"/>
      <c r="GE116" s="317"/>
      <c r="GF116" s="317"/>
      <c r="GG116" s="317"/>
      <c r="GH116" s="317"/>
      <c r="GI116" s="317"/>
      <c r="GJ116" s="317"/>
      <c r="GK116" s="317"/>
      <c r="GL116" s="317"/>
      <c r="GM116" s="317"/>
      <c r="GN116" s="317"/>
      <c r="GO116" s="317"/>
      <c r="GP116" s="317"/>
      <c r="GQ116" s="317"/>
      <c r="GR116" s="317"/>
      <c r="GS116" s="317"/>
      <c r="GT116" s="317"/>
      <c r="GU116" s="317"/>
      <c r="GV116" s="317"/>
      <c r="GW116" s="317"/>
      <c r="GX116" s="317"/>
      <c r="GY116" s="317"/>
      <c r="GZ116" s="317"/>
      <c r="HA116" s="317"/>
      <c r="HB116" s="317"/>
      <c r="HC116" s="317"/>
      <c r="HD116" s="317"/>
      <c r="HE116" s="317"/>
      <c r="HF116" s="317"/>
      <c r="HG116" s="317"/>
      <c r="HH116" s="317"/>
      <c r="HI116" s="317"/>
      <c r="HJ116" s="317"/>
      <c r="HK116" s="317"/>
      <c r="HL116" s="317"/>
      <c r="HM116" s="317"/>
      <c r="HN116" s="317"/>
      <c r="HO116" s="317"/>
      <c r="HP116" s="317"/>
      <c r="HQ116" s="317"/>
      <c r="HR116" s="317"/>
      <c r="HS116" s="317"/>
      <c r="HT116" s="317"/>
      <c r="HU116" s="317"/>
      <c r="HV116" s="317"/>
      <c r="HW116" s="317"/>
      <c r="HX116" s="317"/>
      <c r="HY116" s="317"/>
      <c r="HZ116" s="317"/>
      <c r="IA116" s="317"/>
      <c r="IB116" s="317"/>
      <c r="IC116" s="317"/>
      <c r="ID116" s="317"/>
      <c r="IE116" s="317"/>
      <c r="IF116" s="317"/>
      <c r="IG116" s="317"/>
      <c r="IH116" s="317"/>
      <c r="II116" s="317"/>
      <c r="IJ116" s="317"/>
      <c r="IK116" s="317"/>
      <c r="IL116" s="317"/>
    </row>
    <row r="117" spans="1:246" s="316" customFormat="1">
      <c r="A117" s="319"/>
      <c r="B117" s="333"/>
      <c r="C117" s="326"/>
      <c r="D117" s="313"/>
      <c r="E117" s="314"/>
      <c r="F117" s="315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/>
      <c r="CP117" s="317"/>
      <c r="CQ117" s="317"/>
      <c r="CR117" s="317"/>
      <c r="CS117" s="317"/>
      <c r="CT117" s="317"/>
      <c r="CU117" s="317"/>
      <c r="CV117" s="317"/>
      <c r="CW117" s="317"/>
      <c r="CX117" s="317"/>
      <c r="CY117" s="317"/>
      <c r="CZ117" s="317"/>
      <c r="DA117" s="317"/>
      <c r="DB117" s="317"/>
      <c r="DC117" s="317"/>
      <c r="DD117" s="317"/>
      <c r="DE117" s="317"/>
      <c r="DF117" s="317"/>
      <c r="DG117" s="317"/>
      <c r="DH117" s="317"/>
      <c r="DI117" s="317"/>
      <c r="DJ117" s="317"/>
      <c r="DK117" s="317"/>
      <c r="DL117" s="317"/>
      <c r="DM117" s="317"/>
      <c r="DN117" s="317"/>
      <c r="DO117" s="317"/>
      <c r="DP117" s="317"/>
      <c r="DQ117" s="317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7"/>
      <c r="EW117" s="317"/>
      <c r="EX117" s="317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317"/>
      <c r="FL117" s="317"/>
      <c r="FM117" s="317"/>
      <c r="FN117" s="317"/>
      <c r="FO117" s="317"/>
      <c r="FP117" s="317"/>
      <c r="FQ117" s="317"/>
      <c r="FR117" s="317"/>
      <c r="FS117" s="317"/>
      <c r="FT117" s="317"/>
      <c r="FU117" s="317"/>
      <c r="FV117" s="317"/>
      <c r="FW117" s="317"/>
      <c r="FX117" s="317"/>
      <c r="FY117" s="317"/>
      <c r="FZ117" s="317"/>
      <c r="GA117" s="317"/>
      <c r="GB117" s="317"/>
      <c r="GC117" s="317"/>
      <c r="GD117" s="317"/>
      <c r="GE117" s="317"/>
      <c r="GF117" s="317"/>
      <c r="GG117" s="317"/>
      <c r="GH117" s="317"/>
      <c r="GI117" s="317"/>
      <c r="GJ117" s="317"/>
      <c r="GK117" s="317"/>
      <c r="GL117" s="317"/>
      <c r="GM117" s="317"/>
      <c r="GN117" s="317"/>
      <c r="GO117" s="317"/>
      <c r="GP117" s="317"/>
      <c r="GQ117" s="317"/>
      <c r="GR117" s="317"/>
      <c r="GS117" s="317"/>
      <c r="GT117" s="317"/>
      <c r="GU117" s="317"/>
      <c r="GV117" s="317"/>
      <c r="GW117" s="317"/>
      <c r="GX117" s="317"/>
      <c r="GY117" s="317"/>
      <c r="GZ117" s="317"/>
      <c r="HA117" s="317"/>
      <c r="HB117" s="317"/>
      <c r="HC117" s="317"/>
      <c r="HD117" s="317"/>
      <c r="HE117" s="317"/>
      <c r="HF117" s="317"/>
      <c r="HG117" s="317"/>
      <c r="HH117" s="317"/>
      <c r="HI117" s="317"/>
      <c r="HJ117" s="317"/>
      <c r="HK117" s="317"/>
      <c r="HL117" s="317"/>
      <c r="HM117" s="317"/>
      <c r="HN117" s="317"/>
      <c r="HO117" s="317"/>
      <c r="HP117" s="317"/>
      <c r="HQ117" s="317"/>
      <c r="HR117" s="317"/>
      <c r="HS117" s="317"/>
      <c r="HT117" s="317"/>
      <c r="HU117" s="317"/>
      <c r="HV117" s="317"/>
      <c r="HW117" s="317"/>
      <c r="HX117" s="317"/>
      <c r="HY117" s="317"/>
      <c r="HZ117" s="317"/>
      <c r="IA117" s="317"/>
      <c r="IB117" s="317"/>
      <c r="IC117" s="317"/>
      <c r="ID117" s="317"/>
      <c r="IE117" s="317"/>
      <c r="IF117" s="317"/>
      <c r="IG117" s="317"/>
      <c r="IH117" s="317"/>
      <c r="II117" s="317"/>
      <c r="IJ117" s="317"/>
      <c r="IK117" s="317"/>
      <c r="IL117" s="317"/>
    </row>
    <row r="118" spans="1:246" s="316" customFormat="1" ht="51">
      <c r="A118" s="319"/>
      <c r="B118" s="333" t="s">
        <v>193</v>
      </c>
      <c r="C118" s="326" t="s">
        <v>30</v>
      </c>
      <c r="D118" s="313"/>
      <c r="E118" s="314"/>
      <c r="F118" s="315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7"/>
      <c r="AE118" s="317"/>
      <c r="AF118" s="317"/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7"/>
      <c r="CN118" s="317"/>
      <c r="CO118" s="317"/>
      <c r="CP118" s="317"/>
      <c r="CQ118" s="317"/>
      <c r="CR118" s="317"/>
      <c r="CS118" s="317"/>
      <c r="CT118" s="317"/>
      <c r="CU118" s="317"/>
      <c r="CV118" s="317"/>
      <c r="CW118" s="317"/>
      <c r="CX118" s="317"/>
      <c r="CY118" s="317"/>
      <c r="CZ118" s="317"/>
      <c r="DA118" s="317"/>
      <c r="DB118" s="317"/>
      <c r="DC118" s="317"/>
      <c r="DD118" s="317"/>
      <c r="DE118" s="317"/>
      <c r="DF118" s="317"/>
      <c r="DG118" s="317"/>
      <c r="DH118" s="317"/>
      <c r="DI118" s="317"/>
      <c r="DJ118" s="317"/>
      <c r="DK118" s="317"/>
      <c r="DL118" s="317"/>
      <c r="DM118" s="317"/>
      <c r="DN118" s="317"/>
      <c r="DO118" s="317"/>
      <c r="DP118" s="317"/>
      <c r="DQ118" s="317"/>
      <c r="DR118" s="317"/>
      <c r="DS118" s="317"/>
      <c r="DT118" s="317"/>
      <c r="DU118" s="317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7"/>
      <c r="EG118" s="317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7"/>
      <c r="EW118" s="317"/>
      <c r="EX118" s="317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317"/>
      <c r="FL118" s="317"/>
      <c r="FM118" s="317"/>
      <c r="FN118" s="317"/>
      <c r="FO118" s="317"/>
      <c r="FP118" s="317"/>
      <c r="FQ118" s="317"/>
      <c r="FR118" s="317"/>
      <c r="FS118" s="317"/>
      <c r="FT118" s="317"/>
      <c r="FU118" s="317"/>
      <c r="FV118" s="317"/>
      <c r="FW118" s="317"/>
      <c r="FX118" s="317"/>
      <c r="FY118" s="317"/>
      <c r="FZ118" s="317"/>
      <c r="GA118" s="317"/>
      <c r="GB118" s="317"/>
      <c r="GC118" s="317"/>
      <c r="GD118" s="317"/>
      <c r="GE118" s="317"/>
      <c r="GF118" s="317"/>
      <c r="GG118" s="317"/>
      <c r="GH118" s="317"/>
      <c r="GI118" s="317"/>
      <c r="GJ118" s="317"/>
      <c r="GK118" s="317"/>
      <c r="GL118" s="317"/>
      <c r="GM118" s="317"/>
      <c r="GN118" s="317"/>
      <c r="GO118" s="317"/>
      <c r="GP118" s="317"/>
      <c r="GQ118" s="317"/>
      <c r="GR118" s="317"/>
      <c r="GS118" s="317"/>
      <c r="GT118" s="317"/>
      <c r="GU118" s="317"/>
      <c r="GV118" s="317"/>
      <c r="GW118" s="317"/>
      <c r="GX118" s="317"/>
      <c r="GY118" s="317"/>
      <c r="GZ118" s="317"/>
      <c r="HA118" s="317"/>
      <c r="HB118" s="317"/>
      <c r="HC118" s="317"/>
      <c r="HD118" s="317"/>
      <c r="HE118" s="317"/>
      <c r="HF118" s="317"/>
      <c r="HG118" s="317"/>
      <c r="HH118" s="317"/>
      <c r="HI118" s="317"/>
      <c r="HJ118" s="317"/>
      <c r="HK118" s="317"/>
      <c r="HL118" s="317"/>
      <c r="HM118" s="317"/>
      <c r="HN118" s="317"/>
      <c r="HO118" s="317"/>
      <c r="HP118" s="317"/>
      <c r="HQ118" s="317"/>
      <c r="HR118" s="317"/>
      <c r="HS118" s="317"/>
      <c r="HT118" s="317"/>
      <c r="HU118" s="317"/>
      <c r="HV118" s="317"/>
      <c r="HW118" s="317"/>
      <c r="HX118" s="317"/>
      <c r="HY118" s="317"/>
      <c r="HZ118" s="317"/>
      <c r="IA118" s="317"/>
      <c r="IB118" s="317"/>
      <c r="IC118" s="317"/>
      <c r="ID118" s="317"/>
      <c r="IE118" s="317"/>
      <c r="IF118" s="317"/>
      <c r="IG118" s="317"/>
      <c r="IH118" s="317"/>
      <c r="II118" s="317"/>
      <c r="IJ118" s="317"/>
      <c r="IK118" s="317"/>
      <c r="IL118" s="317"/>
    </row>
    <row r="119" spans="1:246" s="316" customFormat="1">
      <c r="A119" s="319"/>
      <c r="B119" s="325"/>
      <c r="C119" s="326"/>
      <c r="D119" s="313"/>
      <c r="E119" s="314"/>
      <c r="F119" s="315"/>
      <c r="J119" s="350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  <c r="CU119" s="317"/>
      <c r="CV119" s="317"/>
      <c r="CW119" s="317"/>
      <c r="CX119" s="317"/>
      <c r="CY119" s="317"/>
      <c r="CZ119" s="317"/>
      <c r="DA119" s="317"/>
      <c r="DB119" s="317"/>
      <c r="DC119" s="317"/>
      <c r="DD119" s="317"/>
      <c r="DE119" s="317"/>
      <c r="DF119" s="317"/>
      <c r="DG119" s="317"/>
      <c r="DH119" s="317"/>
      <c r="DI119" s="317"/>
      <c r="DJ119" s="317"/>
      <c r="DK119" s="317"/>
      <c r="DL119" s="317"/>
      <c r="DM119" s="317"/>
      <c r="DN119" s="317"/>
      <c r="DO119" s="317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7"/>
      <c r="EW119" s="317"/>
      <c r="EX119" s="317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317"/>
      <c r="FL119" s="317"/>
      <c r="FM119" s="317"/>
      <c r="FN119" s="317"/>
      <c r="FO119" s="317"/>
      <c r="FP119" s="317"/>
      <c r="FQ119" s="317"/>
      <c r="FR119" s="317"/>
      <c r="FS119" s="317"/>
      <c r="FT119" s="317"/>
      <c r="FU119" s="317"/>
      <c r="FV119" s="317"/>
      <c r="FW119" s="317"/>
      <c r="FX119" s="317"/>
      <c r="FY119" s="317"/>
      <c r="FZ119" s="317"/>
      <c r="GA119" s="317"/>
      <c r="GB119" s="317"/>
      <c r="GC119" s="317"/>
      <c r="GD119" s="317"/>
      <c r="GE119" s="317"/>
      <c r="GF119" s="317"/>
      <c r="GG119" s="317"/>
      <c r="GH119" s="317"/>
      <c r="GI119" s="317"/>
      <c r="GJ119" s="317"/>
      <c r="GK119" s="317"/>
      <c r="GL119" s="317"/>
      <c r="GM119" s="317"/>
      <c r="GN119" s="317"/>
      <c r="GO119" s="317"/>
      <c r="GP119" s="317"/>
      <c r="GQ119" s="317"/>
      <c r="GR119" s="317"/>
      <c r="GS119" s="317"/>
      <c r="GT119" s="317"/>
      <c r="GU119" s="317"/>
      <c r="GV119" s="317"/>
      <c r="GW119" s="317"/>
      <c r="GX119" s="317"/>
      <c r="GY119" s="317"/>
      <c r="GZ119" s="317"/>
      <c r="HA119" s="317"/>
      <c r="HB119" s="317"/>
      <c r="HC119" s="317"/>
      <c r="HD119" s="317"/>
      <c r="HE119" s="317"/>
      <c r="HF119" s="317"/>
      <c r="HG119" s="317"/>
      <c r="HH119" s="317"/>
      <c r="HI119" s="317"/>
      <c r="HJ119" s="317"/>
      <c r="HK119" s="317"/>
      <c r="HL119" s="317"/>
      <c r="HM119" s="317"/>
      <c r="HN119" s="317"/>
      <c r="HO119" s="317"/>
      <c r="HP119" s="317"/>
      <c r="HQ119" s="317"/>
      <c r="HR119" s="317"/>
      <c r="HS119" s="317"/>
      <c r="HT119" s="317"/>
      <c r="HU119" s="317"/>
      <c r="HV119" s="317"/>
      <c r="HW119" s="317"/>
      <c r="HX119" s="317"/>
      <c r="HY119" s="317"/>
      <c r="HZ119" s="317"/>
      <c r="IA119" s="317"/>
      <c r="IB119" s="317"/>
      <c r="IC119" s="317"/>
      <c r="ID119" s="317"/>
      <c r="IE119" s="317"/>
      <c r="IF119" s="317"/>
      <c r="IG119" s="317"/>
      <c r="IH119" s="317"/>
      <c r="II119" s="317"/>
      <c r="IJ119" s="317"/>
      <c r="IK119" s="317"/>
      <c r="IL119" s="317"/>
    </row>
    <row r="120" spans="1:246" s="316" customFormat="1" ht="89.25">
      <c r="A120" s="319"/>
      <c r="B120" s="325" t="s">
        <v>286</v>
      </c>
      <c r="C120" s="326" t="s">
        <v>30</v>
      </c>
      <c r="D120" s="313"/>
      <c r="E120" s="314"/>
      <c r="F120" s="315"/>
      <c r="J120" s="350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7"/>
      <c r="CN120" s="317"/>
      <c r="CO120" s="317"/>
      <c r="CP120" s="317"/>
      <c r="CQ120" s="317"/>
      <c r="CR120" s="317"/>
      <c r="CS120" s="317"/>
      <c r="CT120" s="317"/>
      <c r="CU120" s="317"/>
      <c r="CV120" s="317"/>
      <c r="CW120" s="317"/>
      <c r="CX120" s="317"/>
      <c r="CY120" s="317"/>
      <c r="CZ120" s="317"/>
      <c r="DA120" s="317"/>
      <c r="DB120" s="317"/>
      <c r="DC120" s="317"/>
      <c r="DD120" s="317"/>
      <c r="DE120" s="317"/>
      <c r="DF120" s="317"/>
      <c r="DG120" s="317"/>
      <c r="DH120" s="317"/>
      <c r="DI120" s="317"/>
      <c r="DJ120" s="317"/>
      <c r="DK120" s="317"/>
      <c r="DL120" s="317"/>
      <c r="DM120" s="317"/>
      <c r="DN120" s="317"/>
      <c r="DO120" s="317"/>
      <c r="DP120" s="317"/>
      <c r="DQ120" s="317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17"/>
      <c r="EC120" s="317"/>
      <c r="ED120" s="317"/>
      <c r="EE120" s="317"/>
      <c r="EF120" s="317"/>
      <c r="EG120" s="317"/>
      <c r="EH120" s="317"/>
      <c r="EI120" s="317"/>
      <c r="EJ120" s="317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7"/>
      <c r="EW120" s="317"/>
      <c r="EX120" s="317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317"/>
      <c r="FL120" s="317"/>
      <c r="FM120" s="317"/>
      <c r="FN120" s="317"/>
      <c r="FO120" s="317"/>
      <c r="FP120" s="317"/>
      <c r="FQ120" s="317"/>
      <c r="FR120" s="317"/>
      <c r="FS120" s="317"/>
      <c r="FT120" s="317"/>
      <c r="FU120" s="317"/>
      <c r="FV120" s="317"/>
      <c r="FW120" s="317"/>
      <c r="FX120" s="317"/>
      <c r="FY120" s="317"/>
      <c r="FZ120" s="317"/>
      <c r="GA120" s="317"/>
      <c r="GB120" s="317"/>
      <c r="GC120" s="317"/>
      <c r="GD120" s="317"/>
      <c r="GE120" s="317"/>
      <c r="GF120" s="317"/>
      <c r="GG120" s="317"/>
      <c r="GH120" s="317"/>
      <c r="GI120" s="317"/>
      <c r="GJ120" s="317"/>
      <c r="GK120" s="317"/>
      <c r="GL120" s="317"/>
      <c r="GM120" s="317"/>
      <c r="GN120" s="317"/>
      <c r="GO120" s="317"/>
      <c r="GP120" s="317"/>
      <c r="GQ120" s="317"/>
      <c r="GR120" s="317"/>
      <c r="GS120" s="317"/>
      <c r="GT120" s="317"/>
      <c r="GU120" s="317"/>
      <c r="GV120" s="317"/>
      <c r="GW120" s="317"/>
      <c r="GX120" s="317"/>
      <c r="GY120" s="317"/>
      <c r="GZ120" s="317"/>
      <c r="HA120" s="317"/>
      <c r="HB120" s="317"/>
      <c r="HC120" s="317"/>
      <c r="HD120" s="317"/>
      <c r="HE120" s="317"/>
      <c r="HF120" s="317"/>
      <c r="HG120" s="317"/>
      <c r="HH120" s="317"/>
      <c r="HI120" s="317"/>
      <c r="HJ120" s="317"/>
      <c r="HK120" s="317"/>
      <c r="HL120" s="317"/>
      <c r="HM120" s="317"/>
      <c r="HN120" s="317"/>
      <c r="HO120" s="317"/>
      <c r="HP120" s="317"/>
      <c r="HQ120" s="317"/>
      <c r="HR120" s="317"/>
      <c r="HS120" s="317"/>
      <c r="HT120" s="317"/>
      <c r="HU120" s="317"/>
      <c r="HV120" s="317"/>
      <c r="HW120" s="317"/>
      <c r="HX120" s="317"/>
      <c r="HY120" s="317"/>
      <c r="HZ120" s="317"/>
      <c r="IA120" s="317"/>
      <c r="IB120" s="317"/>
      <c r="IC120" s="317"/>
      <c r="ID120" s="317"/>
      <c r="IE120" s="317"/>
      <c r="IF120" s="317"/>
      <c r="IG120" s="317"/>
      <c r="IH120" s="317"/>
      <c r="II120" s="317"/>
      <c r="IJ120" s="317"/>
      <c r="IK120" s="317"/>
      <c r="IL120" s="317"/>
    </row>
    <row r="121" spans="1:246" s="317" customFormat="1">
      <c r="A121" s="319"/>
      <c r="B121" s="325"/>
      <c r="C121" s="326"/>
      <c r="D121" s="313"/>
      <c r="E121" s="314"/>
      <c r="F121" s="315"/>
      <c r="G121" s="316"/>
      <c r="H121" s="316"/>
      <c r="I121" s="316"/>
      <c r="J121" s="316"/>
      <c r="K121" s="316"/>
    </row>
    <row r="122" spans="1:246" s="335" customFormat="1" ht="38.25">
      <c r="A122" s="319"/>
      <c r="B122" s="325" t="s">
        <v>201</v>
      </c>
      <c r="C122" s="326"/>
      <c r="D122" s="313"/>
      <c r="E122" s="314"/>
      <c r="F122" s="315"/>
      <c r="M122" s="336"/>
      <c r="N122" s="337" t="str">
        <f>IF(M122="","",M122/239.64)</f>
        <v/>
      </c>
    </row>
    <row r="123" spans="1:246" s="316" customFormat="1">
      <c r="A123" s="319"/>
      <c r="B123" s="325" t="s">
        <v>202</v>
      </c>
      <c r="C123" s="326" t="s">
        <v>30</v>
      </c>
      <c r="D123" s="313">
        <f>+D7</f>
        <v>7</v>
      </c>
      <c r="E123" s="383"/>
      <c r="F123" s="315">
        <f>+D123*E123</f>
        <v>0</v>
      </c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7"/>
      <c r="AE123" s="317"/>
      <c r="AF123" s="317"/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7"/>
      <c r="CW123" s="317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7"/>
      <c r="DK123" s="317"/>
      <c r="DL123" s="317"/>
      <c r="DM123" s="317"/>
      <c r="DN123" s="317"/>
      <c r="DO123" s="317"/>
      <c r="DP123" s="317"/>
      <c r="DQ123" s="317"/>
      <c r="DR123" s="317"/>
      <c r="DS123" s="317"/>
      <c r="DT123" s="317"/>
      <c r="DU123" s="317"/>
      <c r="DV123" s="317"/>
      <c r="DW123" s="317"/>
      <c r="DX123" s="317"/>
      <c r="DY123" s="317"/>
      <c r="DZ123" s="317"/>
      <c r="EA123" s="317"/>
      <c r="EB123" s="317"/>
      <c r="EC123" s="317"/>
      <c r="ED123" s="317"/>
      <c r="EE123" s="317"/>
      <c r="EF123" s="317"/>
      <c r="EG123" s="317"/>
      <c r="EH123" s="317"/>
      <c r="EI123" s="317"/>
      <c r="EJ123" s="317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7"/>
      <c r="EX123" s="317"/>
      <c r="EY123" s="317"/>
      <c r="EZ123" s="317"/>
      <c r="FA123" s="317"/>
      <c r="FB123" s="317"/>
      <c r="FC123" s="317"/>
      <c r="FD123" s="317"/>
      <c r="FE123" s="317"/>
      <c r="FF123" s="317"/>
      <c r="FG123" s="317"/>
      <c r="FH123" s="317"/>
      <c r="FI123" s="317"/>
      <c r="FJ123" s="317"/>
      <c r="FK123" s="317"/>
      <c r="FL123" s="317"/>
      <c r="FM123" s="317"/>
      <c r="FN123" s="317"/>
      <c r="FO123" s="317"/>
      <c r="FP123" s="317"/>
      <c r="FQ123" s="317"/>
      <c r="FR123" s="317"/>
      <c r="FS123" s="317"/>
      <c r="FT123" s="317"/>
      <c r="FU123" s="317"/>
      <c r="FV123" s="317"/>
      <c r="FW123" s="317"/>
      <c r="FX123" s="317"/>
      <c r="FY123" s="317"/>
      <c r="FZ123" s="317"/>
      <c r="GA123" s="317"/>
      <c r="GB123" s="317"/>
      <c r="GC123" s="317"/>
      <c r="GD123" s="317"/>
      <c r="GE123" s="317"/>
      <c r="GF123" s="317"/>
      <c r="GG123" s="317"/>
      <c r="GH123" s="317"/>
      <c r="GI123" s="317"/>
      <c r="GJ123" s="317"/>
      <c r="GK123" s="317"/>
      <c r="GL123" s="317"/>
      <c r="GM123" s="317"/>
      <c r="GN123" s="317"/>
      <c r="GO123" s="317"/>
      <c r="GP123" s="317"/>
      <c r="GQ123" s="317"/>
      <c r="GR123" s="317"/>
      <c r="GS123" s="317"/>
      <c r="GT123" s="317"/>
      <c r="GU123" s="317"/>
      <c r="GV123" s="317"/>
      <c r="GW123" s="317"/>
      <c r="GX123" s="317"/>
      <c r="GY123" s="317"/>
      <c r="GZ123" s="317"/>
      <c r="HA123" s="317"/>
      <c r="HB123" s="317"/>
      <c r="HC123" s="317"/>
      <c r="HD123" s="317"/>
      <c r="HE123" s="317"/>
      <c r="HF123" s="317"/>
      <c r="HG123" s="317"/>
      <c r="HH123" s="317"/>
      <c r="HI123" s="317"/>
      <c r="HJ123" s="317"/>
      <c r="HK123" s="317"/>
      <c r="HL123" s="317"/>
      <c r="HM123" s="317"/>
      <c r="HN123" s="317"/>
      <c r="HO123" s="317"/>
      <c r="HP123" s="317"/>
      <c r="HQ123" s="317"/>
      <c r="HR123" s="317"/>
      <c r="HS123" s="317"/>
      <c r="HT123" s="317"/>
      <c r="HU123" s="317"/>
      <c r="HV123" s="317"/>
      <c r="HW123" s="317"/>
      <c r="HX123" s="317"/>
      <c r="HY123" s="317"/>
      <c r="HZ123" s="317"/>
      <c r="IA123" s="317"/>
      <c r="IB123" s="317"/>
      <c r="IC123" s="317"/>
      <c r="ID123" s="317"/>
      <c r="IE123" s="317"/>
      <c r="IF123" s="317"/>
      <c r="IG123" s="317"/>
      <c r="IH123" s="317"/>
      <c r="II123" s="317"/>
      <c r="IJ123" s="317"/>
      <c r="IK123" s="317"/>
      <c r="IL123" s="317"/>
    </row>
    <row r="124" spans="1:246" s="316" customFormat="1">
      <c r="A124" s="319"/>
      <c r="B124" s="325"/>
      <c r="C124" s="326"/>
      <c r="D124" s="313"/>
      <c r="E124" s="349"/>
      <c r="F124" s="324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7"/>
      <c r="AE124" s="317"/>
      <c r="AF124" s="317"/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/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/>
      <c r="CP124" s="317"/>
      <c r="CQ124" s="317"/>
      <c r="CR124" s="317"/>
      <c r="CS124" s="317"/>
      <c r="CT124" s="317"/>
      <c r="CU124" s="317"/>
      <c r="CV124" s="317"/>
      <c r="CW124" s="317"/>
      <c r="CX124" s="317"/>
      <c r="CY124" s="317"/>
      <c r="CZ124" s="317"/>
      <c r="DA124" s="317"/>
      <c r="DB124" s="317"/>
      <c r="DC124" s="317"/>
      <c r="DD124" s="317"/>
      <c r="DE124" s="317"/>
      <c r="DF124" s="317"/>
      <c r="DG124" s="317"/>
      <c r="DH124" s="317"/>
      <c r="DI124" s="317"/>
      <c r="DJ124" s="317"/>
      <c r="DK124" s="317"/>
      <c r="DL124" s="317"/>
      <c r="DM124" s="317"/>
      <c r="DN124" s="317"/>
      <c r="DO124" s="317"/>
      <c r="DP124" s="317"/>
      <c r="DQ124" s="317"/>
      <c r="DR124" s="317"/>
      <c r="DS124" s="317"/>
      <c r="DT124" s="317"/>
      <c r="DU124" s="317"/>
      <c r="DV124" s="317"/>
      <c r="DW124" s="317"/>
      <c r="DX124" s="317"/>
      <c r="DY124" s="317"/>
      <c r="DZ124" s="317"/>
      <c r="EA124" s="317"/>
      <c r="EB124" s="317"/>
      <c r="EC124" s="317"/>
      <c r="ED124" s="317"/>
      <c r="EE124" s="317"/>
      <c r="EF124" s="317"/>
      <c r="EG124" s="317"/>
      <c r="EH124" s="317"/>
      <c r="EI124" s="317"/>
      <c r="EJ124" s="317"/>
      <c r="EK124" s="317"/>
      <c r="EL124" s="317"/>
      <c r="EM124" s="317"/>
      <c r="EN124" s="317"/>
      <c r="EO124" s="317"/>
      <c r="EP124" s="317"/>
      <c r="EQ124" s="317"/>
      <c r="ER124" s="317"/>
      <c r="ES124" s="317"/>
      <c r="ET124" s="317"/>
      <c r="EU124" s="317"/>
      <c r="EV124" s="317"/>
      <c r="EW124" s="317"/>
      <c r="EX124" s="317"/>
      <c r="EY124" s="317"/>
      <c r="EZ124" s="317"/>
      <c r="FA124" s="317"/>
      <c r="FB124" s="317"/>
      <c r="FC124" s="317"/>
      <c r="FD124" s="317"/>
      <c r="FE124" s="317"/>
      <c r="FF124" s="317"/>
      <c r="FG124" s="317"/>
      <c r="FH124" s="317"/>
      <c r="FI124" s="317"/>
      <c r="FJ124" s="317"/>
      <c r="FK124" s="317"/>
      <c r="FL124" s="317"/>
      <c r="FM124" s="317"/>
      <c r="FN124" s="317"/>
      <c r="FO124" s="317"/>
      <c r="FP124" s="317"/>
      <c r="FQ124" s="317"/>
      <c r="FR124" s="317"/>
      <c r="FS124" s="317"/>
      <c r="FT124" s="317"/>
      <c r="FU124" s="317"/>
      <c r="FV124" s="317"/>
      <c r="FW124" s="317"/>
      <c r="FX124" s="317"/>
      <c r="FY124" s="317"/>
      <c r="FZ124" s="317"/>
      <c r="GA124" s="317"/>
      <c r="GB124" s="317"/>
      <c r="GC124" s="317"/>
      <c r="GD124" s="317"/>
      <c r="GE124" s="317"/>
      <c r="GF124" s="317"/>
      <c r="GG124" s="317"/>
      <c r="GH124" s="317"/>
      <c r="GI124" s="317"/>
      <c r="GJ124" s="317"/>
      <c r="GK124" s="317"/>
      <c r="GL124" s="317"/>
      <c r="GM124" s="317"/>
      <c r="GN124" s="317"/>
      <c r="GO124" s="317"/>
      <c r="GP124" s="317"/>
      <c r="GQ124" s="317"/>
      <c r="GR124" s="317"/>
      <c r="GS124" s="317"/>
      <c r="GT124" s="317"/>
      <c r="GU124" s="317"/>
      <c r="GV124" s="317"/>
      <c r="GW124" s="317"/>
      <c r="GX124" s="317"/>
      <c r="GY124" s="317"/>
      <c r="GZ124" s="317"/>
      <c r="HA124" s="317"/>
      <c r="HB124" s="317"/>
      <c r="HC124" s="317"/>
      <c r="HD124" s="317"/>
      <c r="HE124" s="317"/>
      <c r="HF124" s="317"/>
      <c r="HG124" s="317"/>
      <c r="HH124" s="317"/>
      <c r="HI124" s="317"/>
      <c r="HJ124" s="317"/>
      <c r="HK124" s="317"/>
      <c r="HL124" s="317"/>
      <c r="HM124" s="317"/>
      <c r="HN124" s="317"/>
      <c r="HO124" s="317"/>
      <c r="HP124" s="317"/>
      <c r="HQ124" s="317"/>
      <c r="HR124" s="317"/>
      <c r="HS124" s="317"/>
      <c r="HT124" s="317"/>
      <c r="HU124" s="317"/>
      <c r="HV124" s="317"/>
      <c r="HW124" s="317"/>
      <c r="HX124" s="317"/>
      <c r="HY124" s="317"/>
      <c r="HZ124" s="317"/>
      <c r="IA124" s="317"/>
      <c r="IB124" s="317"/>
      <c r="IC124" s="317"/>
      <c r="ID124" s="317"/>
      <c r="IE124" s="317"/>
      <c r="IF124" s="317"/>
      <c r="IG124" s="317"/>
      <c r="IH124" s="317"/>
      <c r="II124" s="317"/>
      <c r="IJ124" s="317"/>
      <c r="IK124" s="317"/>
      <c r="IL124" s="317"/>
    </row>
    <row r="125" spans="1:246" s="316" customFormat="1" ht="25.5">
      <c r="A125" s="319" t="s">
        <v>192</v>
      </c>
      <c r="B125" s="333" t="s">
        <v>203</v>
      </c>
      <c r="C125" s="326" t="s">
        <v>30</v>
      </c>
      <c r="D125" s="313">
        <f>+D7</f>
        <v>7</v>
      </c>
      <c r="E125" s="383"/>
      <c r="F125" s="315">
        <f>+D125*E125</f>
        <v>0</v>
      </c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  <c r="AB125" s="317"/>
      <c r="AC125" s="317"/>
      <c r="AD125" s="317"/>
      <c r="AE125" s="317"/>
      <c r="AF125" s="317"/>
      <c r="AG125" s="317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/>
      <c r="AV125" s="317"/>
      <c r="AW125" s="317"/>
      <c r="AX125" s="317"/>
      <c r="AY125" s="317"/>
      <c r="AZ125" s="317"/>
      <c r="BA125" s="317"/>
      <c r="BB125" s="317"/>
      <c r="BC125" s="317"/>
      <c r="BD125" s="317"/>
      <c r="BE125" s="317"/>
      <c r="BF125" s="317"/>
      <c r="BG125" s="317"/>
      <c r="BH125" s="317"/>
      <c r="BI125" s="317"/>
      <c r="BJ125" s="317"/>
      <c r="BK125" s="317"/>
      <c r="BL125" s="317"/>
      <c r="BM125" s="317"/>
      <c r="BN125" s="317"/>
      <c r="BO125" s="317"/>
      <c r="BP125" s="317"/>
      <c r="BQ125" s="317"/>
      <c r="BR125" s="317"/>
      <c r="BS125" s="317"/>
      <c r="BT125" s="317"/>
      <c r="BU125" s="317"/>
      <c r="BV125" s="317"/>
      <c r="BW125" s="317"/>
      <c r="BX125" s="317"/>
      <c r="BY125" s="317"/>
      <c r="BZ125" s="317"/>
      <c r="CA125" s="317"/>
      <c r="CB125" s="317"/>
      <c r="CC125" s="317"/>
      <c r="CD125" s="317"/>
      <c r="CE125" s="317"/>
      <c r="CF125" s="317"/>
      <c r="CG125" s="317"/>
      <c r="CH125" s="317"/>
      <c r="CI125" s="317"/>
      <c r="CJ125" s="317"/>
      <c r="CK125" s="317"/>
      <c r="CL125" s="317"/>
      <c r="CM125" s="317"/>
      <c r="CN125" s="317"/>
      <c r="CO125" s="317"/>
      <c r="CP125" s="317"/>
      <c r="CQ125" s="317"/>
      <c r="CR125" s="317"/>
      <c r="CS125" s="317"/>
      <c r="CT125" s="317"/>
      <c r="CU125" s="317"/>
      <c r="CV125" s="317"/>
      <c r="CW125" s="317"/>
      <c r="CX125" s="317"/>
      <c r="CY125" s="317"/>
      <c r="CZ125" s="317"/>
      <c r="DA125" s="317"/>
      <c r="DB125" s="317"/>
      <c r="DC125" s="317"/>
      <c r="DD125" s="317"/>
      <c r="DE125" s="317"/>
      <c r="DF125" s="317"/>
      <c r="DG125" s="317"/>
      <c r="DH125" s="317"/>
      <c r="DI125" s="317"/>
      <c r="DJ125" s="317"/>
      <c r="DK125" s="317"/>
      <c r="DL125" s="317"/>
      <c r="DM125" s="317"/>
      <c r="DN125" s="317"/>
      <c r="DO125" s="317"/>
      <c r="DP125" s="317"/>
      <c r="DQ125" s="317"/>
      <c r="DR125" s="317"/>
      <c r="DS125" s="317"/>
      <c r="DT125" s="317"/>
      <c r="DU125" s="317"/>
      <c r="DV125" s="317"/>
      <c r="DW125" s="317"/>
      <c r="DX125" s="317"/>
      <c r="DY125" s="317"/>
      <c r="DZ125" s="317"/>
      <c r="EA125" s="317"/>
      <c r="EB125" s="317"/>
      <c r="EC125" s="317"/>
      <c r="ED125" s="317"/>
      <c r="EE125" s="317"/>
      <c r="EF125" s="317"/>
      <c r="EG125" s="317"/>
      <c r="EH125" s="317"/>
      <c r="EI125" s="317"/>
      <c r="EJ125" s="317"/>
      <c r="EK125" s="317"/>
      <c r="EL125" s="317"/>
      <c r="EM125" s="317"/>
      <c r="EN125" s="317"/>
      <c r="EO125" s="317"/>
      <c r="EP125" s="317"/>
      <c r="EQ125" s="317"/>
      <c r="ER125" s="317"/>
      <c r="ES125" s="317"/>
      <c r="ET125" s="317"/>
      <c r="EU125" s="317"/>
      <c r="EV125" s="317"/>
      <c r="EW125" s="317"/>
      <c r="EX125" s="317"/>
      <c r="EY125" s="317"/>
      <c r="EZ125" s="317"/>
      <c r="FA125" s="317"/>
      <c r="FB125" s="317"/>
      <c r="FC125" s="317"/>
      <c r="FD125" s="317"/>
      <c r="FE125" s="317"/>
      <c r="FF125" s="317"/>
      <c r="FG125" s="317"/>
      <c r="FH125" s="317"/>
      <c r="FI125" s="317"/>
      <c r="FJ125" s="317"/>
      <c r="FK125" s="317"/>
      <c r="FL125" s="317"/>
      <c r="FM125" s="317"/>
      <c r="FN125" s="317"/>
      <c r="FO125" s="317"/>
      <c r="FP125" s="317"/>
      <c r="FQ125" s="317"/>
      <c r="FR125" s="317"/>
      <c r="FS125" s="317"/>
      <c r="FT125" s="317"/>
      <c r="FU125" s="317"/>
      <c r="FV125" s="317"/>
      <c r="FW125" s="317"/>
      <c r="FX125" s="317"/>
      <c r="FY125" s="317"/>
      <c r="FZ125" s="317"/>
      <c r="GA125" s="317"/>
      <c r="GB125" s="317"/>
      <c r="GC125" s="317"/>
      <c r="GD125" s="317"/>
      <c r="GE125" s="317"/>
      <c r="GF125" s="317"/>
      <c r="GG125" s="317"/>
      <c r="GH125" s="317"/>
      <c r="GI125" s="317"/>
      <c r="GJ125" s="317"/>
      <c r="GK125" s="317"/>
      <c r="GL125" s="317"/>
      <c r="GM125" s="317"/>
      <c r="GN125" s="317"/>
      <c r="GO125" s="317"/>
      <c r="GP125" s="317"/>
      <c r="GQ125" s="317"/>
      <c r="GR125" s="317"/>
      <c r="GS125" s="317"/>
      <c r="GT125" s="317"/>
      <c r="GU125" s="317"/>
      <c r="GV125" s="317"/>
      <c r="GW125" s="317"/>
      <c r="GX125" s="317"/>
      <c r="GY125" s="317"/>
      <c r="GZ125" s="317"/>
      <c r="HA125" s="317"/>
      <c r="HB125" s="317"/>
      <c r="HC125" s="317"/>
      <c r="HD125" s="317"/>
      <c r="HE125" s="317"/>
      <c r="HF125" s="317"/>
      <c r="HG125" s="317"/>
      <c r="HH125" s="317"/>
      <c r="HI125" s="317"/>
      <c r="HJ125" s="317"/>
      <c r="HK125" s="317"/>
      <c r="HL125" s="317"/>
      <c r="HM125" s="317"/>
      <c r="HN125" s="317"/>
      <c r="HO125" s="317"/>
      <c r="HP125" s="317"/>
      <c r="HQ125" s="317"/>
      <c r="HR125" s="317"/>
      <c r="HS125" s="317"/>
      <c r="HT125" s="317"/>
      <c r="HU125" s="317"/>
      <c r="HV125" s="317"/>
      <c r="HW125" s="317"/>
      <c r="HX125" s="317"/>
      <c r="HY125" s="317"/>
      <c r="HZ125" s="317"/>
      <c r="IA125" s="317"/>
      <c r="IB125" s="317"/>
      <c r="IC125" s="317"/>
      <c r="ID125" s="317"/>
      <c r="IE125" s="317"/>
      <c r="IF125" s="317"/>
      <c r="IG125" s="317"/>
      <c r="IH125" s="317"/>
      <c r="II125" s="317"/>
      <c r="IJ125" s="317"/>
      <c r="IK125" s="317"/>
      <c r="IL125" s="317"/>
    </row>
    <row r="126" spans="1:246" s="316" customFormat="1">
      <c r="A126" s="319"/>
      <c r="B126" s="333"/>
      <c r="C126" s="326"/>
      <c r="D126" s="313"/>
      <c r="E126" s="349"/>
      <c r="F126" s="324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  <c r="AB126" s="317"/>
      <c r="AC126" s="317"/>
      <c r="AD126" s="317"/>
      <c r="AE126" s="317"/>
      <c r="AF126" s="317"/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7"/>
      <c r="CN126" s="317"/>
      <c r="CO126" s="317"/>
      <c r="CP126" s="317"/>
      <c r="CQ126" s="317"/>
      <c r="CR126" s="317"/>
      <c r="CS126" s="317"/>
      <c r="CT126" s="317"/>
      <c r="CU126" s="317"/>
      <c r="CV126" s="317"/>
      <c r="CW126" s="317"/>
      <c r="CX126" s="317"/>
      <c r="CY126" s="317"/>
      <c r="CZ126" s="317"/>
      <c r="DA126" s="317"/>
      <c r="DB126" s="317"/>
      <c r="DC126" s="317"/>
      <c r="DD126" s="317"/>
      <c r="DE126" s="317"/>
      <c r="DF126" s="317"/>
      <c r="DG126" s="317"/>
      <c r="DH126" s="317"/>
      <c r="DI126" s="317"/>
      <c r="DJ126" s="317"/>
      <c r="DK126" s="317"/>
      <c r="DL126" s="317"/>
      <c r="DM126" s="317"/>
      <c r="DN126" s="317"/>
      <c r="DO126" s="317"/>
      <c r="DP126" s="317"/>
      <c r="DQ126" s="317"/>
      <c r="DR126" s="317"/>
      <c r="DS126" s="317"/>
      <c r="DT126" s="317"/>
      <c r="DU126" s="317"/>
      <c r="DV126" s="317"/>
      <c r="DW126" s="317"/>
      <c r="DX126" s="317"/>
      <c r="DY126" s="317"/>
      <c r="DZ126" s="317"/>
      <c r="EA126" s="317"/>
      <c r="EB126" s="317"/>
      <c r="EC126" s="317"/>
      <c r="ED126" s="317"/>
      <c r="EE126" s="317"/>
      <c r="EF126" s="317"/>
      <c r="EG126" s="317"/>
      <c r="EH126" s="317"/>
      <c r="EI126" s="317"/>
      <c r="EJ126" s="317"/>
      <c r="EK126" s="317"/>
      <c r="EL126" s="317"/>
      <c r="EM126" s="317"/>
      <c r="EN126" s="317"/>
      <c r="EO126" s="317"/>
      <c r="EP126" s="317"/>
      <c r="EQ126" s="317"/>
      <c r="ER126" s="317"/>
      <c r="ES126" s="317"/>
      <c r="ET126" s="317"/>
      <c r="EU126" s="317"/>
      <c r="EV126" s="317"/>
      <c r="EW126" s="317"/>
      <c r="EX126" s="317"/>
      <c r="EY126" s="317"/>
      <c r="EZ126" s="317"/>
      <c r="FA126" s="317"/>
      <c r="FB126" s="317"/>
      <c r="FC126" s="317"/>
      <c r="FD126" s="317"/>
      <c r="FE126" s="317"/>
      <c r="FF126" s="317"/>
      <c r="FG126" s="317"/>
      <c r="FH126" s="317"/>
      <c r="FI126" s="317"/>
      <c r="FJ126" s="317"/>
      <c r="FK126" s="317"/>
      <c r="FL126" s="317"/>
      <c r="FM126" s="317"/>
      <c r="FN126" s="317"/>
      <c r="FO126" s="317"/>
      <c r="FP126" s="317"/>
      <c r="FQ126" s="317"/>
      <c r="FR126" s="317"/>
      <c r="FS126" s="317"/>
      <c r="FT126" s="317"/>
      <c r="FU126" s="317"/>
      <c r="FV126" s="317"/>
      <c r="FW126" s="317"/>
      <c r="FX126" s="317"/>
      <c r="FY126" s="317"/>
      <c r="FZ126" s="317"/>
      <c r="GA126" s="317"/>
      <c r="GB126" s="317"/>
      <c r="GC126" s="317"/>
      <c r="GD126" s="317"/>
      <c r="GE126" s="317"/>
      <c r="GF126" s="317"/>
      <c r="GG126" s="317"/>
      <c r="GH126" s="317"/>
      <c r="GI126" s="317"/>
      <c r="GJ126" s="317"/>
      <c r="GK126" s="317"/>
      <c r="GL126" s="317"/>
      <c r="GM126" s="317"/>
      <c r="GN126" s="317"/>
      <c r="GO126" s="317"/>
      <c r="GP126" s="317"/>
      <c r="GQ126" s="317"/>
      <c r="GR126" s="317"/>
      <c r="GS126" s="317"/>
      <c r="GT126" s="317"/>
      <c r="GU126" s="317"/>
      <c r="GV126" s="317"/>
      <c r="GW126" s="317"/>
      <c r="GX126" s="317"/>
      <c r="GY126" s="317"/>
      <c r="GZ126" s="317"/>
      <c r="HA126" s="317"/>
      <c r="HB126" s="317"/>
      <c r="HC126" s="317"/>
      <c r="HD126" s="317"/>
      <c r="HE126" s="317"/>
      <c r="HF126" s="317"/>
      <c r="HG126" s="317"/>
      <c r="HH126" s="317"/>
      <c r="HI126" s="317"/>
      <c r="HJ126" s="317"/>
      <c r="HK126" s="317"/>
      <c r="HL126" s="317"/>
      <c r="HM126" s="317"/>
      <c r="HN126" s="317"/>
      <c r="HO126" s="317"/>
      <c r="HP126" s="317"/>
      <c r="HQ126" s="317"/>
      <c r="HR126" s="317"/>
      <c r="HS126" s="317"/>
      <c r="HT126" s="317"/>
      <c r="HU126" s="317"/>
      <c r="HV126" s="317"/>
      <c r="HW126" s="317"/>
      <c r="HX126" s="317"/>
      <c r="HY126" s="317"/>
      <c r="HZ126" s="317"/>
      <c r="IA126" s="317"/>
      <c r="IB126" s="317"/>
      <c r="IC126" s="317"/>
      <c r="ID126" s="317"/>
      <c r="IE126" s="317"/>
      <c r="IF126" s="317"/>
      <c r="IG126" s="317"/>
      <c r="IH126" s="317"/>
      <c r="II126" s="317"/>
      <c r="IJ126" s="317"/>
      <c r="IK126" s="317"/>
      <c r="IL126" s="317"/>
    </row>
    <row r="127" spans="1:246" s="316" customFormat="1" ht="25.5">
      <c r="A127" s="319" t="s">
        <v>194</v>
      </c>
      <c r="B127" s="333" t="s">
        <v>140</v>
      </c>
      <c r="C127" s="326" t="s">
        <v>30</v>
      </c>
      <c r="D127" s="313">
        <f>+D58+D13</f>
        <v>120</v>
      </c>
      <c r="E127" s="383"/>
      <c r="F127" s="315">
        <f>+D127*E127</f>
        <v>0</v>
      </c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  <c r="AB127" s="317"/>
      <c r="AC127" s="317"/>
      <c r="AD127" s="317"/>
      <c r="AE127" s="317"/>
      <c r="AF127" s="317"/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7"/>
      <c r="CL127" s="317"/>
      <c r="CM127" s="317"/>
      <c r="CN127" s="317"/>
      <c r="CO127" s="317"/>
      <c r="CP127" s="317"/>
      <c r="CQ127" s="317"/>
      <c r="CR127" s="317"/>
      <c r="CS127" s="317"/>
      <c r="CT127" s="317"/>
      <c r="CU127" s="317"/>
      <c r="CV127" s="317"/>
      <c r="CW127" s="317"/>
      <c r="CX127" s="317"/>
      <c r="CY127" s="317"/>
      <c r="CZ127" s="317"/>
      <c r="DA127" s="317"/>
      <c r="DB127" s="317"/>
      <c r="DC127" s="317"/>
      <c r="DD127" s="317"/>
      <c r="DE127" s="317"/>
      <c r="DF127" s="317"/>
      <c r="DG127" s="317"/>
      <c r="DH127" s="317"/>
      <c r="DI127" s="317"/>
      <c r="DJ127" s="317"/>
      <c r="DK127" s="317"/>
      <c r="DL127" s="317"/>
      <c r="DM127" s="317"/>
      <c r="DN127" s="317"/>
      <c r="DO127" s="317"/>
      <c r="DP127" s="317"/>
      <c r="DQ127" s="317"/>
      <c r="DR127" s="317"/>
      <c r="DS127" s="317"/>
      <c r="DT127" s="317"/>
      <c r="DU127" s="317"/>
      <c r="DV127" s="317"/>
      <c r="DW127" s="317"/>
      <c r="DX127" s="317"/>
      <c r="DY127" s="317"/>
      <c r="DZ127" s="317"/>
      <c r="EA127" s="317"/>
      <c r="EB127" s="317"/>
      <c r="EC127" s="317"/>
      <c r="ED127" s="317"/>
      <c r="EE127" s="317"/>
      <c r="EF127" s="317"/>
      <c r="EG127" s="317"/>
      <c r="EH127" s="317"/>
      <c r="EI127" s="317"/>
      <c r="EJ127" s="317"/>
      <c r="EK127" s="317"/>
      <c r="EL127" s="317"/>
      <c r="EM127" s="317"/>
      <c r="EN127" s="317"/>
      <c r="EO127" s="317"/>
      <c r="EP127" s="317"/>
      <c r="EQ127" s="317"/>
      <c r="ER127" s="317"/>
      <c r="ES127" s="317"/>
      <c r="ET127" s="317"/>
      <c r="EU127" s="317"/>
      <c r="EV127" s="317"/>
      <c r="EW127" s="317"/>
      <c r="EX127" s="317"/>
      <c r="EY127" s="317"/>
      <c r="EZ127" s="317"/>
      <c r="FA127" s="317"/>
      <c r="FB127" s="317"/>
      <c r="FC127" s="317"/>
      <c r="FD127" s="317"/>
      <c r="FE127" s="317"/>
      <c r="FF127" s="317"/>
      <c r="FG127" s="317"/>
      <c r="FH127" s="317"/>
      <c r="FI127" s="317"/>
      <c r="FJ127" s="317"/>
      <c r="FK127" s="317"/>
      <c r="FL127" s="317"/>
      <c r="FM127" s="317"/>
      <c r="FN127" s="317"/>
      <c r="FO127" s="317"/>
      <c r="FP127" s="317"/>
      <c r="FQ127" s="317"/>
      <c r="FR127" s="317"/>
      <c r="FS127" s="317"/>
      <c r="FT127" s="317"/>
      <c r="FU127" s="317"/>
      <c r="FV127" s="317"/>
      <c r="FW127" s="317"/>
      <c r="FX127" s="317"/>
      <c r="FY127" s="317"/>
      <c r="FZ127" s="317"/>
      <c r="GA127" s="317"/>
      <c r="GB127" s="317"/>
      <c r="GC127" s="317"/>
      <c r="GD127" s="317"/>
      <c r="GE127" s="317"/>
      <c r="GF127" s="317"/>
      <c r="GG127" s="317"/>
      <c r="GH127" s="317"/>
      <c r="GI127" s="317"/>
      <c r="GJ127" s="317"/>
      <c r="GK127" s="317"/>
      <c r="GL127" s="317"/>
      <c r="GM127" s="317"/>
      <c r="GN127" s="317"/>
      <c r="GO127" s="317"/>
      <c r="GP127" s="317"/>
      <c r="GQ127" s="317"/>
      <c r="GR127" s="317"/>
      <c r="GS127" s="317"/>
      <c r="GT127" s="317"/>
      <c r="GU127" s="317"/>
      <c r="GV127" s="317"/>
      <c r="GW127" s="317"/>
      <c r="GX127" s="317"/>
      <c r="GY127" s="317"/>
      <c r="GZ127" s="317"/>
      <c r="HA127" s="317"/>
      <c r="HB127" s="317"/>
      <c r="HC127" s="317"/>
      <c r="HD127" s="317"/>
      <c r="HE127" s="317"/>
      <c r="HF127" s="317"/>
      <c r="HG127" s="317"/>
      <c r="HH127" s="317"/>
      <c r="HI127" s="317"/>
      <c r="HJ127" s="317"/>
      <c r="HK127" s="317"/>
      <c r="HL127" s="317"/>
      <c r="HM127" s="317"/>
      <c r="HN127" s="317"/>
      <c r="HO127" s="317"/>
      <c r="HP127" s="317"/>
      <c r="HQ127" s="317"/>
      <c r="HR127" s="317"/>
      <c r="HS127" s="317"/>
      <c r="HT127" s="317"/>
      <c r="HU127" s="317"/>
      <c r="HV127" s="317"/>
      <c r="HW127" s="317"/>
      <c r="HX127" s="317"/>
      <c r="HY127" s="317"/>
      <c r="HZ127" s="317"/>
      <c r="IA127" s="317"/>
      <c r="IB127" s="317"/>
      <c r="IC127" s="317"/>
      <c r="ID127" s="317"/>
      <c r="IE127" s="317"/>
      <c r="IF127" s="317"/>
      <c r="IG127" s="317"/>
      <c r="IH127" s="317"/>
      <c r="II127" s="317"/>
      <c r="IJ127" s="317"/>
      <c r="IK127" s="317"/>
      <c r="IL127" s="317"/>
    </row>
    <row r="128" spans="1:246" s="317" customFormat="1">
      <c r="A128" s="319"/>
      <c r="B128" s="333"/>
      <c r="C128" s="326"/>
      <c r="D128" s="313"/>
      <c r="E128" s="314"/>
      <c r="F128" s="315"/>
      <c r="G128" s="316"/>
      <c r="H128" s="316"/>
      <c r="I128" s="316"/>
      <c r="J128" s="316"/>
      <c r="K128" s="316"/>
    </row>
    <row r="129" spans="1:246" s="317" customFormat="1" ht="89.25">
      <c r="A129" s="319" t="s">
        <v>195</v>
      </c>
      <c r="B129" s="333" t="s">
        <v>293</v>
      </c>
      <c r="C129" s="326" t="s">
        <v>30</v>
      </c>
      <c r="D129" s="313">
        <f>+D94+D96</f>
        <v>7</v>
      </c>
      <c r="E129" s="383"/>
      <c r="F129" s="315">
        <f>+D129*E129</f>
        <v>0</v>
      </c>
      <c r="G129" s="316"/>
      <c r="H129" s="316"/>
      <c r="I129" s="316"/>
      <c r="J129" s="316"/>
      <c r="K129" s="316"/>
    </row>
    <row r="130" spans="1:246" s="317" customFormat="1">
      <c r="A130" s="319"/>
      <c r="B130" s="333"/>
      <c r="C130" s="326"/>
      <c r="D130" s="313"/>
      <c r="E130" s="314"/>
      <c r="F130" s="315"/>
      <c r="G130" s="316"/>
      <c r="H130" s="316"/>
      <c r="I130" s="316"/>
      <c r="J130" s="316"/>
      <c r="K130" s="316"/>
    </row>
    <row r="131" spans="1:246" s="317" customFormat="1">
      <c r="A131" s="319" t="s">
        <v>204</v>
      </c>
      <c r="B131" s="351" t="s">
        <v>294</v>
      </c>
      <c r="C131" s="352" t="s">
        <v>33</v>
      </c>
      <c r="D131" s="330">
        <v>10</v>
      </c>
      <c r="E131" s="383"/>
      <c r="F131" s="315">
        <f t="shared" ref="F131" si="3">+D131*E131</f>
        <v>0</v>
      </c>
      <c r="G131" s="316"/>
      <c r="H131" s="316"/>
      <c r="I131" s="316"/>
      <c r="J131" s="316"/>
      <c r="K131" s="316"/>
    </row>
    <row r="132" spans="1:246" s="317" customFormat="1">
      <c r="A132" s="319"/>
      <c r="B132" s="333"/>
      <c r="C132" s="326"/>
      <c r="D132" s="313"/>
      <c r="E132" s="314"/>
      <c r="F132" s="315"/>
      <c r="G132" s="316"/>
      <c r="H132" s="316"/>
      <c r="I132" s="316"/>
      <c r="J132" s="316"/>
      <c r="K132" s="316"/>
    </row>
    <row r="133" spans="1:246" s="317" customFormat="1">
      <c r="A133" s="319" t="s">
        <v>295</v>
      </c>
      <c r="B133" s="351" t="s">
        <v>296</v>
      </c>
      <c r="C133" s="352" t="s">
        <v>278</v>
      </c>
      <c r="D133" s="330">
        <f>+D7*2</f>
        <v>14</v>
      </c>
      <c r="E133" s="383"/>
      <c r="F133" s="315">
        <f>+D133*E133</f>
        <v>0</v>
      </c>
      <c r="G133" s="353"/>
      <c r="H133" s="353"/>
      <c r="I133" s="354"/>
      <c r="J133" s="355"/>
      <c r="K133" s="316"/>
    </row>
    <row r="134" spans="1:246" s="317" customFormat="1">
      <c r="A134" s="319"/>
      <c r="B134" s="351"/>
      <c r="C134" s="352"/>
      <c r="D134" s="330"/>
      <c r="E134" s="314"/>
      <c r="F134" s="315"/>
      <c r="G134" s="353"/>
      <c r="H134" s="353"/>
      <c r="I134" s="354"/>
      <c r="J134" s="355"/>
      <c r="K134" s="316"/>
    </row>
    <row r="135" spans="1:246" s="317" customFormat="1" ht="38.25">
      <c r="A135" s="319" t="s">
        <v>297</v>
      </c>
      <c r="B135" s="329" t="s">
        <v>187</v>
      </c>
      <c r="C135" s="334"/>
      <c r="D135" s="313"/>
      <c r="E135" s="346"/>
      <c r="F135" s="315">
        <f>SUM(F104:F134)*0.1</f>
        <v>0</v>
      </c>
      <c r="G135" s="316"/>
      <c r="H135" s="316"/>
      <c r="I135" s="316"/>
      <c r="J135" s="316"/>
      <c r="K135" s="316"/>
    </row>
    <row r="136" spans="1:246" s="317" customFormat="1">
      <c r="A136" s="338"/>
      <c r="B136" s="356"/>
      <c r="C136" s="357"/>
      <c r="D136" s="358"/>
      <c r="E136" s="359"/>
      <c r="F136" s="343"/>
      <c r="G136" s="316"/>
      <c r="H136" s="316"/>
      <c r="I136" s="316"/>
      <c r="J136" s="316"/>
      <c r="K136" s="316"/>
    </row>
    <row r="137" spans="1:246" s="317" customFormat="1">
      <c r="A137" s="319"/>
      <c r="B137" s="344" t="s">
        <v>8</v>
      </c>
      <c r="C137" s="321"/>
      <c r="D137" s="322"/>
      <c r="E137" s="345"/>
      <c r="F137" s="324">
        <f>SUM(F104:F135)</f>
        <v>0</v>
      </c>
      <c r="G137" s="316"/>
      <c r="H137" s="316"/>
      <c r="I137" s="316"/>
      <c r="J137" s="316"/>
      <c r="K137" s="316"/>
    </row>
    <row r="138" spans="1:246" s="317" customFormat="1">
      <c r="A138" s="319"/>
      <c r="B138" s="360"/>
      <c r="C138" s="312"/>
      <c r="D138" s="313"/>
      <c r="E138" s="314"/>
      <c r="F138" s="315"/>
      <c r="G138" s="316"/>
      <c r="H138" s="316"/>
      <c r="I138" s="316"/>
      <c r="J138" s="316"/>
      <c r="K138" s="316"/>
    </row>
    <row r="139" spans="1:246" s="317" customFormat="1">
      <c r="A139" s="319"/>
      <c r="B139" s="360"/>
      <c r="C139" s="312"/>
      <c r="D139" s="313"/>
      <c r="E139" s="314"/>
      <c r="F139" s="315"/>
      <c r="G139" s="316"/>
      <c r="H139" s="316"/>
      <c r="I139" s="316"/>
      <c r="J139" s="316"/>
      <c r="K139" s="316"/>
    </row>
    <row r="140" spans="1:246" s="317" customFormat="1">
      <c r="A140" s="310" t="s">
        <v>298</v>
      </c>
      <c r="B140" s="311" t="s">
        <v>205</v>
      </c>
      <c r="C140" s="326"/>
      <c r="D140" s="313"/>
      <c r="E140" s="314"/>
      <c r="F140" s="315"/>
      <c r="G140" s="316"/>
      <c r="H140" s="316"/>
      <c r="I140" s="316"/>
      <c r="J140" s="316"/>
      <c r="K140" s="316"/>
    </row>
    <row r="141" spans="1:246" s="335" customFormat="1">
      <c r="A141" s="319"/>
      <c r="B141" s="333"/>
      <c r="C141" s="326"/>
      <c r="D141" s="313"/>
      <c r="E141" s="348"/>
      <c r="F141" s="328"/>
      <c r="M141" s="336"/>
      <c r="N141" s="337" t="str">
        <f>IF(M141="","",M141/239.64)</f>
        <v/>
      </c>
    </row>
    <row r="142" spans="1:246" s="317" customFormat="1" ht="51">
      <c r="A142" s="319" t="s">
        <v>182</v>
      </c>
      <c r="B142" s="333" t="s">
        <v>206</v>
      </c>
      <c r="C142" s="326" t="s">
        <v>30</v>
      </c>
      <c r="D142" s="313">
        <f>+D7</f>
        <v>7</v>
      </c>
      <c r="E142" s="383"/>
      <c r="F142" s="315">
        <f>+D142*E142</f>
        <v>0</v>
      </c>
      <c r="G142" s="316"/>
      <c r="H142" s="316"/>
      <c r="I142" s="316"/>
      <c r="J142" s="316"/>
      <c r="K142" s="316"/>
    </row>
    <row r="143" spans="1:246" s="317" customFormat="1">
      <c r="A143" s="319"/>
      <c r="B143" s="333"/>
      <c r="C143" s="326"/>
      <c r="D143" s="313"/>
      <c r="E143" s="314"/>
      <c r="F143" s="324"/>
      <c r="G143" s="316"/>
      <c r="H143" s="316"/>
      <c r="I143" s="316"/>
      <c r="J143" s="316"/>
      <c r="K143" s="316"/>
    </row>
    <row r="144" spans="1:246" s="316" customFormat="1" ht="63.75">
      <c r="A144" s="319" t="s">
        <v>186</v>
      </c>
      <c r="B144" s="333" t="s">
        <v>207</v>
      </c>
      <c r="C144" s="326" t="s">
        <v>30</v>
      </c>
      <c r="D144" s="313">
        <f>+D7</f>
        <v>7</v>
      </c>
      <c r="E144" s="383"/>
      <c r="F144" s="315">
        <f>+D144*E144</f>
        <v>0</v>
      </c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7"/>
      <c r="BF144" s="317"/>
      <c r="BG144" s="317"/>
      <c r="BH144" s="317"/>
      <c r="BI144" s="317"/>
      <c r="BJ144" s="317"/>
      <c r="BK144" s="317"/>
      <c r="BL144" s="317"/>
      <c r="BM144" s="317"/>
      <c r="BN144" s="317"/>
      <c r="BO144" s="317"/>
      <c r="BP144" s="317"/>
      <c r="BQ144" s="317"/>
      <c r="BR144" s="317"/>
      <c r="BS144" s="317"/>
      <c r="BT144" s="317"/>
      <c r="BU144" s="317"/>
      <c r="BV144" s="317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7"/>
      <c r="CL144" s="317"/>
      <c r="CM144" s="317"/>
      <c r="CN144" s="317"/>
      <c r="CO144" s="317"/>
      <c r="CP144" s="317"/>
      <c r="CQ144" s="317"/>
      <c r="CR144" s="317"/>
      <c r="CS144" s="317"/>
      <c r="CT144" s="317"/>
      <c r="CU144" s="317"/>
      <c r="CV144" s="317"/>
      <c r="CW144" s="317"/>
      <c r="CX144" s="317"/>
      <c r="CY144" s="317"/>
      <c r="CZ144" s="317"/>
      <c r="DA144" s="317"/>
      <c r="DB144" s="317"/>
      <c r="DC144" s="317"/>
      <c r="DD144" s="317"/>
      <c r="DE144" s="317"/>
      <c r="DF144" s="317"/>
      <c r="DG144" s="317"/>
      <c r="DH144" s="317"/>
      <c r="DI144" s="317"/>
      <c r="DJ144" s="317"/>
      <c r="DK144" s="317"/>
      <c r="DL144" s="317"/>
      <c r="DM144" s="317"/>
      <c r="DN144" s="317"/>
      <c r="DO144" s="317"/>
      <c r="DP144" s="317"/>
      <c r="DQ144" s="317"/>
      <c r="DR144" s="317"/>
      <c r="DS144" s="317"/>
      <c r="DT144" s="317"/>
      <c r="DU144" s="317"/>
      <c r="DV144" s="317"/>
      <c r="DW144" s="317"/>
      <c r="DX144" s="317"/>
      <c r="DY144" s="317"/>
      <c r="DZ144" s="317"/>
      <c r="EA144" s="317"/>
      <c r="EB144" s="317"/>
      <c r="EC144" s="317"/>
      <c r="ED144" s="317"/>
      <c r="EE144" s="317"/>
      <c r="EF144" s="317"/>
      <c r="EG144" s="317"/>
      <c r="EH144" s="317"/>
      <c r="EI144" s="317"/>
      <c r="EJ144" s="317"/>
      <c r="EK144" s="317"/>
      <c r="EL144" s="317"/>
      <c r="EM144" s="317"/>
      <c r="EN144" s="317"/>
      <c r="EO144" s="317"/>
      <c r="EP144" s="317"/>
      <c r="EQ144" s="317"/>
      <c r="ER144" s="317"/>
      <c r="ES144" s="317"/>
      <c r="ET144" s="317"/>
      <c r="EU144" s="317"/>
      <c r="EV144" s="317"/>
      <c r="EW144" s="317"/>
      <c r="EX144" s="317"/>
      <c r="EY144" s="317"/>
      <c r="EZ144" s="317"/>
      <c r="FA144" s="317"/>
      <c r="FB144" s="317"/>
      <c r="FC144" s="317"/>
      <c r="FD144" s="317"/>
      <c r="FE144" s="317"/>
      <c r="FF144" s="317"/>
      <c r="FG144" s="317"/>
      <c r="FH144" s="317"/>
      <c r="FI144" s="317"/>
      <c r="FJ144" s="317"/>
      <c r="FK144" s="317"/>
      <c r="FL144" s="317"/>
      <c r="FM144" s="317"/>
      <c r="FN144" s="317"/>
      <c r="FO144" s="317"/>
      <c r="FP144" s="317"/>
      <c r="FQ144" s="317"/>
      <c r="FR144" s="317"/>
      <c r="FS144" s="317"/>
      <c r="FT144" s="317"/>
      <c r="FU144" s="317"/>
      <c r="FV144" s="317"/>
      <c r="FW144" s="317"/>
      <c r="FX144" s="317"/>
      <c r="FY144" s="317"/>
      <c r="FZ144" s="317"/>
      <c r="GA144" s="317"/>
      <c r="GB144" s="317"/>
      <c r="GC144" s="317"/>
      <c r="GD144" s="317"/>
      <c r="GE144" s="317"/>
      <c r="GF144" s="317"/>
      <c r="GG144" s="317"/>
      <c r="GH144" s="317"/>
      <c r="GI144" s="317"/>
      <c r="GJ144" s="317"/>
      <c r="GK144" s="317"/>
      <c r="GL144" s="317"/>
      <c r="GM144" s="317"/>
      <c r="GN144" s="317"/>
      <c r="GO144" s="317"/>
      <c r="GP144" s="317"/>
      <c r="GQ144" s="317"/>
      <c r="GR144" s="317"/>
      <c r="GS144" s="317"/>
      <c r="GT144" s="317"/>
      <c r="GU144" s="317"/>
      <c r="GV144" s="317"/>
      <c r="GW144" s="317"/>
      <c r="GX144" s="317"/>
      <c r="GY144" s="317"/>
      <c r="GZ144" s="317"/>
      <c r="HA144" s="317"/>
      <c r="HB144" s="317"/>
      <c r="HC144" s="317"/>
      <c r="HD144" s="317"/>
      <c r="HE144" s="317"/>
      <c r="HF144" s="317"/>
      <c r="HG144" s="317"/>
      <c r="HH144" s="317"/>
      <c r="HI144" s="317"/>
      <c r="HJ144" s="317"/>
      <c r="HK144" s="317"/>
      <c r="HL144" s="317"/>
      <c r="HM144" s="317"/>
      <c r="HN144" s="317"/>
      <c r="HO144" s="317"/>
      <c r="HP144" s="317"/>
      <c r="HQ144" s="317"/>
      <c r="HR144" s="317"/>
      <c r="HS144" s="317"/>
      <c r="HT144" s="317"/>
      <c r="HU144" s="317"/>
      <c r="HV144" s="317"/>
      <c r="HW144" s="317"/>
      <c r="HX144" s="317"/>
      <c r="HY144" s="317"/>
      <c r="HZ144" s="317"/>
      <c r="IA144" s="317"/>
      <c r="IB144" s="317"/>
      <c r="IC144" s="317"/>
      <c r="ID144" s="317"/>
      <c r="IE144" s="317"/>
      <c r="IF144" s="317"/>
      <c r="IG144" s="317"/>
      <c r="IH144" s="317"/>
      <c r="II144" s="317"/>
      <c r="IJ144" s="317"/>
      <c r="IK144" s="317"/>
      <c r="IL144" s="317"/>
    </row>
    <row r="145" spans="1:246" s="316" customFormat="1">
      <c r="A145" s="319"/>
      <c r="B145" s="333"/>
      <c r="C145" s="326"/>
      <c r="D145" s="313"/>
      <c r="E145" s="314"/>
      <c r="F145" s="315"/>
      <c r="L145" s="317"/>
      <c r="M145" s="317"/>
      <c r="N145" s="317"/>
      <c r="O145" s="317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317"/>
      <c r="BV145" s="317"/>
      <c r="BW145" s="317"/>
      <c r="BX145" s="317"/>
      <c r="BY145" s="317"/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  <c r="CU145" s="317"/>
      <c r="CV145" s="317"/>
      <c r="CW145" s="317"/>
      <c r="CX145" s="317"/>
      <c r="CY145" s="317"/>
      <c r="CZ145" s="317"/>
      <c r="DA145" s="317"/>
      <c r="DB145" s="317"/>
      <c r="DC145" s="317"/>
      <c r="DD145" s="317"/>
      <c r="DE145" s="317"/>
      <c r="DF145" s="317"/>
      <c r="DG145" s="317"/>
      <c r="DH145" s="317"/>
      <c r="DI145" s="317"/>
      <c r="DJ145" s="317"/>
      <c r="DK145" s="317"/>
      <c r="DL145" s="317"/>
      <c r="DM145" s="317"/>
      <c r="DN145" s="317"/>
      <c r="DO145" s="317"/>
      <c r="DP145" s="317"/>
      <c r="DQ145" s="317"/>
      <c r="DR145" s="317"/>
      <c r="DS145" s="317"/>
      <c r="DT145" s="317"/>
      <c r="DU145" s="317"/>
      <c r="DV145" s="317"/>
      <c r="DW145" s="317"/>
      <c r="DX145" s="317"/>
      <c r="DY145" s="317"/>
      <c r="DZ145" s="317"/>
      <c r="EA145" s="317"/>
      <c r="EB145" s="317"/>
      <c r="EC145" s="317"/>
      <c r="ED145" s="317"/>
      <c r="EE145" s="317"/>
      <c r="EF145" s="317"/>
      <c r="EG145" s="317"/>
      <c r="EH145" s="317"/>
      <c r="EI145" s="317"/>
      <c r="EJ145" s="317"/>
      <c r="EK145" s="317"/>
      <c r="EL145" s="317"/>
      <c r="EM145" s="317"/>
      <c r="EN145" s="317"/>
      <c r="EO145" s="317"/>
      <c r="EP145" s="317"/>
      <c r="EQ145" s="317"/>
      <c r="ER145" s="317"/>
      <c r="ES145" s="317"/>
      <c r="ET145" s="317"/>
      <c r="EU145" s="317"/>
      <c r="EV145" s="317"/>
      <c r="EW145" s="317"/>
      <c r="EX145" s="317"/>
      <c r="EY145" s="317"/>
      <c r="EZ145" s="317"/>
      <c r="FA145" s="317"/>
      <c r="FB145" s="317"/>
      <c r="FC145" s="317"/>
      <c r="FD145" s="317"/>
      <c r="FE145" s="317"/>
      <c r="FF145" s="317"/>
      <c r="FG145" s="317"/>
      <c r="FH145" s="317"/>
      <c r="FI145" s="317"/>
      <c r="FJ145" s="317"/>
      <c r="FK145" s="317"/>
      <c r="FL145" s="317"/>
      <c r="FM145" s="317"/>
      <c r="FN145" s="317"/>
      <c r="FO145" s="317"/>
      <c r="FP145" s="317"/>
      <c r="FQ145" s="317"/>
      <c r="FR145" s="317"/>
      <c r="FS145" s="317"/>
      <c r="FT145" s="317"/>
      <c r="FU145" s="317"/>
      <c r="FV145" s="317"/>
      <c r="FW145" s="317"/>
      <c r="FX145" s="317"/>
      <c r="FY145" s="317"/>
      <c r="FZ145" s="317"/>
      <c r="GA145" s="317"/>
      <c r="GB145" s="317"/>
      <c r="GC145" s="317"/>
      <c r="GD145" s="317"/>
      <c r="GE145" s="317"/>
      <c r="GF145" s="317"/>
      <c r="GG145" s="317"/>
      <c r="GH145" s="317"/>
      <c r="GI145" s="317"/>
      <c r="GJ145" s="317"/>
      <c r="GK145" s="317"/>
      <c r="GL145" s="317"/>
      <c r="GM145" s="317"/>
      <c r="GN145" s="317"/>
      <c r="GO145" s="317"/>
      <c r="GP145" s="317"/>
      <c r="GQ145" s="317"/>
      <c r="GR145" s="317"/>
      <c r="GS145" s="317"/>
      <c r="GT145" s="317"/>
      <c r="GU145" s="317"/>
      <c r="GV145" s="317"/>
      <c r="GW145" s="317"/>
      <c r="GX145" s="317"/>
      <c r="GY145" s="317"/>
      <c r="GZ145" s="317"/>
      <c r="HA145" s="317"/>
      <c r="HB145" s="317"/>
      <c r="HC145" s="317"/>
      <c r="HD145" s="317"/>
      <c r="HE145" s="317"/>
      <c r="HF145" s="317"/>
      <c r="HG145" s="317"/>
      <c r="HH145" s="317"/>
      <c r="HI145" s="317"/>
      <c r="HJ145" s="317"/>
      <c r="HK145" s="317"/>
      <c r="HL145" s="317"/>
      <c r="HM145" s="317"/>
      <c r="HN145" s="317"/>
      <c r="HO145" s="317"/>
      <c r="HP145" s="317"/>
      <c r="HQ145" s="317"/>
      <c r="HR145" s="317"/>
      <c r="HS145" s="317"/>
      <c r="HT145" s="317"/>
      <c r="HU145" s="317"/>
      <c r="HV145" s="317"/>
      <c r="HW145" s="317"/>
      <c r="HX145" s="317"/>
      <c r="HY145" s="317"/>
      <c r="HZ145" s="317"/>
      <c r="IA145" s="317"/>
      <c r="IB145" s="317"/>
      <c r="IC145" s="317"/>
      <c r="ID145" s="317"/>
      <c r="IE145" s="317"/>
      <c r="IF145" s="317"/>
      <c r="IG145" s="317"/>
      <c r="IH145" s="317"/>
      <c r="II145" s="317"/>
      <c r="IJ145" s="317"/>
      <c r="IK145" s="317"/>
      <c r="IL145" s="317"/>
    </row>
    <row r="146" spans="1:246" s="316" customFormat="1">
      <c r="A146" s="319" t="s">
        <v>188</v>
      </c>
      <c r="B146" s="361" t="s">
        <v>141</v>
      </c>
      <c r="C146" s="312" t="s">
        <v>33</v>
      </c>
      <c r="D146" s="313">
        <f>+(D58+D13)*2</f>
        <v>240</v>
      </c>
      <c r="E146" s="383"/>
      <c r="F146" s="315">
        <f>+D146*E146</f>
        <v>0</v>
      </c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7"/>
      <c r="DB146" s="317"/>
      <c r="DC146" s="317"/>
      <c r="DD146" s="317"/>
      <c r="DE146" s="317"/>
      <c r="DF146" s="317"/>
      <c r="DG146" s="317"/>
      <c r="DH146" s="317"/>
      <c r="DI146" s="317"/>
      <c r="DJ146" s="317"/>
      <c r="DK146" s="317"/>
      <c r="DL146" s="317"/>
      <c r="DM146" s="317"/>
      <c r="DN146" s="317"/>
      <c r="DO146" s="317"/>
      <c r="DP146" s="317"/>
      <c r="DQ146" s="317"/>
      <c r="DR146" s="317"/>
      <c r="DS146" s="317"/>
      <c r="DT146" s="317"/>
      <c r="DU146" s="317"/>
      <c r="DV146" s="317"/>
      <c r="DW146" s="317"/>
      <c r="DX146" s="317"/>
      <c r="DY146" s="317"/>
      <c r="DZ146" s="317"/>
      <c r="EA146" s="317"/>
      <c r="EB146" s="317"/>
      <c r="EC146" s="317"/>
      <c r="ED146" s="317"/>
      <c r="EE146" s="317"/>
      <c r="EF146" s="317"/>
      <c r="EG146" s="317"/>
      <c r="EH146" s="317"/>
      <c r="EI146" s="317"/>
      <c r="EJ146" s="317"/>
      <c r="EK146" s="317"/>
      <c r="EL146" s="317"/>
      <c r="EM146" s="317"/>
      <c r="EN146" s="317"/>
      <c r="EO146" s="317"/>
      <c r="EP146" s="317"/>
      <c r="EQ146" s="317"/>
      <c r="ER146" s="317"/>
      <c r="ES146" s="317"/>
      <c r="ET146" s="317"/>
      <c r="EU146" s="317"/>
      <c r="EV146" s="317"/>
      <c r="EW146" s="317"/>
      <c r="EX146" s="317"/>
      <c r="EY146" s="317"/>
      <c r="EZ146" s="317"/>
      <c r="FA146" s="317"/>
      <c r="FB146" s="317"/>
      <c r="FC146" s="317"/>
      <c r="FD146" s="317"/>
      <c r="FE146" s="317"/>
      <c r="FF146" s="317"/>
      <c r="FG146" s="317"/>
      <c r="FH146" s="317"/>
      <c r="FI146" s="317"/>
      <c r="FJ146" s="317"/>
      <c r="FK146" s="317"/>
      <c r="FL146" s="317"/>
      <c r="FM146" s="317"/>
      <c r="FN146" s="317"/>
      <c r="FO146" s="317"/>
      <c r="FP146" s="317"/>
      <c r="FQ146" s="317"/>
      <c r="FR146" s="317"/>
      <c r="FS146" s="317"/>
      <c r="FT146" s="317"/>
      <c r="FU146" s="317"/>
      <c r="FV146" s="317"/>
      <c r="FW146" s="317"/>
      <c r="FX146" s="317"/>
      <c r="FY146" s="317"/>
      <c r="FZ146" s="317"/>
      <c r="GA146" s="317"/>
      <c r="GB146" s="317"/>
      <c r="GC146" s="317"/>
      <c r="GD146" s="317"/>
      <c r="GE146" s="317"/>
      <c r="GF146" s="317"/>
      <c r="GG146" s="317"/>
      <c r="GH146" s="317"/>
      <c r="GI146" s="317"/>
      <c r="GJ146" s="317"/>
      <c r="GK146" s="317"/>
      <c r="GL146" s="317"/>
      <c r="GM146" s="317"/>
      <c r="GN146" s="317"/>
      <c r="GO146" s="317"/>
      <c r="GP146" s="317"/>
      <c r="GQ146" s="317"/>
      <c r="GR146" s="317"/>
      <c r="GS146" s="317"/>
      <c r="GT146" s="317"/>
      <c r="GU146" s="317"/>
      <c r="GV146" s="317"/>
      <c r="GW146" s="317"/>
      <c r="GX146" s="317"/>
      <c r="GY146" s="317"/>
      <c r="GZ146" s="317"/>
      <c r="HA146" s="317"/>
      <c r="HB146" s="317"/>
      <c r="HC146" s="317"/>
      <c r="HD146" s="317"/>
      <c r="HE146" s="317"/>
      <c r="HF146" s="317"/>
      <c r="HG146" s="317"/>
      <c r="HH146" s="317"/>
      <c r="HI146" s="317"/>
      <c r="HJ146" s="317"/>
      <c r="HK146" s="317"/>
      <c r="HL146" s="317"/>
      <c r="HM146" s="317"/>
      <c r="HN146" s="317"/>
      <c r="HO146" s="317"/>
      <c r="HP146" s="317"/>
      <c r="HQ146" s="317"/>
      <c r="HR146" s="317"/>
      <c r="HS146" s="317"/>
      <c r="HT146" s="317"/>
      <c r="HU146" s="317"/>
      <c r="HV146" s="317"/>
      <c r="HW146" s="317"/>
      <c r="HX146" s="317"/>
      <c r="HY146" s="317"/>
      <c r="HZ146" s="317"/>
      <c r="IA146" s="317"/>
      <c r="IB146" s="317"/>
      <c r="IC146" s="317"/>
      <c r="ID146" s="317"/>
      <c r="IE146" s="317"/>
      <c r="IF146" s="317"/>
      <c r="IG146" s="317"/>
      <c r="IH146" s="317"/>
      <c r="II146" s="317"/>
      <c r="IJ146" s="317"/>
      <c r="IK146" s="317"/>
      <c r="IL146" s="317"/>
    </row>
    <row r="147" spans="1:246" s="316" customFormat="1">
      <c r="A147" s="319"/>
      <c r="B147" s="361"/>
      <c r="C147" s="312"/>
      <c r="D147" s="313"/>
      <c r="E147" s="314"/>
      <c r="F147" s="315"/>
      <c r="L147" s="317"/>
      <c r="M147" s="317"/>
      <c r="N147" s="317"/>
      <c r="O147" s="317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  <c r="AB147" s="317"/>
      <c r="AC147" s="317"/>
      <c r="AD147" s="317"/>
      <c r="AE147" s="317"/>
      <c r="AF147" s="317"/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 s="317"/>
      <c r="BP147" s="317"/>
      <c r="BQ147" s="317"/>
      <c r="BR147" s="317"/>
      <c r="BS147" s="317"/>
      <c r="BT147" s="317"/>
      <c r="BU147" s="317"/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7"/>
      <c r="CS147" s="317"/>
      <c r="CT147" s="317"/>
      <c r="CU147" s="317"/>
      <c r="CV147" s="317"/>
      <c r="CW147" s="317"/>
      <c r="CX147" s="317"/>
      <c r="CY147" s="317"/>
      <c r="CZ147" s="317"/>
      <c r="DA147" s="317"/>
      <c r="DB147" s="317"/>
      <c r="DC147" s="317"/>
      <c r="DD147" s="317"/>
      <c r="DE147" s="317"/>
      <c r="DF147" s="317"/>
      <c r="DG147" s="317"/>
      <c r="DH147" s="317"/>
      <c r="DI147" s="317"/>
      <c r="DJ147" s="317"/>
      <c r="DK147" s="317"/>
      <c r="DL147" s="317"/>
      <c r="DM147" s="317"/>
      <c r="DN147" s="317"/>
      <c r="DO147" s="317"/>
      <c r="DP147" s="317"/>
      <c r="DQ147" s="317"/>
      <c r="DR147" s="317"/>
      <c r="DS147" s="317"/>
      <c r="DT147" s="317"/>
      <c r="DU147" s="317"/>
      <c r="DV147" s="317"/>
      <c r="DW147" s="317"/>
      <c r="DX147" s="317"/>
      <c r="DY147" s="317"/>
      <c r="DZ147" s="317"/>
      <c r="EA147" s="317"/>
      <c r="EB147" s="317"/>
      <c r="EC147" s="317"/>
      <c r="ED147" s="317"/>
      <c r="EE147" s="317"/>
      <c r="EF147" s="317"/>
      <c r="EG147" s="317"/>
      <c r="EH147" s="317"/>
      <c r="EI147" s="317"/>
      <c r="EJ147" s="317"/>
      <c r="EK147" s="317"/>
      <c r="EL147" s="317"/>
      <c r="EM147" s="317"/>
      <c r="EN147" s="317"/>
      <c r="EO147" s="317"/>
      <c r="EP147" s="317"/>
      <c r="EQ147" s="317"/>
      <c r="ER147" s="317"/>
      <c r="ES147" s="317"/>
      <c r="ET147" s="317"/>
      <c r="EU147" s="317"/>
      <c r="EV147" s="317"/>
      <c r="EW147" s="317"/>
      <c r="EX147" s="317"/>
      <c r="EY147" s="317"/>
      <c r="EZ147" s="317"/>
      <c r="FA147" s="317"/>
      <c r="FB147" s="317"/>
      <c r="FC147" s="317"/>
      <c r="FD147" s="317"/>
      <c r="FE147" s="317"/>
      <c r="FF147" s="317"/>
      <c r="FG147" s="317"/>
      <c r="FH147" s="317"/>
      <c r="FI147" s="317"/>
      <c r="FJ147" s="317"/>
      <c r="FK147" s="317"/>
      <c r="FL147" s="317"/>
      <c r="FM147" s="317"/>
      <c r="FN147" s="317"/>
      <c r="FO147" s="317"/>
      <c r="FP147" s="317"/>
      <c r="FQ147" s="317"/>
      <c r="FR147" s="317"/>
      <c r="FS147" s="317"/>
      <c r="FT147" s="317"/>
      <c r="FU147" s="317"/>
      <c r="FV147" s="317"/>
      <c r="FW147" s="317"/>
      <c r="FX147" s="317"/>
      <c r="FY147" s="317"/>
      <c r="FZ147" s="317"/>
      <c r="GA147" s="317"/>
      <c r="GB147" s="317"/>
      <c r="GC147" s="317"/>
      <c r="GD147" s="317"/>
      <c r="GE147" s="317"/>
      <c r="GF147" s="317"/>
      <c r="GG147" s="317"/>
      <c r="GH147" s="317"/>
      <c r="GI147" s="317"/>
      <c r="GJ147" s="317"/>
      <c r="GK147" s="317"/>
      <c r="GL147" s="317"/>
      <c r="GM147" s="317"/>
      <c r="GN147" s="317"/>
      <c r="GO147" s="317"/>
      <c r="GP147" s="317"/>
      <c r="GQ147" s="317"/>
      <c r="GR147" s="317"/>
      <c r="GS147" s="317"/>
      <c r="GT147" s="317"/>
      <c r="GU147" s="317"/>
      <c r="GV147" s="317"/>
      <c r="GW147" s="317"/>
      <c r="GX147" s="317"/>
      <c r="GY147" s="317"/>
      <c r="GZ147" s="317"/>
      <c r="HA147" s="317"/>
      <c r="HB147" s="317"/>
      <c r="HC147" s="317"/>
      <c r="HD147" s="317"/>
      <c r="HE147" s="317"/>
      <c r="HF147" s="317"/>
      <c r="HG147" s="317"/>
      <c r="HH147" s="317"/>
      <c r="HI147" s="317"/>
      <c r="HJ147" s="317"/>
      <c r="HK147" s="317"/>
      <c r="HL147" s="317"/>
      <c r="HM147" s="317"/>
      <c r="HN147" s="317"/>
      <c r="HO147" s="317"/>
      <c r="HP147" s="317"/>
      <c r="HQ147" s="317"/>
      <c r="HR147" s="317"/>
      <c r="HS147" s="317"/>
      <c r="HT147" s="317"/>
      <c r="HU147" s="317"/>
      <c r="HV147" s="317"/>
      <c r="HW147" s="317"/>
      <c r="HX147" s="317"/>
      <c r="HY147" s="317"/>
      <c r="HZ147" s="317"/>
      <c r="IA147" s="317"/>
      <c r="IB147" s="317"/>
      <c r="IC147" s="317"/>
      <c r="ID147" s="317"/>
      <c r="IE147" s="317"/>
      <c r="IF147" s="317"/>
      <c r="IG147" s="317"/>
      <c r="IH147" s="317"/>
      <c r="II147" s="317"/>
      <c r="IJ147" s="317"/>
      <c r="IK147" s="317"/>
      <c r="IL147" s="317"/>
    </row>
    <row r="148" spans="1:246" s="316" customFormat="1" ht="38.25">
      <c r="A148" s="338" t="s">
        <v>190</v>
      </c>
      <c r="B148" s="339" t="s">
        <v>280</v>
      </c>
      <c r="C148" s="340"/>
      <c r="D148" s="341"/>
      <c r="E148" s="359"/>
      <c r="F148" s="343">
        <f>SUM(F142:F147)*0.1</f>
        <v>0</v>
      </c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7"/>
      <c r="DF148" s="317"/>
      <c r="DG148" s="317"/>
      <c r="DH148" s="317"/>
      <c r="DI148" s="317"/>
      <c r="DJ148" s="317"/>
      <c r="DK148" s="317"/>
      <c r="DL148" s="317"/>
      <c r="DM148" s="317"/>
      <c r="DN148" s="317"/>
      <c r="DO148" s="317"/>
      <c r="DP148" s="317"/>
      <c r="DQ148" s="317"/>
      <c r="DR148" s="317"/>
      <c r="DS148" s="317"/>
      <c r="DT148" s="317"/>
      <c r="DU148" s="317"/>
      <c r="DV148" s="317"/>
      <c r="DW148" s="317"/>
      <c r="DX148" s="317"/>
      <c r="DY148" s="317"/>
      <c r="DZ148" s="317"/>
      <c r="EA148" s="317"/>
      <c r="EB148" s="317"/>
      <c r="EC148" s="317"/>
      <c r="ED148" s="317"/>
      <c r="EE148" s="317"/>
      <c r="EF148" s="317"/>
      <c r="EG148" s="317"/>
      <c r="EH148" s="317"/>
      <c r="EI148" s="317"/>
      <c r="EJ148" s="317"/>
      <c r="EK148" s="317"/>
      <c r="EL148" s="317"/>
      <c r="EM148" s="317"/>
      <c r="EN148" s="317"/>
      <c r="EO148" s="317"/>
      <c r="EP148" s="317"/>
      <c r="EQ148" s="317"/>
      <c r="ER148" s="317"/>
      <c r="ES148" s="317"/>
      <c r="ET148" s="317"/>
      <c r="EU148" s="317"/>
      <c r="EV148" s="317"/>
      <c r="EW148" s="317"/>
      <c r="EX148" s="317"/>
      <c r="EY148" s="317"/>
      <c r="EZ148" s="317"/>
      <c r="FA148" s="317"/>
      <c r="FB148" s="317"/>
      <c r="FC148" s="317"/>
      <c r="FD148" s="317"/>
      <c r="FE148" s="317"/>
      <c r="FF148" s="317"/>
      <c r="FG148" s="317"/>
      <c r="FH148" s="317"/>
      <c r="FI148" s="317"/>
      <c r="FJ148" s="317"/>
      <c r="FK148" s="317"/>
      <c r="FL148" s="317"/>
      <c r="FM148" s="317"/>
      <c r="FN148" s="317"/>
      <c r="FO148" s="317"/>
      <c r="FP148" s="317"/>
      <c r="FQ148" s="317"/>
      <c r="FR148" s="317"/>
      <c r="FS148" s="317"/>
      <c r="FT148" s="317"/>
      <c r="FU148" s="317"/>
      <c r="FV148" s="317"/>
      <c r="FW148" s="317"/>
      <c r="FX148" s="317"/>
      <c r="FY148" s="317"/>
      <c r="FZ148" s="317"/>
      <c r="GA148" s="317"/>
      <c r="GB148" s="317"/>
      <c r="GC148" s="317"/>
      <c r="GD148" s="317"/>
      <c r="GE148" s="317"/>
      <c r="GF148" s="317"/>
      <c r="GG148" s="317"/>
      <c r="GH148" s="317"/>
      <c r="GI148" s="317"/>
      <c r="GJ148" s="317"/>
      <c r="GK148" s="317"/>
      <c r="GL148" s="317"/>
      <c r="GM148" s="317"/>
      <c r="GN148" s="317"/>
      <c r="GO148" s="317"/>
      <c r="GP148" s="317"/>
      <c r="GQ148" s="317"/>
      <c r="GR148" s="317"/>
      <c r="GS148" s="317"/>
      <c r="GT148" s="317"/>
      <c r="GU148" s="317"/>
      <c r="GV148" s="317"/>
      <c r="GW148" s="317"/>
      <c r="GX148" s="317"/>
      <c r="GY148" s="317"/>
      <c r="GZ148" s="317"/>
      <c r="HA148" s="317"/>
      <c r="HB148" s="317"/>
      <c r="HC148" s="317"/>
      <c r="HD148" s="317"/>
      <c r="HE148" s="317"/>
      <c r="HF148" s="317"/>
      <c r="HG148" s="317"/>
      <c r="HH148" s="317"/>
      <c r="HI148" s="317"/>
      <c r="HJ148" s="317"/>
      <c r="HK148" s="317"/>
      <c r="HL148" s="317"/>
      <c r="HM148" s="317"/>
      <c r="HN148" s="317"/>
      <c r="HO148" s="317"/>
      <c r="HP148" s="317"/>
      <c r="HQ148" s="317"/>
      <c r="HR148" s="317"/>
      <c r="HS148" s="317"/>
      <c r="HT148" s="317"/>
      <c r="HU148" s="317"/>
      <c r="HV148" s="317"/>
      <c r="HW148" s="317"/>
      <c r="HX148" s="317"/>
      <c r="HY148" s="317"/>
      <c r="HZ148" s="317"/>
      <c r="IA148" s="317"/>
      <c r="IB148" s="317"/>
      <c r="IC148" s="317"/>
      <c r="ID148" s="317"/>
      <c r="IE148" s="317"/>
      <c r="IF148" s="317"/>
      <c r="IG148" s="317"/>
      <c r="IH148" s="317"/>
      <c r="II148" s="317"/>
      <c r="IJ148" s="317"/>
      <c r="IK148" s="317"/>
      <c r="IL148" s="317"/>
    </row>
    <row r="149" spans="1:246" s="316" customFormat="1">
      <c r="A149" s="319"/>
      <c r="B149" s="344" t="s">
        <v>8</v>
      </c>
      <c r="C149" s="321"/>
      <c r="D149" s="322"/>
      <c r="E149" s="345"/>
      <c r="F149" s="324">
        <f>SUM(F140:F148)</f>
        <v>0</v>
      </c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  <c r="AB149" s="317"/>
      <c r="AC149" s="317"/>
      <c r="AD149" s="317"/>
      <c r="AE149" s="317"/>
      <c r="AF149" s="317"/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17"/>
      <c r="DF149" s="317"/>
      <c r="DG149" s="317"/>
      <c r="DH149" s="317"/>
      <c r="DI149" s="317"/>
      <c r="DJ149" s="317"/>
      <c r="DK149" s="317"/>
      <c r="DL149" s="317"/>
      <c r="DM149" s="317"/>
      <c r="DN149" s="317"/>
      <c r="DO149" s="317"/>
      <c r="DP149" s="317"/>
      <c r="DQ149" s="317"/>
      <c r="DR149" s="317"/>
      <c r="DS149" s="317"/>
      <c r="DT149" s="317"/>
      <c r="DU149" s="317"/>
      <c r="DV149" s="317"/>
      <c r="DW149" s="317"/>
      <c r="DX149" s="317"/>
      <c r="DY149" s="317"/>
      <c r="DZ149" s="317"/>
      <c r="EA149" s="317"/>
      <c r="EB149" s="317"/>
      <c r="EC149" s="317"/>
      <c r="ED149" s="317"/>
      <c r="EE149" s="317"/>
      <c r="EF149" s="317"/>
      <c r="EG149" s="317"/>
      <c r="EH149" s="317"/>
      <c r="EI149" s="317"/>
      <c r="EJ149" s="317"/>
      <c r="EK149" s="317"/>
      <c r="EL149" s="317"/>
      <c r="EM149" s="317"/>
      <c r="EN149" s="317"/>
      <c r="EO149" s="317"/>
      <c r="EP149" s="317"/>
      <c r="EQ149" s="317"/>
      <c r="ER149" s="317"/>
      <c r="ES149" s="317"/>
      <c r="ET149" s="317"/>
      <c r="EU149" s="317"/>
      <c r="EV149" s="317"/>
      <c r="EW149" s="317"/>
      <c r="EX149" s="317"/>
      <c r="EY149" s="317"/>
      <c r="EZ149" s="317"/>
      <c r="FA149" s="317"/>
      <c r="FB149" s="317"/>
      <c r="FC149" s="317"/>
      <c r="FD149" s="317"/>
      <c r="FE149" s="317"/>
      <c r="FF149" s="317"/>
      <c r="FG149" s="317"/>
      <c r="FH149" s="317"/>
      <c r="FI149" s="317"/>
      <c r="FJ149" s="317"/>
      <c r="FK149" s="317"/>
      <c r="FL149" s="317"/>
      <c r="FM149" s="317"/>
      <c r="FN149" s="317"/>
      <c r="FO149" s="317"/>
      <c r="FP149" s="317"/>
      <c r="FQ149" s="317"/>
      <c r="FR149" s="317"/>
      <c r="FS149" s="317"/>
      <c r="FT149" s="317"/>
      <c r="FU149" s="317"/>
      <c r="FV149" s="317"/>
      <c r="FW149" s="317"/>
      <c r="FX149" s="317"/>
      <c r="FY149" s="317"/>
      <c r="FZ149" s="317"/>
      <c r="GA149" s="317"/>
      <c r="GB149" s="317"/>
      <c r="GC149" s="317"/>
      <c r="GD149" s="317"/>
      <c r="GE149" s="317"/>
      <c r="GF149" s="317"/>
      <c r="GG149" s="317"/>
      <c r="GH149" s="317"/>
      <c r="GI149" s="317"/>
      <c r="GJ149" s="317"/>
      <c r="GK149" s="317"/>
      <c r="GL149" s="317"/>
      <c r="GM149" s="317"/>
      <c r="GN149" s="317"/>
      <c r="GO149" s="317"/>
      <c r="GP149" s="317"/>
      <c r="GQ149" s="317"/>
      <c r="GR149" s="317"/>
      <c r="GS149" s="317"/>
      <c r="GT149" s="317"/>
      <c r="GU149" s="317"/>
      <c r="GV149" s="317"/>
      <c r="GW149" s="317"/>
      <c r="GX149" s="317"/>
      <c r="GY149" s="317"/>
      <c r="GZ149" s="317"/>
      <c r="HA149" s="317"/>
      <c r="HB149" s="317"/>
      <c r="HC149" s="317"/>
      <c r="HD149" s="317"/>
      <c r="HE149" s="317"/>
      <c r="HF149" s="317"/>
      <c r="HG149" s="317"/>
      <c r="HH149" s="317"/>
      <c r="HI149" s="317"/>
      <c r="HJ149" s="317"/>
      <c r="HK149" s="317"/>
      <c r="HL149" s="317"/>
      <c r="HM149" s="317"/>
      <c r="HN149" s="317"/>
      <c r="HO149" s="317"/>
      <c r="HP149" s="317"/>
      <c r="HQ149" s="317"/>
      <c r="HR149" s="317"/>
      <c r="HS149" s="317"/>
      <c r="HT149" s="317"/>
      <c r="HU149" s="317"/>
      <c r="HV149" s="317"/>
      <c r="HW149" s="317"/>
      <c r="HX149" s="317"/>
      <c r="HY149" s="317"/>
      <c r="HZ149" s="317"/>
      <c r="IA149" s="317"/>
      <c r="IB149" s="317"/>
      <c r="IC149" s="317"/>
      <c r="ID149" s="317"/>
      <c r="IE149" s="317"/>
      <c r="IF149" s="317"/>
      <c r="IG149" s="317"/>
      <c r="IH149" s="317"/>
      <c r="II149" s="317"/>
      <c r="IJ149" s="317"/>
      <c r="IK149" s="317"/>
      <c r="IL149" s="317"/>
    </row>
    <row r="150" spans="1:246" s="316" customFormat="1">
      <c r="A150" s="319"/>
      <c r="B150" s="333"/>
      <c r="C150" s="326"/>
      <c r="D150" s="313"/>
      <c r="E150" s="314"/>
      <c r="F150" s="324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  <c r="CU150" s="317"/>
      <c r="CV150" s="317"/>
      <c r="CW150" s="317"/>
      <c r="CX150" s="317"/>
      <c r="CY150" s="317"/>
      <c r="CZ150" s="317"/>
      <c r="DA150" s="317"/>
      <c r="DB150" s="317"/>
      <c r="DC150" s="317"/>
      <c r="DD150" s="317"/>
      <c r="DE150" s="317"/>
      <c r="DF150" s="317"/>
      <c r="DG150" s="317"/>
      <c r="DH150" s="317"/>
      <c r="DI150" s="317"/>
      <c r="DJ150" s="317"/>
      <c r="DK150" s="317"/>
      <c r="DL150" s="317"/>
      <c r="DM150" s="317"/>
      <c r="DN150" s="317"/>
      <c r="DO150" s="317"/>
      <c r="DP150" s="317"/>
      <c r="DQ150" s="317"/>
      <c r="DR150" s="317"/>
      <c r="DS150" s="317"/>
      <c r="DT150" s="317"/>
      <c r="DU150" s="317"/>
      <c r="DV150" s="317"/>
      <c r="DW150" s="317"/>
      <c r="DX150" s="317"/>
      <c r="DY150" s="317"/>
      <c r="DZ150" s="317"/>
      <c r="EA150" s="317"/>
      <c r="EB150" s="317"/>
      <c r="EC150" s="317"/>
      <c r="ED150" s="317"/>
      <c r="EE150" s="317"/>
      <c r="EF150" s="317"/>
      <c r="EG150" s="317"/>
      <c r="EH150" s="317"/>
      <c r="EI150" s="317"/>
      <c r="EJ150" s="317"/>
      <c r="EK150" s="317"/>
      <c r="EL150" s="317"/>
      <c r="EM150" s="317"/>
      <c r="EN150" s="317"/>
      <c r="EO150" s="317"/>
      <c r="EP150" s="317"/>
      <c r="EQ150" s="317"/>
      <c r="ER150" s="317"/>
      <c r="ES150" s="317"/>
      <c r="ET150" s="317"/>
      <c r="EU150" s="317"/>
      <c r="EV150" s="317"/>
      <c r="EW150" s="317"/>
      <c r="EX150" s="317"/>
      <c r="EY150" s="317"/>
      <c r="EZ150" s="317"/>
      <c r="FA150" s="317"/>
      <c r="FB150" s="317"/>
      <c r="FC150" s="317"/>
      <c r="FD150" s="317"/>
      <c r="FE150" s="317"/>
      <c r="FF150" s="317"/>
      <c r="FG150" s="317"/>
      <c r="FH150" s="317"/>
      <c r="FI150" s="317"/>
      <c r="FJ150" s="317"/>
      <c r="FK150" s="317"/>
      <c r="FL150" s="317"/>
      <c r="FM150" s="317"/>
      <c r="FN150" s="317"/>
      <c r="FO150" s="317"/>
      <c r="FP150" s="317"/>
      <c r="FQ150" s="317"/>
      <c r="FR150" s="317"/>
      <c r="FS150" s="317"/>
      <c r="FT150" s="317"/>
      <c r="FU150" s="317"/>
      <c r="FV150" s="317"/>
      <c r="FW150" s="317"/>
      <c r="FX150" s="317"/>
      <c r="FY150" s="317"/>
      <c r="FZ150" s="317"/>
      <c r="GA150" s="317"/>
      <c r="GB150" s="317"/>
      <c r="GC150" s="317"/>
      <c r="GD150" s="317"/>
      <c r="GE150" s="317"/>
      <c r="GF150" s="317"/>
      <c r="GG150" s="317"/>
      <c r="GH150" s="317"/>
      <c r="GI150" s="317"/>
      <c r="GJ150" s="317"/>
      <c r="GK150" s="317"/>
      <c r="GL150" s="317"/>
      <c r="GM150" s="317"/>
      <c r="GN150" s="317"/>
      <c r="GO150" s="317"/>
      <c r="GP150" s="317"/>
      <c r="GQ150" s="317"/>
      <c r="GR150" s="317"/>
      <c r="GS150" s="317"/>
      <c r="GT150" s="317"/>
      <c r="GU150" s="317"/>
      <c r="GV150" s="317"/>
      <c r="GW150" s="317"/>
      <c r="GX150" s="317"/>
      <c r="GY150" s="317"/>
      <c r="GZ150" s="317"/>
      <c r="HA150" s="317"/>
      <c r="HB150" s="317"/>
      <c r="HC150" s="317"/>
      <c r="HD150" s="317"/>
      <c r="HE150" s="317"/>
      <c r="HF150" s="317"/>
      <c r="HG150" s="317"/>
      <c r="HH150" s="317"/>
      <c r="HI150" s="317"/>
      <c r="HJ150" s="317"/>
      <c r="HK150" s="317"/>
      <c r="HL150" s="317"/>
      <c r="HM150" s="317"/>
      <c r="HN150" s="317"/>
      <c r="HO150" s="317"/>
      <c r="HP150" s="317"/>
      <c r="HQ150" s="317"/>
      <c r="HR150" s="317"/>
      <c r="HS150" s="317"/>
      <c r="HT150" s="317"/>
      <c r="HU150" s="317"/>
      <c r="HV150" s="317"/>
      <c r="HW150" s="317"/>
      <c r="HX150" s="317"/>
      <c r="HY150" s="317"/>
      <c r="HZ150" s="317"/>
      <c r="IA150" s="317"/>
      <c r="IB150" s="317"/>
      <c r="IC150" s="317"/>
      <c r="ID150" s="317"/>
      <c r="IE150" s="317"/>
      <c r="IF150" s="317"/>
      <c r="IG150" s="317"/>
      <c r="IH150" s="317"/>
      <c r="II150" s="317"/>
      <c r="IJ150" s="317"/>
      <c r="IK150" s="317"/>
      <c r="IL150" s="317"/>
    </row>
    <row r="151" spans="1:246" s="316" customFormat="1">
      <c r="A151" s="319"/>
      <c r="B151" s="361"/>
      <c r="C151" s="362"/>
      <c r="D151" s="313"/>
      <c r="E151" s="314"/>
      <c r="F151" s="315"/>
      <c r="L151" s="317"/>
      <c r="M151" s="317"/>
      <c r="N151" s="317"/>
      <c r="O151" s="317"/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  <c r="AB151" s="317"/>
      <c r="AC151" s="317"/>
      <c r="AD151" s="317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/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7"/>
      <c r="CS151" s="317"/>
      <c r="CT151" s="317"/>
      <c r="CU151" s="317"/>
      <c r="CV151" s="317"/>
      <c r="CW151" s="317"/>
      <c r="CX151" s="317"/>
      <c r="CY151" s="317"/>
      <c r="CZ151" s="317"/>
      <c r="DA151" s="317"/>
      <c r="DB151" s="317"/>
      <c r="DC151" s="317"/>
      <c r="DD151" s="317"/>
      <c r="DE151" s="317"/>
      <c r="DF151" s="317"/>
      <c r="DG151" s="317"/>
      <c r="DH151" s="317"/>
      <c r="DI151" s="317"/>
      <c r="DJ151" s="317"/>
      <c r="DK151" s="317"/>
      <c r="DL151" s="317"/>
      <c r="DM151" s="317"/>
      <c r="DN151" s="317"/>
      <c r="DO151" s="317"/>
      <c r="DP151" s="317"/>
      <c r="DQ151" s="317"/>
      <c r="DR151" s="317"/>
      <c r="DS151" s="317"/>
      <c r="DT151" s="317"/>
      <c r="DU151" s="317"/>
      <c r="DV151" s="317"/>
      <c r="DW151" s="317"/>
      <c r="DX151" s="317"/>
      <c r="DY151" s="317"/>
      <c r="DZ151" s="317"/>
      <c r="EA151" s="317"/>
      <c r="EB151" s="317"/>
      <c r="EC151" s="317"/>
      <c r="ED151" s="317"/>
      <c r="EE151" s="317"/>
      <c r="EF151" s="317"/>
      <c r="EG151" s="317"/>
      <c r="EH151" s="317"/>
      <c r="EI151" s="317"/>
      <c r="EJ151" s="317"/>
      <c r="EK151" s="317"/>
      <c r="EL151" s="317"/>
      <c r="EM151" s="317"/>
      <c r="EN151" s="317"/>
      <c r="EO151" s="317"/>
      <c r="EP151" s="317"/>
      <c r="EQ151" s="317"/>
      <c r="ER151" s="317"/>
      <c r="ES151" s="317"/>
      <c r="ET151" s="317"/>
      <c r="EU151" s="317"/>
      <c r="EV151" s="317"/>
      <c r="EW151" s="317"/>
      <c r="EX151" s="317"/>
      <c r="EY151" s="317"/>
      <c r="EZ151" s="317"/>
      <c r="FA151" s="317"/>
      <c r="FB151" s="317"/>
      <c r="FC151" s="317"/>
      <c r="FD151" s="317"/>
      <c r="FE151" s="317"/>
      <c r="FF151" s="317"/>
      <c r="FG151" s="317"/>
      <c r="FH151" s="317"/>
      <c r="FI151" s="317"/>
      <c r="FJ151" s="317"/>
      <c r="FK151" s="317"/>
      <c r="FL151" s="317"/>
      <c r="FM151" s="317"/>
      <c r="FN151" s="317"/>
      <c r="FO151" s="317"/>
      <c r="FP151" s="317"/>
      <c r="FQ151" s="317"/>
      <c r="FR151" s="317"/>
      <c r="FS151" s="317"/>
      <c r="FT151" s="317"/>
      <c r="FU151" s="317"/>
      <c r="FV151" s="317"/>
      <c r="FW151" s="317"/>
      <c r="FX151" s="317"/>
      <c r="FY151" s="317"/>
      <c r="FZ151" s="317"/>
      <c r="GA151" s="317"/>
      <c r="GB151" s="317"/>
      <c r="GC151" s="317"/>
      <c r="GD151" s="317"/>
      <c r="GE151" s="317"/>
      <c r="GF151" s="317"/>
      <c r="GG151" s="317"/>
      <c r="GH151" s="317"/>
      <c r="GI151" s="317"/>
      <c r="GJ151" s="317"/>
      <c r="GK151" s="317"/>
      <c r="GL151" s="317"/>
      <c r="GM151" s="317"/>
      <c r="GN151" s="317"/>
      <c r="GO151" s="317"/>
      <c r="GP151" s="317"/>
      <c r="GQ151" s="317"/>
      <c r="GR151" s="317"/>
      <c r="GS151" s="317"/>
      <c r="GT151" s="317"/>
      <c r="GU151" s="317"/>
      <c r="GV151" s="317"/>
      <c r="GW151" s="317"/>
      <c r="GX151" s="317"/>
      <c r="GY151" s="317"/>
      <c r="GZ151" s="317"/>
      <c r="HA151" s="317"/>
      <c r="HB151" s="317"/>
      <c r="HC151" s="317"/>
      <c r="HD151" s="317"/>
      <c r="HE151" s="317"/>
      <c r="HF151" s="317"/>
      <c r="HG151" s="317"/>
      <c r="HH151" s="317"/>
      <c r="HI151" s="317"/>
      <c r="HJ151" s="317"/>
      <c r="HK151" s="317"/>
      <c r="HL151" s="317"/>
      <c r="HM151" s="317"/>
      <c r="HN151" s="317"/>
      <c r="HO151" s="317"/>
      <c r="HP151" s="317"/>
      <c r="HQ151" s="317"/>
      <c r="HR151" s="317"/>
      <c r="HS151" s="317"/>
      <c r="HT151" s="317"/>
      <c r="HU151" s="317"/>
      <c r="HV151" s="317"/>
      <c r="HW151" s="317"/>
      <c r="HX151" s="317"/>
      <c r="HY151" s="317"/>
      <c r="HZ151" s="317"/>
      <c r="IA151" s="317"/>
      <c r="IB151" s="317"/>
      <c r="IC151" s="317"/>
      <c r="ID151" s="317"/>
      <c r="IE151" s="317"/>
      <c r="IF151" s="317"/>
      <c r="IG151" s="317"/>
      <c r="IH151" s="317"/>
      <c r="II151" s="317"/>
      <c r="IJ151" s="317"/>
      <c r="IK151" s="317"/>
      <c r="IL151" s="317"/>
    </row>
    <row r="152" spans="1:246" s="316" customFormat="1">
      <c r="A152" s="310" t="s">
        <v>299</v>
      </c>
      <c r="B152" s="318" t="s">
        <v>147</v>
      </c>
      <c r="C152" s="312"/>
      <c r="D152" s="313"/>
      <c r="E152" s="314"/>
      <c r="F152" s="315"/>
      <c r="L152" s="317"/>
      <c r="M152" s="317"/>
      <c r="N152" s="317"/>
      <c r="O152" s="31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317"/>
      <c r="AC152" s="317"/>
      <c r="AD152" s="317"/>
      <c r="AE152" s="317"/>
      <c r="AF152" s="317"/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/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7"/>
      <c r="CS152" s="317"/>
      <c r="CT152" s="317"/>
      <c r="CU152" s="317"/>
      <c r="CV152" s="317"/>
      <c r="CW152" s="317"/>
      <c r="CX152" s="317"/>
      <c r="CY152" s="317"/>
      <c r="CZ152" s="317"/>
      <c r="DA152" s="317"/>
      <c r="DB152" s="317"/>
      <c r="DC152" s="317"/>
      <c r="DD152" s="317"/>
      <c r="DE152" s="317"/>
      <c r="DF152" s="317"/>
      <c r="DG152" s="317"/>
      <c r="DH152" s="317"/>
      <c r="DI152" s="317"/>
      <c r="DJ152" s="317"/>
      <c r="DK152" s="317"/>
      <c r="DL152" s="317"/>
      <c r="DM152" s="317"/>
      <c r="DN152" s="317"/>
      <c r="DO152" s="317"/>
      <c r="DP152" s="317"/>
      <c r="DQ152" s="317"/>
      <c r="DR152" s="317"/>
      <c r="DS152" s="317"/>
      <c r="DT152" s="317"/>
      <c r="DU152" s="317"/>
      <c r="DV152" s="317"/>
      <c r="DW152" s="317"/>
      <c r="DX152" s="317"/>
      <c r="DY152" s="317"/>
      <c r="DZ152" s="317"/>
      <c r="EA152" s="317"/>
      <c r="EB152" s="317"/>
      <c r="EC152" s="317"/>
      <c r="ED152" s="317"/>
      <c r="EE152" s="317"/>
      <c r="EF152" s="317"/>
      <c r="EG152" s="317"/>
      <c r="EH152" s="317"/>
      <c r="EI152" s="317"/>
      <c r="EJ152" s="317"/>
      <c r="EK152" s="317"/>
      <c r="EL152" s="317"/>
      <c r="EM152" s="317"/>
      <c r="EN152" s="317"/>
      <c r="EO152" s="317"/>
      <c r="EP152" s="317"/>
      <c r="EQ152" s="317"/>
      <c r="ER152" s="317"/>
      <c r="ES152" s="317"/>
      <c r="ET152" s="317"/>
      <c r="EU152" s="317"/>
      <c r="EV152" s="317"/>
      <c r="EW152" s="317"/>
      <c r="EX152" s="317"/>
      <c r="EY152" s="317"/>
      <c r="EZ152" s="317"/>
      <c r="FA152" s="317"/>
      <c r="FB152" s="317"/>
      <c r="FC152" s="317"/>
      <c r="FD152" s="317"/>
      <c r="FE152" s="317"/>
      <c r="FF152" s="317"/>
      <c r="FG152" s="317"/>
      <c r="FH152" s="317"/>
      <c r="FI152" s="317"/>
      <c r="FJ152" s="317"/>
      <c r="FK152" s="317"/>
      <c r="FL152" s="317"/>
      <c r="FM152" s="317"/>
      <c r="FN152" s="317"/>
      <c r="FO152" s="317"/>
      <c r="FP152" s="317"/>
      <c r="FQ152" s="317"/>
      <c r="FR152" s="317"/>
      <c r="FS152" s="317"/>
      <c r="FT152" s="317"/>
      <c r="FU152" s="317"/>
      <c r="FV152" s="317"/>
      <c r="FW152" s="317"/>
      <c r="FX152" s="317"/>
      <c r="FY152" s="317"/>
      <c r="FZ152" s="317"/>
      <c r="GA152" s="317"/>
      <c r="GB152" s="317"/>
      <c r="GC152" s="317"/>
      <c r="GD152" s="317"/>
      <c r="GE152" s="317"/>
      <c r="GF152" s="317"/>
      <c r="GG152" s="317"/>
      <c r="GH152" s="317"/>
      <c r="GI152" s="317"/>
      <c r="GJ152" s="317"/>
      <c r="GK152" s="317"/>
      <c r="GL152" s="317"/>
      <c r="GM152" s="317"/>
      <c r="GN152" s="317"/>
      <c r="GO152" s="317"/>
      <c r="GP152" s="317"/>
      <c r="GQ152" s="317"/>
      <c r="GR152" s="317"/>
      <c r="GS152" s="317"/>
      <c r="GT152" s="317"/>
      <c r="GU152" s="317"/>
      <c r="GV152" s="317"/>
      <c r="GW152" s="317"/>
      <c r="GX152" s="317"/>
      <c r="GY152" s="317"/>
      <c r="GZ152" s="317"/>
      <c r="HA152" s="317"/>
      <c r="HB152" s="317"/>
      <c r="HC152" s="317"/>
      <c r="HD152" s="317"/>
      <c r="HE152" s="317"/>
      <c r="HF152" s="317"/>
      <c r="HG152" s="317"/>
      <c r="HH152" s="317"/>
      <c r="HI152" s="317"/>
      <c r="HJ152" s="317"/>
      <c r="HK152" s="317"/>
      <c r="HL152" s="317"/>
      <c r="HM152" s="317"/>
      <c r="HN152" s="317"/>
      <c r="HO152" s="317"/>
      <c r="HP152" s="317"/>
      <c r="HQ152" s="317"/>
      <c r="HR152" s="317"/>
      <c r="HS152" s="317"/>
      <c r="HT152" s="317"/>
      <c r="HU152" s="317"/>
      <c r="HV152" s="317"/>
      <c r="HW152" s="317"/>
      <c r="HX152" s="317"/>
      <c r="HY152" s="317"/>
      <c r="HZ152" s="317"/>
      <c r="IA152" s="317"/>
      <c r="IB152" s="317"/>
      <c r="IC152" s="317"/>
      <c r="ID152" s="317"/>
      <c r="IE152" s="317"/>
      <c r="IF152" s="317"/>
      <c r="IG152" s="317"/>
      <c r="IH152" s="317"/>
      <c r="II152" s="317"/>
      <c r="IJ152" s="317"/>
      <c r="IK152" s="317"/>
      <c r="IL152" s="317"/>
    </row>
    <row r="153" spans="1:246" s="316" customFormat="1">
      <c r="A153" s="319"/>
      <c r="B153" s="333"/>
      <c r="C153" s="312"/>
      <c r="D153" s="313"/>
      <c r="E153" s="314"/>
      <c r="F153" s="315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7"/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7"/>
      <c r="BK153" s="317"/>
      <c r="BL153" s="317"/>
      <c r="BM153" s="317"/>
      <c r="BN153" s="317"/>
      <c r="BO153" s="317"/>
      <c r="BP153" s="317"/>
      <c r="BQ153" s="317"/>
      <c r="BR153" s="317"/>
      <c r="BS153" s="317"/>
      <c r="BT153" s="317"/>
      <c r="BU153" s="317"/>
      <c r="BV153" s="317"/>
      <c r="BW153" s="317"/>
      <c r="BX153" s="317"/>
      <c r="BY153" s="317"/>
      <c r="BZ153" s="317"/>
      <c r="CA153" s="317"/>
      <c r="CB153" s="317"/>
      <c r="CC153" s="317"/>
      <c r="CD153" s="317"/>
      <c r="CE153" s="317"/>
      <c r="CF153" s="317"/>
      <c r="CG153" s="317"/>
      <c r="CH153" s="317"/>
      <c r="CI153" s="317"/>
      <c r="CJ153" s="317"/>
      <c r="CK153" s="317"/>
      <c r="CL153" s="317"/>
      <c r="CM153" s="317"/>
      <c r="CN153" s="317"/>
      <c r="CO153" s="317"/>
      <c r="CP153" s="317"/>
      <c r="CQ153" s="317"/>
      <c r="CR153" s="317"/>
      <c r="CS153" s="317"/>
      <c r="CT153" s="317"/>
      <c r="CU153" s="317"/>
      <c r="CV153" s="317"/>
      <c r="CW153" s="317"/>
      <c r="CX153" s="317"/>
      <c r="CY153" s="317"/>
      <c r="CZ153" s="317"/>
      <c r="DA153" s="317"/>
      <c r="DB153" s="317"/>
      <c r="DC153" s="317"/>
      <c r="DD153" s="317"/>
      <c r="DE153" s="317"/>
      <c r="DF153" s="317"/>
      <c r="DG153" s="317"/>
      <c r="DH153" s="317"/>
      <c r="DI153" s="317"/>
      <c r="DJ153" s="317"/>
      <c r="DK153" s="317"/>
      <c r="DL153" s="317"/>
      <c r="DM153" s="317"/>
      <c r="DN153" s="317"/>
      <c r="DO153" s="317"/>
      <c r="DP153" s="317"/>
      <c r="DQ153" s="317"/>
      <c r="DR153" s="317"/>
      <c r="DS153" s="317"/>
      <c r="DT153" s="317"/>
      <c r="DU153" s="317"/>
      <c r="DV153" s="317"/>
      <c r="DW153" s="317"/>
      <c r="DX153" s="317"/>
      <c r="DY153" s="317"/>
      <c r="DZ153" s="317"/>
      <c r="EA153" s="317"/>
      <c r="EB153" s="317"/>
      <c r="EC153" s="317"/>
      <c r="ED153" s="317"/>
      <c r="EE153" s="317"/>
      <c r="EF153" s="317"/>
      <c r="EG153" s="317"/>
      <c r="EH153" s="317"/>
      <c r="EI153" s="317"/>
      <c r="EJ153" s="317"/>
      <c r="EK153" s="317"/>
      <c r="EL153" s="317"/>
      <c r="EM153" s="317"/>
      <c r="EN153" s="317"/>
      <c r="EO153" s="317"/>
      <c r="EP153" s="317"/>
      <c r="EQ153" s="317"/>
      <c r="ER153" s="317"/>
      <c r="ES153" s="317"/>
      <c r="ET153" s="317"/>
      <c r="EU153" s="317"/>
      <c r="EV153" s="317"/>
      <c r="EW153" s="317"/>
      <c r="EX153" s="317"/>
      <c r="EY153" s="317"/>
      <c r="EZ153" s="317"/>
      <c r="FA153" s="317"/>
      <c r="FB153" s="317"/>
      <c r="FC153" s="317"/>
      <c r="FD153" s="317"/>
      <c r="FE153" s="317"/>
      <c r="FF153" s="317"/>
      <c r="FG153" s="317"/>
      <c r="FH153" s="317"/>
      <c r="FI153" s="317"/>
      <c r="FJ153" s="317"/>
      <c r="FK153" s="317"/>
      <c r="FL153" s="317"/>
      <c r="FM153" s="317"/>
      <c r="FN153" s="317"/>
      <c r="FO153" s="317"/>
      <c r="FP153" s="317"/>
      <c r="FQ153" s="317"/>
      <c r="FR153" s="317"/>
      <c r="FS153" s="317"/>
      <c r="FT153" s="317"/>
      <c r="FU153" s="317"/>
      <c r="FV153" s="317"/>
      <c r="FW153" s="317"/>
      <c r="FX153" s="317"/>
      <c r="FY153" s="317"/>
      <c r="FZ153" s="317"/>
      <c r="GA153" s="317"/>
      <c r="GB153" s="317"/>
      <c r="GC153" s="317"/>
      <c r="GD153" s="317"/>
      <c r="GE153" s="317"/>
      <c r="GF153" s="317"/>
      <c r="GG153" s="317"/>
      <c r="GH153" s="317"/>
      <c r="GI153" s="317"/>
      <c r="GJ153" s="317"/>
      <c r="GK153" s="317"/>
      <c r="GL153" s="317"/>
      <c r="GM153" s="317"/>
      <c r="GN153" s="317"/>
      <c r="GO153" s="317"/>
      <c r="GP153" s="317"/>
      <c r="GQ153" s="317"/>
      <c r="GR153" s="317"/>
      <c r="GS153" s="317"/>
      <c r="GT153" s="317"/>
      <c r="GU153" s="317"/>
      <c r="GV153" s="317"/>
      <c r="GW153" s="317"/>
      <c r="GX153" s="317"/>
      <c r="GY153" s="317"/>
      <c r="GZ153" s="317"/>
      <c r="HA153" s="317"/>
      <c r="HB153" s="317"/>
      <c r="HC153" s="317"/>
      <c r="HD153" s="317"/>
      <c r="HE153" s="317"/>
      <c r="HF153" s="317"/>
      <c r="HG153" s="317"/>
      <c r="HH153" s="317"/>
      <c r="HI153" s="317"/>
      <c r="HJ153" s="317"/>
      <c r="HK153" s="317"/>
      <c r="HL153" s="317"/>
      <c r="HM153" s="317"/>
      <c r="HN153" s="317"/>
      <c r="HO153" s="317"/>
      <c r="HP153" s="317"/>
      <c r="HQ153" s="317"/>
      <c r="HR153" s="317"/>
      <c r="HS153" s="317"/>
      <c r="HT153" s="317"/>
      <c r="HU153" s="317"/>
      <c r="HV153" s="317"/>
      <c r="HW153" s="317"/>
      <c r="HX153" s="317"/>
      <c r="HY153" s="317"/>
      <c r="HZ153" s="317"/>
      <c r="IA153" s="317"/>
      <c r="IB153" s="317"/>
      <c r="IC153" s="317"/>
      <c r="ID153" s="317"/>
      <c r="IE153" s="317"/>
      <c r="IF153" s="317"/>
      <c r="IG153" s="317"/>
      <c r="IH153" s="317"/>
      <c r="II153" s="317"/>
      <c r="IJ153" s="317"/>
      <c r="IK153" s="317"/>
      <c r="IL153" s="317"/>
    </row>
    <row r="154" spans="1:246" s="316" customFormat="1" ht="38.25">
      <c r="A154" s="319" t="s">
        <v>182</v>
      </c>
      <c r="B154" s="333" t="s">
        <v>208</v>
      </c>
      <c r="C154" s="312" t="s">
        <v>33</v>
      </c>
      <c r="D154" s="313">
        <f>+D107</f>
        <v>130</v>
      </c>
      <c r="E154" s="383"/>
      <c r="F154" s="315">
        <f>+D154*E154</f>
        <v>0</v>
      </c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 s="317"/>
      <c r="BP154" s="317"/>
      <c r="BQ154" s="317"/>
      <c r="BR154" s="317"/>
      <c r="BS154" s="317"/>
      <c r="BT154" s="317"/>
      <c r="BU154" s="317"/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7"/>
      <c r="CS154" s="317"/>
      <c r="CT154" s="317"/>
      <c r="CU154" s="317"/>
      <c r="CV154" s="317"/>
      <c r="CW154" s="317"/>
      <c r="CX154" s="317"/>
      <c r="CY154" s="317"/>
      <c r="CZ154" s="317"/>
      <c r="DA154" s="317"/>
      <c r="DB154" s="317"/>
      <c r="DC154" s="317"/>
      <c r="DD154" s="317"/>
      <c r="DE154" s="317"/>
      <c r="DF154" s="317"/>
      <c r="DG154" s="317"/>
      <c r="DH154" s="317"/>
      <c r="DI154" s="317"/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7"/>
      <c r="DU154" s="317"/>
      <c r="DV154" s="317"/>
      <c r="DW154" s="317"/>
      <c r="DX154" s="317"/>
      <c r="DY154" s="317"/>
      <c r="DZ154" s="317"/>
      <c r="EA154" s="317"/>
      <c r="EB154" s="317"/>
      <c r="EC154" s="317"/>
      <c r="ED154" s="317"/>
      <c r="EE154" s="317"/>
      <c r="EF154" s="317"/>
      <c r="EG154" s="317"/>
      <c r="EH154" s="317"/>
      <c r="EI154" s="317"/>
      <c r="EJ154" s="317"/>
      <c r="EK154" s="317"/>
      <c r="EL154" s="317"/>
      <c r="EM154" s="317"/>
      <c r="EN154" s="317"/>
      <c r="EO154" s="317"/>
      <c r="EP154" s="317"/>
      <c r="EQ154" s="317"/>
      <c r="ER154" s="317"/>
      <c r="ES154" s="317"/>
      <c r="ET154" s="317"/>
      <c r="EU154" s="317"/>
      <c r="EV154" s="317"/>
      <c r="EW154" s="317"/>
      <c r="EX154" s="317"/>
      <c r="EY154" s="317"/>
      <c r="EZ154" s="317"/>
      <c r="FA154" s="317"/>
      <c r="FB154" s="317"/>
      <c r="FC154" s="317"/>
      <c r="FD154" s="317"/>
      <c r="FE154" s="317"/>
      <c r="FF154" s="317"/>
      <c r="FG154" s="317"/>
      <c r="FH154" s="317"/>
      <c r="FI154" s="317"/>
      <c r="FJ154" s="317"/>
      <c r="FK154" s="317"/>
      <c r="FL154" s="317"/>
      <c r="FM154" s="317"/>
      <c r="FN154" s="317"/>
      <c r="FO154" s="317"/>
      <c r="FP154" s="317"/>
      <c r="FQ154" s="317"/>
      <c r="FR154" s="317"/>
      <c r="FS154" s="317"/>
      <c r="FT154" s="317"/>
      <c r="FU154" s="317"/>
      <c r="FV154" s="317"/>
      <c r="FW154" s="317"/>
      <c r="FX154" s="317"/>
      <c r="FY154" s="317"/>
      <c r="FZ154" s="317"/>
      <c r="GA154" s="317"/>
      <c r="GB154" s="317"/>
      <c r="GC154" s="317"/>
      <c r="GD154" s="317"/>
      <c r="GE154" s="317"/>
      <c r="GF154" s="317"/>
      <c r="GG154" s="317"/>
      <c r="GH154" s="317"/>
      <c r="GI154" s="317"/>
      <c r="GJ154" s="317"/>
      <c r="GK154" s="317"/>
      <c r="GL154" s="317"/>
      <c r="GM154" s="317"/>
      <c r="GN154" s="317"/>
      <c r="GO154" s="317"/>
      <c r="GP154" s="317"/>
      <c r="GQ154" s="317"/>
      <c r="GR154" s="317"/>
      <c r="GS154" s="317"/>
      <c r="GT154" s="317"/>
      <c r="GU154" s="317"/>
      <c r="GV154" s="317"/>
      <c r="GW154" s="317"/>
      <c r="GX154" s="317"/>
      <c r="GY154" s="317"/>
      <c r="GZ154" s="317"/>
      <c r="HA154" s="317"/>
      <c r="HB154" s="317"/>
      <c r="HC154" s="317"/>
      <c r="HD154" s="317"/>
      <c r="HE154" s="317"/>
      <c r="HF154" s="317"/>
      <c r="HG154" s="317"/>
      <c r="HH154" s="317"/>
      <c r="HI154" s="317"/>
      <c r="HJ154" s="317"/>
      <c r="HK154" s="317"/>
      <c r="HL154" s="317"/>
      <c r="HM154" s="317"/>
      <c r="HN154" s="317"/>
      <c r="HO154" s="317"/>
      <c r="HP154" s="317"/>
      <c r="HQ154" s="317"/>
      <c r="HR154" s="317"/>
      <c r="HS154" s="317"/>
      <c r="HT154" s="317"/>
      <c r="HU154" s="317"/>
      <c r="HV154" s="317"/>
      <c r="HW154" s="317"/>
      <c r="HX154" s="317"/>
      <c r="HY154" s="317"/>
      <c r="HZ154" s="317"/>
      <c r="IA154" s="317"/>
      <c r="IB154" s="317"/>
      <c r="IC154" s="317"/>
      <c r="ID154" s="317"/>
      <c r="IE154" s="317"/>
      <c r="IF154" s="317"/>
      <c r="IG154" s="317"/>
      <c r="IH154" s="317"/>
      <c r="II154" s="317"/>
      <c r="IJ154" s="317"/>
      <c r="IK154" s="317"/>
      <c r="IL154" s="317"/>
    </row>
    <row r="155" spans="1:246" s="316" customFormat="1">
      <c r="A155" s="319"/>
      <c r="B155" s="333"/>
      <c r="C155" s="312"/>
      <c r="D155" s="313"/>
      <c r="E155" s="314"/>
      <c r="F155" s="315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7"/>
      <c r="CH155" s="317"/>
      <c r="CI155" s="317"/>
      <c r="CJ155" s="317"/>
      <c r="CK155" s="317"/>
      <c r="CL155" s="317"/>
      <c r="CM155" s="317"/>
      <c r="CN155" s="317"/>
      <c r="CO155" s="317"/>
      <c r="CP155" s="317"/>
      <c r="CQ155" s="317"/>
      <c r="CR155" s="317"/>
      <c r="CS155" s="317"/>
      <c r="CT155" s="317"/>
      <c r="CU155" s="317"/>
      <c r="CV155" s="317"/>
      <c r="CW155" s="317"/>
      <c r="CX155" s="317"/>
      <c r="CY155" s="317"/>
      <c r="CZ155" s="317"/>
      <c r="DA155" s="317"/>
      <c r="DB155" s="317"/>
      <c r="DC155" s="317"/>
      <c r="DD155" s="317"/>
      <c r="DE155" s="317"/>
      <c r="DF155" s="317"/>
      <c r="DG155" s="317"/>
      <c r="DH155" s="317"/>
      <c r="DI155" s="317"/>
      <c r="DJ155" s="317"/>
      <c r="DK155" s="317"/>
      <c r="DL155" s="317"/>
      <c r="DM155" s="317"/>
      <c r="DN155" s="317"/>
      <c r="DO155" s="317"/>
      <c r="DP155" s="317"/>
      <c r="DQ155" s="317"/>
      <c r="DR155" s="317"/>
      <c r="DS155" s="317"/>
      <c r="DT155" s="317"/>
      <c r="DU155" s="317"/>
      <c r="DV155" s="317"/>
      <c r="DW155" s="317"/>
      <c r="DX155" s="317"/>
      <c r="DY155" s="317"/>
      <c r="DZ155" s="317"/>
      <c r="EA155" s="317"/>
      <c r="EB155" s="317"/>
      <c r="EC155" s="317"/>
      <c r="ED155" s="317"/>
      <c r="EE155" s="317"/>
      <c r="EF155" s="317"/>
      <c r="EG155" s="317"/>
      <c r="EH155" s="317"/>
      <c r="EI155" s="317"/>
      <c r="EJ155" s="317"/>
      <c r="EK155" s="317"/>
      <c r="EL155" s="317"/>
      <c r="EM155" s="317"/>
      <c r="EN155" s="317"/>
      <c r="EO155" s="317"/>
      <c r="EP155" s="317"/>
      <c r="EQ155" s="317"/>
      <c r="ER155" s="317"/>
      <c r="ES155" s="317"/>
      <c r="ET155" s="317"/>
      <c r="EU155" s="317"/>
      <c r="EV155" s="317"/>
      <c r="EW155" s="317"/>
      <c r="EX155" s="317"/>
      <c r="EY155" s="317"/>
      <c r="EZ155" s="317"/>
      <c r="FA155" s="317"/>
      <c r="FB155" s="317"/>
      <c r="FC155" s="317"/>
      <c r="FD155" s="317"/>
      <c r="FE155" s="317"/>
      <c r="FF155" s="317"/>
      <c r="FG155" s="317"/>
      <c r="FH155" s="317"/>
      <c r="FI155" s="317"/>
      <c r="FJ155" s="317"/>
      <c r="FK155" s="317"/>
      <c r="FL155" s="317"/>
      <c r="FM155" s="317"/>
      <c r="FN155" s="317"/>
      <c r="FO155" s="317"/>
      <c r="FP155" s="317"/>
      <c r="FQ155" s="317"/>
      <c r="FR155" s="317"/>
      <c r="FS155" s="317"/>
      <c r="FT155" s="317"/>
      <c r="FU155" s="317"/>
      <c r="FV155" s="317"/>
      <c r="FW155" s="317"/>
      <c r="FX155" s="317"/>
      <c r="FY155" s="317"/>
      <c r="FZ155" s="317"/>
      <c r="GA155" s="317"/>
      <c r="GB155" s="317"/>
      <c r="GC155" s="317"/>
      <c r="GD155" s="317"/>
      <c r="GE155" s="317"/>
      <c r="GF155" s="317"/>
      <c r="GG155" s="317"/>
      <c r="GH155" s="317"/>
      <c r="GI155" s="317"/>
      <c r="GJ155" s="317"/>
      <c r="GK155" s="317"/>
      <c r="GL155" s="317"/>
      <c r="GM155" s="317"/>
      <c r="GN155" s="317"/>
      <c r="GO155" s="317"/>
      <c r="GP155" s="317"/>
      <c r="GQ155" s="317"/>
      <c r="GR155" s="317"/>
      <c r="GS155" s="317"/>
      <c r="GT155" s="317"/>
      <c r="GU155" s="317"/>
      <c r="GV155" s="317"/>
      <c r="GW155" s="317"/>
      <c r="GX155" s="317"/>
      <c r="GY155" s="317"/>
      <c r="GZ155" s="317"/>
      <c r="HA155" s="317"/>
      <c r="HB155" s="317"/>
      <c r="HC155" s="317"/>
      <c r="HD155" s="317"/>
      <c r="HE155" s="317"/>
      <c r="HF155" s="317"/>
      <c r="HG155" s="317"/>
      <c r="HH155" s="317"/>
      <c r="HI155" s="317"/>
      <c r="HJ155" s="317"/>
      <c r="HK155" s="317"/>
      <c r="HL155" s="317"/>
      <c r="HM155" s="317"/>
      <c r="HN155" s="317"/>
      <c r="HO155" s="317"/>
      <c r="HP155" s="317"/>
      <c r="HQ155" s="317"/>
      <c r="HR155" s="317"/>
      <c r="HS155" s="317"/>
      <c r="HT155" s="317"/>
      <c r="HU155" s="317"/>
      <c r="HV155" s="317"/>
      <c r="HW155" s="317"/>
      <c r="HX155" s="317"/>
      <c r="HY155" s="317"/>
      <c r="HZ155" s="317"/>
      <c r="IA155" s="317"/>
      <c r="IB155" s="317"/>
      <c r="IC155" s="317"/>
      <c r="ID155" s="317"/>
      <c r="IE155" s="317"/>
      <c r="IF155" s="317"/>
      <c r="IG155" s="317"/>
      <c r="IH155" s="317"/>
      <c r="II155" s="317"/>
      <c r="IJ155" s="317"/>
      <c r="IK155" s="317"/>
      <c r="IL155" s="317"/>
    </row>
    <row r="156" spans="1:246" s="316" customFormat="1" ht="51">
      <c r="A156" s="319" t="s">
        <v>186</v>
      </c>
      <c r="B156" s="333" t="s">
        <v>209</v>
      </c>
      <c r="C156" s="312" t="s">
        <v>88</v>
      </c>
      <c r="D156" s="313"/>
      <c r="E156" s="349"/>
      <c r="F156" s="315">
        <f>+D156*E156</f>
        <v>0</v>
      </c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7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 s="317"/>
      <c r="BP156" s="317"/>
      <c r="BQ156" s="317"/>
      <c r="BR156" s="317"/>
      <c r="BS156" s="317"/>
      <c r="BT156" s="317"/>
      <c r="BU156" s="317"/>
      <c r="BV156" s="317"/>
      <c r="BW156" s="317"/>
      <c r="BX156" s="317"/>
      <c r="BY156" s="317"/>
      <c r="BZ156" s="317"/>
      <c r="CA156" s="317"/>
      <c r="CB156" s="317"/>
      <c r="CC156" s="317"/>
      <c r="CD156" s="317"/>
      <c r="CE156" s="317"/>
      <c r="CF156" s="317"/>
      <c r="CG156" s="317"/>
      <c r="CH156" s="317"/>
      <c r="CI156" s="317"/>
      <c r="CJ156" s="317"/>
      <c r="CK156" s="317"/>
      <c r="CL156" s="317"/>
      <c r="CM156" s="317"/>
      <c r="CN156" s="317"/>
      <c r="CO156" s="317"/>
      <c r="CP156" s="317"/>
      <c r="CQ156" s="317"/>
      <c r="CR156" s="317"/>
      <c r="CS156" s="317"/>
      <c r="CT156" s="317"/>
      <c r="CU156" s="317"/>
      <c r="CV156" s="317"/>
      <c r="CW156" s="317"/>
      <c r="CX156" s="317"/>
      <c r="CY156" s="317"/>
      <c r="CZ156" s="317"/>
      <c r="DA156" s="317"/>
      <c r="DB156" s="317"/>
      <c r="DC156" s="317"/>
      <c r="DD156" s="317"/>
      <c r="DE156" s="317"/>
      <c r="DF156" s="317"/>
      <c r="DG156" s="317"/>
      <c r="DH156" s="317"/>
      <c r="DI156" s="317"/>
      <c r="DJ156" s="317"/>
      <c r="DK156" s="317"/>
      <c r="DL156" s="317"/>
      <c r="DM156" s="317"/>
      <c r="DN156" s="317"/>
      <c r="DO156" s="317"/>
      <c r="DP156" s="317"/>
      <c r="DQ156" s="317"/>
      <c r="DR156" s="317"/>
      <c r="DS156" s="317"/>
      <c r="DT156" s="317"/>
      <c r="DU156" s="317"/>
      <c r="DV156" s="317"/>
      <c r="DW156" s="317"/>
      <c r="DX156" s="317"/>
      <c r="DY156" s="317"/>
      <c r="DZ156" s="317"/>
      <c r="EA156" s="317"/>
      <c r="EB156" s="317"/>
      <c r="EC156" s="317"/>
      <c r="ED156" s="317"/>
      <c r="EE156" s="317"/>
      <c r="EF156" s="317"/>
      <c r="EG156" s="317"/>
      <c r="EH156" s="317"/>
      <c r="EI156" s="317"/>
      <c r="EJ156" s="317"/>
      <c r="EK156" s="317"/>
      <c r="EL156" s="317"/>
      <c r="EM156" s="317"/>
      <c r="EN156" s="317"/>
      <c r="EO156" s="317"/>
      <c r="EP156" s="317"/>
      <c r="EQ156" s="317"/>
      <c r="ER156" s="317"/>
      <c r="ES156" s="317"/>
      <c r="ET156" s="317"/>
      <c r="EU156" s="317"/>
      <c r="EV156" s="317"/>
      <c r="EW156" s="317"/>
      <c r="EX156" s="317"/>
      <c r="EY156" s="317"/>
      <c r="EZ156" s="317"/>
      <c r="FA156" s="317"/>
      <c r="FB156" s="317"/>
      <c r="FC156" s="317"/>
      <c r="FD156" s="317"/>
      <c r="FE156" s="317"/>
      <c r="FF156" s="317"/>
      <c r="FG156" s="317"/>
      <c r="FH156" s="317"/>
      <c r="FI156" s="317"/>
      <c r="FJ156" s="317"/>
      <c r="FK156" s="317"/>
      <c r="FL156" s="317"/>
      <c r="FM156" s="317"/>
      <c r="FN156" s="317"/>
      <c r="FO156" s="317"/>
      <c r="FP156" s="317"/>
      <c r="FQ156" s="317"/>
      <c r="FR156" s="317"/>
      <c r="FS156" s="317"/>
      <c r="FT156" s="317"/>
      <c r="FU156" s="317"/>
      <c r="FV156" s="317"/>
      <c r="FW156" s="317"/>
      <c r="FX156" s="317"/>
      <c r="FY156" s="317"/>
      <c r="FZ156" s="317"/>
      <c r="GA156" s="317"/>
      <c r="GB156" s="317"/>
      <c r="GC156" s="317"/>
      <c r="GD156" s="317"/>
      <c r="GE156" s="317"/>
      <c r="GF156" s="317"/>
      <c r="GG156" s="317"/>
      <c r="GH156" s="317"/>
      <c r="GI156" s="317"/>
      <c r="GJ156" s="317"/>
      <c r="GK156" s="317"/>
      <c r="GL156" s="317"/>
      <c r="GM156" s="317"/>
      <c r="GN156" s="317"/>
      <c r="GO156" s="317"/>
      <c r="GP156" s="317"/>
      <c r="GQ156" s="317"/>
      <c r="GR156" s="317"/>
      <c r="GS156" s="317"/>
      <c r="GT156" s="317"/>
      <c r="GU156" s="317"/>
      <c r="GV156" s="317"/>
      <c r="GW156" s="317"/>
      <c r="GX156" s="317"/>
      <c r="GY156" s="317"/>
      <c r="GZ156" s="317"/>
      <c r="HA156" s="317"/>
      <c r="HB156" s="317"/>
      <c r="HC156" s="317"/>
      <c r="HD156" s="317"/>
      <c r="HE156" s="317"/>
      <c r="HF156" s="317"/>
      <c r="HG156" s="317"/>
      <c r="HH156" s="317"/>
      <c r="HI156" s="317"/>
      <c r="HJ156" s="317"/>
      <c r="HK156" s="317"/>
      <c r="HL156" s="317"/>
      <c r="HM156" s="317"/>
      <c r="HN156" s="317"/>
      <c r="HO156" s="317"/>
      <c r="HP156" s="317"/>
      <c r="HQ156" s="317"/>
      <c r="HR156" s="317"/>
      <c r="HS156" s="317"/>
      <c r="HT156" s="317"/>
      <c r="HU156" s="317"/>
      <c r="HV156" s="317"/>
      <c r="HW156" s="317"/>
      <c r="HX156" s="317"/>
      <c r="HY156" s="317"/>
      <c r="HZ156" s="317"/>
      <c r="IA156" s="317"/>
      <c r="IB156" s="317"/>
      <c r="IC156" s="317"/>
      <c r="ID156" s="317"/>
      <c r="IE156" s="317"/>
      <c r="IF156" s="317"/>
      <c r="IG156" s="317"/>
      <c r="IH156" s="317"/>
      <c r="II156" s="317"/>
      <c r="IJ156" s="317"/>
      <c r="IK156" s="317"/>
      <c r="IL156" s="317"/>
    </row>
    <row r="157" spans="1:246" s="316" customFormat="1">
      <c r="A157" s="319"/>
      <c r="B157" s="361"/>
      <c r="C157" s="312"/>
      <c r="D157" s="313"/>
      <c r="E157" s="314"/>
      <c r="F157" s="324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  <c r="CL157" s="317"/>
      <c r="CM157" s="317"/>
      <c r="CN157" s="317"/>
      <c r="CO157" s="317"/>
      <c r="CP157" s="317"/>
      <c r="CQ157" s="317"/>
      <c r="CR157" s="317"/>
      <c r="CS157" s="317"/>
      <c r="CT157" s="317"/>
      <c r="CU157" s="317"/>
      <c r="CV157" s="317"/>
      <c r="CW157" s="317"/>
      <c r="CX157" s="317"/>
      <c r="CY157" s="317"/>
      <c r="CZ157" s="317"/>
      <c r="DA157" s="317"/>
      <c r="DB157" s="317"/>
      <c r="DC157" s="317"/>
      <c r="DD157" s="317"/>
      <c r="DE157" s="317"/>
      <c r="DF157" s="317"/>
      <c r="DG157" s="317"/>
      <c r="DH157" s="317"/>
      <c r="DI157" s="317"/>
      <c r="DJ157" s="317"/>
      <c r="DK157" s="317"/>
      <c r="DL157" s="317"/>
      <c r="DM157" s="317"/>
      <c r="DN157" s="317"/>
      <c r="DO157" s="317"/>
      <c r="DP157" s="317"/>
      <c r="DQ157" s="317"/>
      <c r="DR157" s="317"/>
      <c r="DS157" s="317"/>
      <c r="DT157" s="317"/>
      <c r="DU157" s="317"/>
      <c r="DV157" s="317"/>
      <c r="DW157" s="317"/>
      <c r="DX157" s="317"/>
      <c r="DY157" s="317"/>
      <c r="DZ157" s="317"/>
      <c r="EA157" s="317"/>
      <c r="EB157" s="317"/>
      <c r="EC157" s="317"/>
      <c r="ED157" s="317"/>
      <c r="EE157" s="317"/>
      <c r="EF157" s="317"/>
      <c r="EG157" s="317"/>
      <c r="EH157" s="317"/>
      <c r="EI157" s="317"/>
      <c r="EJ157" s="317"/>
      <c r="EK157" s="317"/>
      <c r="EL157" s="317"/>
      <c r="EM157" s="317"/>
      <c r="EN157" s="317"/>
      <c r="EO157" s="317"/>
      <c r="EP157" s="317"/>
      <c r="EQ157" s="317"/>
      <c r="ER157" s="317"/>
      <c r="ES157" s="317"/>
      <c r="ET157" s="317"/>
      <c r="EU157" s="317"/>
      <c r="EV157" s="317"/>
      <c r="EW157" s="317"/>
      <c r="EX157" s="317"/>
      <c r="EY157" s="317"/>
      <c r="EZ157" s="317"/>
      <c r="FA157" s="317"/>
      <c r="FB157" s="317"/>
      <c r="FC157" s="317"/>
      <c r="FD157" s="317"/>
      <c r="FE157" s="317"/>
      <c r="FF157" s="317"/>
      <c r="FG157" s="317"/>
      <c r="FH157" s="317"/>
      <c r="FI157" s="317"/>
      <c r="FJ157" s="317"/>
      <c r="FK157" s="317"/>
      <c r="FL157" s="317"/>
      <c r="FM157" s="317"/>
      <c r="FN157" s="317"/>
      <c r="FO157" s="317"/>
      <c r="FP157" s="317"/>
      <c r="FQ157" s="317"/>
      <c r="FR157" s="317"/>
      <c r="FS157" s="317"/>
      <c r="FT157" s="317"/>
      <c r="FU157" s="317"/>
      <c r="FV157" s="317"/>
      <c r="FW157" s="317"/>
      <c r="FX157" s="317"/>
      <c r="FY157" s="317"/>
      <c r="FZ157" s="317"/>
      <c r="GA157" s="317"/>
      <c r="GB157" s="317"/>
      <c r="GC157" s="317"/>
      <c r="GD157" s="317"/>
      <c r="GE157" s="317"/>
      <c r="GF157" s="317"/>
      <c r="GG157" s="317"/>
      <c r="GH157" s="317"/>
      <c r="GI157" s="317"/>
      <c r="GJ157" s="317"/>
      <c r="GK157" s="317"/>
      <c r="GL157" s="317"/>
      <c r="GM157" s="317"/>
      <c r="GN157" s="317"/>
      <c r="GO157" s="317"/>
      <c r="GP157" s="317"/>
      <c r="GQ157" s="317"/>
      <c r="GR157" s="317"/>
      <c r="GS157" s="317"/>
      <c r="GT157" s="317"/>
      <c r="GU157" s="317"/>
      <c r="GV157" s="317"/>
      <c r="GW157" s="317"/>
      <c r="GX157" s="317"/>
      <c r="GY157" s="317"/>
      <c r="GZ157" s="317"/>
      <c r="HA157" s="317"/>
      <c r="HB157" s="317"/>
      <c r="HC157" s="317"/>
      <c r="HD157" s="317"/>
      <c r="HE157" s="317"/>
      <c r="HF157" s="317"/>
      <c r="HG157" s="317"/>
      <c r="HH157" s="317"/>
      <c r="HI157" s="317"/>
      <c r="HJ157" s="317"/>
      <c r="HK157" s="317"/>
      <c r="HL157" s="317"/>
      <c r="HM157" s="317"/>
      <c r="HN157" s="317"/>
      <c r="HO157" s="317"/>
      <c r="HP157" s="317"/>
      <c r="HQ157" s="317"/>
      <c r="HR157" s="317"/>
      <c r="HS157" s="317"/>
      <c r="HT157" s="317"/>
      <c r="HU157" s="317"/>
      <c r="HV157" s="317"/>
      <c r="HW157" s="317"/>
      <c r="HX157" s="317"/>
      <c r="HY157" s="317"/>
      <c r="HZ157" s="317"/>
      <c r="IA157" s="317"/>
      <c r="IB157" s="317"/>
      <c r="IC157" s="317"/>
      <c r="ID157" s="317"/>
      <c r="IE157" s="317"/>
      <c r="IF157" s="317"/>
      <c r="IG157" s="317"/>
      <c r="IH157" s="317"/>
      <c r="II157" s="317"/>
      <c r="IJ157" s="317"/>
      <c r="IK157" s="317"/>
      <c r="IL157" s="317"/>
    </row>
    <row r="158" spans="1:246" s="316" customFormat="1" ht="38.25">
      <c r="A158" s="338" t="s">
        <v>188</v>
      </c>
      <c r="B158" s="339" t="s">
        <v>300</v>
      </c>
      <c r="C158" s="340"/>
      <c r="D158" s="341"/>
      <c r="E158" s="359"/>
      <c r="F158" s="343">
        <f>SUM(F154:F157)*0.1</f>
        <v>0</v>
      </c>
      <c r="L158" s="317"/>
      <c r="M158" s="317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317"/>
      <c r="AC158" s="317"/>
      <c r="AD158" s="317"/>
      <c r="AE158" s="317"/>
      <c r="AF158" s="317"/>
      <c r="AG158" s="317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7"/>
      <c r="BE158" s="317"/>
      <c r="BF158" s="317"/>
      <c r="BG158" s="317"/>
      <c r="BH158" s="317"/>
      <c r="BI158" s="317"/>
      <c r="BJ158" s="317"/>
      <c r="BK158" s="317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7"/>
      <c r="CH158" s="317"/>
      <c r="CI158" s="317"/>
      <c r="CJ158" s="317"/>
      <c r="CK158" s="317"/>
      <c r="CL158" s="317"/>
      <c r="CM158" s="317"/>
      <c r="CN158" s="317"/>
      <c r="CO158" s="317"/>
      <c r="CP158" s="317"/>
      <c r="CQ158" s="317"/>
      <c r="CR158" s="317"/>
      <c r="CS158" s="317"/>
      <c r="CT158" s="317"/>
      <c r="CU158" s="317"/>
      <c r="CV158" s="317"/>
      <c r="CW158" s="317"/>
      <c r="CX158" s="317"/>
      <c r="CY158" s="317"/>
      <c r="CZ158" s="317"/>
      <c r="DA158" s="317"/>
      <c r="DB158" s="317"/>
      <c r="DC158" s="317"/>
      <c r="DD158" s="317"/>
      <c r="DE158" s="317"/>
      <c r="DF158" s="317"/>
      <c r="DG158" s="317"/>
      <c r="DH158" s="317"/>
      <c r="DI158" s="317"/>
      <c r="DJ158" s="317"/>
      <c r="DK158" s="317"/>
      <c r="DL158" s="317"/>
      <c r="DM158" s="317"/>
      <c r="DN158" s="317"/>
      <c r="DO158" s="317"/>
      <c r="DP158" s="317"/>
      <c r="DQ158" s="317"/>
      <c r="DR158" s="317"/>
      <c r="DS158" s="317"/>
      <c r="DT158" s="317"/>
      <c r="DU158" s="317"/>
      <c r="DV158" s="317"/>
      <c r="DW158" s="317"/>
      <c r="DX158" s="317"/>
      <c r="DY158" s="317"/>
      <c r="DZ158" s="317"/>
      <c r="EA158" s="317"/>
      <c r="EB158" s="317"/>
      <c r="EC158" s="317"/>
      <c r="ED158" s="317"/>
      <c r="EE158" s="317"/>
      <c r="EF158" s="317"/>
      <c r="EG158" s="317"/>
      <c r="EH158" s="317"/>
      <c r="EI158" s="317"/>
      <c r="EJ158" s="317"/>
      <c r="EK158" s="317"/>
      <c r="EL158" s="317"/>
      <c r="EM158" s="317"/>
      <c r="EN158" s="317"/>
      <c r="EO158" s="317"/>
      <c r="EP158" s="317"/>
      <c r="EQ158" s="317"/>
      <c r="ER158" s="317"/>
      <c r="ES158" s="317"/>
      <c r="ET158" s="317"/>
      <c r="EU158" s="317"/>
      <c r="EV158" s="317"/>
      <c r="EW158" s="317"/>
      <c r="EX158" s="317"/>
      <c r="EY158" s="317"/>
      <c r="EZ158" s="317"/>
      <c r="FA158" s="317"/>
      <c r="FB158" s="317"/>
      <c r="FC158" s="317"/>
      <c r="FD158" s="317"/>
      <c r="FE158" s="317"/>
      <c r="FF158" s="317"/>
      <c r="FG158" s="317"/>
      <c r="FH158" s="317"/>
      <c r="FI158" s="317"/>
      <c r="FJ158" s="317"/>
      <c r="FK158" s="317"/>
      <c r="FL158" s="317"/>
      <c r="FM158" s="317"/>
      <c r="FN158" s="317"/>
      <c r="FO158" s="317"/>
      <c r="FP158" s="317"/>
      <c r="FQ158" s="317"/>
      <c r="FR158" s="317"/>
      <c r="FS158" s="317"/>
      <c r="FT158" s="317"/>
      <c r="FU158" s="317"/>
      <c r="FV158" s="317"/>
      <c r="FW158" s="317"/>
      <c r="FX158" s="317"/>
      <c r="FY158" s="317"/>
      <c r="FZ158" s="317"/>
      <c r="GA158" s="317"/>
      <c r="GB158" s="317"/>
      <c r="GC158" s="317"/>
      <c r="GD158" s="317"/>
      <c r="GE158" s="317"/>
      <c r="GF158" s="317"/>
      <c r="GG158" s="317"/>
      <c r="GH158" s="317"/>
      <c r="GI158" s="317"/>
      <c r="GJ158" s="317"/>
      <c r="GK158" s="317"/>
      <c r="GL158" s="317"/>
      <c r="GM158" s="317"/>
      <c r="GN158" s="317"/>
      <c r="GO158" s="317"/>
      <c r="GP158" s="317"/>
      <c r="GQ158" s="317"/>
      <c r="GR158" s="317"/>
      <c r="GS158" s="317"/>
      <c r="GT158" s="317"/>
      <c r="GU158" s="317"/>
      <c r="GV158" s="317"/>
      <c r="GW158" s="317"/>
      <c r="GX158" s="317"/>
      <c r="GY158" s="317"/>
      <c r="GZ158" s="317"/>
      <c r="HA158" s="317"/>
      <c r="HB158" s="317"/>
      <c r="HC158" s="317"/>
      <c r="HD158" s="317"/>
      <c r="HE158" s="317"/>
      <c r="HF158" s="317"/>
      <c r="HG158" s="317"/>
      <c r="HH158" s="317"/>
      <c r="HI158" s="317"/>
      <c r="HJ158" s="317"/>
      <c r="HK158" s="317"/>
      <c r="HL158" s="317"/>
      <c r="HM158" s="317"/>
      <c r="HN158" s="317"/>
      <c r="HO158" s="317"/>
      <c r="HP158" s="317"/>
      <c r="HQ158" s="317"/>
      <c r="HR158" s="317"/>
      <c r="HS158" s="317"/>
      <c r="HT158" s="317"/>
      <c r="HU158" s="317"/>
      <c r="HV158" s="317"/>
      <c r="HW158" s="317"/>
      <c r="HX158" s="317"/>
      <c r="HY158" s="317"/>
      <c r="HZ158" s="317"/>
      <c r="IA158" s="317"/>
      <c r="IB158" s="317"/>
      <c r="IC158" s="317"/>
      <c r="ID158" s="317"/>
      <c r="IE158" s="317"/>
      <c r="IF158" s="317"/>
      <c r="IG158" s="317"/>
      <c r="IH158" s="317"/>
      <c r="II158" s="317"/>
      <c r="IJ158" s="317"/>
      <c r="IK158" s="317"/>
      <c r="IL158" s="317"/>
    </row>
    <row r="159" spans="1:246" s="316" customFormat="1">
      <c r="A159" s="319"/>
      <c r="B159" s="344" t="s">
        <v>8</v>
      </c>
      <c r="C159" s="321"/>
      <c r="D159" s="322"/>
      <c r="E159" s="345"/>
      <c r="F159" s="324">
        <f>SUM(F153:F158)</f>
        <v>0</v>
      </c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317"/>
      <c r="BG159" s="317"/>
      <c r="BH159" s="317"/>
      <c r="BI159" s="317"/>
      <c r="BJ159" s="317"/>
      <c r="BK159" s="317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7"/>
      <c r="CS159" s="317"/>
      <c r="CT159" s="317"/>
      <c r="CU159" s="317"/>
      <c r="CV159" s="317"/>
      <c r="CW159" s="317"/>
      <c r="CX159" s="317"/>
      <c r="CY159" s="317"/>
      <c r="CZ159" s="317"/>
      <c r="DA159" s="317"/>
      <c r="DB159" s="317"/>
      <c r="DC159" s="317"/>
      <c r="DD159" s="317"/>
      <c r="DE159" s="317"/>
      <c r="DF159" s="317"/>
      <c r="DG159" s="317"/>
      <c r="DH159" s="317"/>
      <c r="DI159" s="317"/>
      <c r="DJ159" s="317"/>
      <c r="DK159" s="317"/>
      <c r="DL159" s="317"/>
      <c r="DM159" s="317"/>
      <c r="DN159" s="317"/>
      <c r="DO159" s="317"/>
      <c r="DP159" s="317"/>
      <c r="DQ159" s="317"/>
      <c r="DR159" s="317"/>
      <c r="DS159" s="317"/>
      <c r="DT159" s="317"/>
      <c r="DU159" s="317"/>
      <c r="DV159" s="317"/>
      <c r="DW159" s="317"/>
      <c r="DX159" s="317"/>
      <c r="DY159" s="317"/>
      <c r="DZ159" s="317"/>
      <c r="EA159" s="317"/>
      <c r="EB159" s="317"/>
      <c r="EC159" s="317"/>
      <c r="ED159" s="317"/>
      <c r="EE159" s="317"/>
      <c r="EF159" s="317"/>
      <c r="EG159" s="317"/>
      <c r="EH159" s="317"/>
      <c r="EI159" s="317"/>
      <c r="EJ159" s="317"/>
      <c r="EK159" s="317"/>
      <c r="EL159" s="317"/>
      <c r="EM159" s="317"/>
      <c r="EN159" s="317"/>
      <c r="EO159" s="317"/>
      <c r="EP159" s="317"/>
      <c r="EQ159" s="317"/>
      <c r="ER159" s="317"/>
      <c r="ES159" s="317"/>
      <c r="ET159" s="317"/>
      <c r="EU159" s="317"/>
      <c r="EV159" s="317"/>
      <c r="EW159" s="317"/>
      <c r="EX159" s="317"/>
      <c r="EY159" s="317"/>
      <c r="EZ159" s="317"/>
      <c r="FA159" s="317"/>
      <c r="FB159" s="317"/>
      <c r="FC159" s="317"/>
      <c r="FD159" s="317"/>
      <c r="FE159" s="317"/>
      <c r="FF159" s="317"/>
      <c r="FG159" s="317"/>
      <c r="FH159" s="317"/>
      <c r="FI159" s="317"/>
      <c r="FJ159" s="317"/>
      <c r="FK159" s="317"/>
      <c r="FL159" s="317"/>
      <c r="FM159" s="317"/>
      <c r="FN159" s="317"/>
      <c r="FO159" s="317"/>
      <c r="FP159" s="317"/>
      <c r="FQ159" s="317"/>
      <c r="FR159" s="317"/>
      <c r="FS159" s="317"/>
      <c r="FT159" s="317"/>
      <c r="FU159" s="317"/>
      <c r="FV159" s="317"/>
      <c r="FW159" s="317"/>
      <c r="FX159" s="317"/>
      <c r="FY159" s="317"/>
      <c r="FZ159" s="317"/>
      <c r="GA159" s="317"/>
      <c r="GB159" s="317"/>
      <c r="GC159" s="317"/>
      <c r="GD159" s="317"/>
      <c r="GE159" s="317"/>
      <c r="GF159" s="317"/>
      <c r="GG159" s="317"/>
      <c r="GH159" s="317"/>
      <c r="GI159" s="317"/>
      <c r="GJ159" s="317"/>
      <c r="GK159" s="317"/>
      <c r="GL159" s="317"/>
      <c r="GM159" s="317"/>
      <c r="GN159" s="317"/>
      <c r="GO159" s="317"/>
      <c r="GP159" s="317"/>
      <c r="GQ159" s="317"/>
      <c r="GR159" s="317"/>
      <c r="GS159" s="317"/>
      <c r="GT159" s="317"/>
      <c r="GU159" s="317"/>
      <c r="GV159" s="317"/>
      <c r="GW159" s="317"/>
      <c r="GX159" s="317"/>
      <c r="GY159" s="317"/>
      <c r="GZ159" s="317"/>
      <c r="HA159" s="317"/>
      <c r="HB159" s="317"/>
      <c r="HC159" s="317"/>
      <c r="HD159" s="317"/>
      <c r="HE159" s="317"/>
      <c r="HF159" s="317"/>
      <c r="HG159" s="317"/>
      <c r="HH159" s="317"/>
      <c r="HI159" s="317"/>
      <c r="HJ159" s="317"/>
      <c r="HK159" s="317"/>
      <c r="HL159" s="317"/>
      <c r="HM159" s="317"/>
      <c r="HN159" s="317"/>
      <c r="HO159" s="317"/>
      <c r="HP159" s="317"/>
      <c r="HQ159" s="317"/>
      <c r="HR159" s="317"/>
      <c r="HS159" s="317"/>
      <c r="HT159" s="317"/>
      <c r="HU159" s="317"/>
      <c r="HV159" s="317"/>
      <c r="HW159" s="317"/>
      <c r="HX159" s="317"/>
      <c r="HY159" s="317"/>
      <c r="HZ159" s="317"/>
      <c r="IA159" s="317"/>
      <c r="IB159" s="317"/>
      <c r="IC159" s="317"/>
      <c r="ID159" s="317"/>
      <c r="IE159" s="317"/>
      <c r="IF159" s="317"/>
      <c r="IG159" s="317"/>
      <c r="IH159" s="317"/>
      <c r="II159" s="317"/>
      <c r="IJ159" s="317"/>
      <c r="IK159" s="317"/>
      <c r="IL159" s="317"/>
    </row>
    <row r="160" spans="1:246" s="317" customFormat="1">
      <c r="A160" s="319"/>
      <c r="B160" s="361"/>
      <c r="C160" s="362"/>
      <c r="D160" s="313"/>
      <c r="E160" s="314"/>
      <c r="F160" s="324"/>
      <c r="G160" s="316"/>
      <c r="H160" s="316"/>
      <c r="I160" s="316"/>
      <c r="J160" s="316"/>
      <c r="K160" s="316"/>
    </row>
    <row r="162" spans="1:247" s="316" customFormat="1">
      <c r="A162" s="382" t="s">
        <v>221</v>
      </c>
      <c r="B162" s="361" t="s">
        <v>222</v>
      </c>
      <c r="C162" s="326"/>
      <c r="D162" s="313"/>
      <c r="E162" s="314"/>
      <c r="F162" s="363">
        <f>+F75</f>
        <v>0</v>
      </c>
      <c r="M162" s="317"/>
      <c r="N162" s="317"/>
      <c r="O162" s="317"/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317"/>
      <c r="AC162" s="317"/>
      <c r="AD162" s="317"/>
      <c r="AE162" s="317"/>
      <c r="AF162" s="317"/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  <c r="CU162" s="317"/>
      <c r="CV162" s="317"/>
      <c r="CW162" s="317"/>
      <c r="CX162" s="317"/>
      <c r="CY162" s="317"/>
      <c r="CZ162" s="317"/>
      <c r="DA162" s="317"/>
      <c r="DB162" s="317"/>
      <c r="DC162" s="317"/>
      <c r="DD162" s="317"/>
      <c r="DE162" s="317"/>
      <c r="DF162" s="317"/>
      <c r="DG162" s="317"/>
      <c r="DH162" s="317"/>
      <c r="DI162" s="317"/>
      <c r="DJ162" s="317"/>
      <c r="DK162" s="317"/>
      <c r="DL162" s="317"/>
      <c r="DM162" s="317"/>
      <c r="DN162" s="317"/>
      <c r="DO162" s="317"/>
      <c r="DP162" s="317"/>
      <c r="DQ162" s="317"/>
      <c r="DR162" s="317"/>
      <c r="DS162" s="317"/>
      <c r="DT162" s="317"/>
      <c r="DU162" s="317"/>
      <c r="DV162" s="317"/>
      <c r="DW162" s="317"/>
      <c r="DX162" s="317"/>
      <c r="DY162" s="317"/>
      <c r="DZ162" s="317"/>
      <c r="EA162" s="317"/>
      <c r="EB162" s="317"/>
      <c r="EC162" s="317"/>
      <c r="ED162" s="317"/>
      <c r="EE162" s="317"/>
      <c r="EF162" s="317"/>
      <c r="EG162" s="317"/>
      <c r="EH162" s="317"/>
      <c r="EI162" s="317"/>
      <c r="EJ162" s="317"/>
      <c r="EK162" s="317"/>
      <c r="EL162" s="317"/>
      <c r="EM162" s="317"/>
      <c r="EN162" s="317"/>
      <c r="EO162" s="317"/>
      <c r="EP162" s="317"/>
      <c r="EQ162" s="317"/>
      <c r="ER162" s="317"/>
      <c r="ES162" s="317"/>
      <c r="ET162" s="317"/>
      <c r="EU162" s="317"/>
      <c r="EV162" s="317"/>
      <c r="EW162" s="317"/>
      <c r="EX162" s="317"/>
      <c r="EY162" s="317"/>
      <c r="EZ162" s="317"/>
      <c r="FA162" s="317"/>
      <c r="FB162" s="317"/>
      <c r="FC162" s="317"/>
      <c r="FD162" s="317"/>
      <c r="FE162" s="317"/>
      <c r="FF162" s="317"/>
      <c r="FG162" s="317"/>
      <c r="FH162" s="317"/>
      <c r="FI162" s="317"/>
      <c r="FJ162" s="317"/>
      <c r="FK162" s="317"/>
      <c r="FL162" s="317"/>
      <c r="FM162" s="317"/>
      <c r="FN162" s="317"/>
      <c r="FO162" s="317"/>
      <c r="FP162" s="317"/>
      <c r="FQ162" s="317"/>
      <c r="FR162" s="317"/>
      <c r="FS162" s="317"/>
      <c r="FT162" s="317"/>
      <c r="FU162" s="317"/>
      <c r="FV162" s="317"/>
      <c r="FW162" s="317"/>
      <c r="FX162" s="317"/>
      <c r="FY162" s="317"/>
      <c r="FZ162" s="317"/>
      <c r="GA162" s="317"/>
      <c r="GB162" s="317"/>
      <c r="GC162" s="317"/>
      <c r="GD162" s="317"/>
      <c r="GE162" s="317"/>
      <c r="GF162" s="317"/>
      <c r="GG162" s="317"/>
      <c r="GH162" s="317"/>
      <c r="GI162" s="317"/>
      <c r="GJ162" s="317"/>
      <c r="GK162" s="317"/>
      <c r="GL162" s="317"/>
      <c r="GM162" s="317"/>
      <c r="GN162" s="317"/>
      <c r="GO162" s="317"/>
      <c r="GP162" s="317"/>
      <c r="GQ162" s="317"/>
      <c r="GR162" s="317"/>
      <c r="GS162" s="317"/>
      <c r="GT162" s="317"/>
      <c r="GU162" s="317"/>
      <c r="GV162" s="317"/>
      <c r="GW162" s="317"/>
      <c r="GX162" s="317"/>
      <c r="GY162" s="317"/>
      <c r="GZ162" s="317"/>
      <c r="HA162" s="317"/>
      <c r="HB162" s="317"/>
      <c r="HC162" s="317"/>
      <c r="HD162" s="317"/>
      <c r="HE162" s="317"/>
      <c r="HF162" s="317"/>
      <c r="HG162" s="317"/>
      <c r="HH162" s="317"/>
      <c r="HI162" s="317"/>
      <c r="HJ162" s="317"/>
      <c r="HK162" s="317"/>
      <c r="HL162" s="317"/>
      <c r="HM162" s="317"/>
      <c r="HN162" s="317"/>
      <c r="HO162" s="317"/>
      <c r="HP162" s="317"/>
      <c r="HQ162" s="317"/>
      <c r="HR162" s="317"/>
      <c r="HS162" s="317"/>
      <c r="HT162" s="317"/>
      <c r="HU162" s="317"/>
      <c r="HV162" s="317"/>
      <c r="HW162" s="317"/>
      <c r="HX162" s="317"/>
      <c r="HY162" s="317"/>
      <c r="HZ162" s="317"/>
      <c r="IA162" s="317"/>
      <c r="IB162" s="317"/>
      <c r="IC162" s="317"/>
      <c r="ID162" s="317"/>
      <c r="IE162" s="317"/>
      <c r="IF162" s="317"/>
      <c r="IG162" s="317"/>
      <c r="IH162" s="317"/>
      <c r="II162" s="317"/>
      <c r="IJ162" s="317"/>
      <c r="IK162" s="317"/>
      <c r="IL162" s="317"/>
      <c r="IM162" s="317"/>
    </row>
    <row r="163" spans="1:247" s="316" customFormat="1">
      <c r="A163" s="382"/>
      <c r="B163" s="361"/>
      <c r="C163" s="326"/>
      <c r="D163" s="313"/>
      <c r="E163" s="314"/>
      <c r="F163" s="363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317"/>
      <c r="AC163" s="317"/>
      <c r="AD163" s="317"/>
      <c r="AE163" s="317"/>
      <c r="AF163" s="317"/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7"/>
      <c r="BF163" s="317"/>
      <c r="BG163" s="317"/>
      <c r="BH163" s="317"/>
      <c r="BI163" s="317"/>
      <c r="BJ163" s="317"/>
      <c r="BK163" s="317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7"/>
      <c r="CH163" s="317"/>
      <c r="CI163" s="317"/>
      <c r="CJ163" s="317"/>
      <c r="CK163" s="317"/>
      <c r="CL163" s="317"/>
      <c r="CM163" s="317"/>
      <c r="CN163" s="317"/>
      <c r="CO163" s="317"/>
      <c r="CP163" s="317"/>
      <c r="CQ163" s="317"/>
      <c r="CR163" s="317"/>
      <c r="CS163" s="317"/>
      <c r="CT163" s="317"/>
      <c r="CU163" s="317"/>
      <c r="CV163" s="317"/>
      <c r="CW163" s="317"/>
      <c r="CX163" s="317"/>
      <c r="CY163" s="317"/>
      <c r="CZ163" s="317"/>
      <c r="DA163" s="317"/>
      <c r="DB163" s="317"/>
      <c r="DC163" s="317"/>
      <c r="DD163" s="317"/>
      <c r="DE163" s="317"/>
      <c r="DF163" s="317"/>
      <c r="DG163" s="317"/>
      <c r="DH163" s="317"/>
      <c r="DI163" s="317"/>
      <c r="DJ163" s="317"/>
      <c r="DK163" s="317"/>
      <c r="DL163" s="317"/>
      <c r="DM163" s="317"/>
      <c r="DN163" s="317"/>
      <c r="DO163" s="317"/>
      <c r="DP163" s="317"/>
      <c r="DQ163" s="317"/>
      <c r="DR163" s="317"/>
      <c r="DS163" s="317"/>
      <c r="DT163" s="317"/>
      <c r="DU163" s="317"/>
      <c r="DV163" s="317"/>
      <c r="DW163" s="317"/>
      <c r="DX163" s="317"/>
      <c r="DY163" s="317"/>
      <c r="DZ163" s="317"/>
      <c r="EA163" s="317"/>
      <c r="EB163" s="317"/>
      <c r="EC163" s="317"/>
      <c r="ED163" s="317"/>
      <c r="EE163" s="317"/>
      <c r="EF163" s="317"/>
      <c r="EG163" s="317"/>
      <c r="EH163" s="317"/>
      <c r="EI163" s="317"/>
      <c r="EJ163" s="317"/>
      <c r="EK163" s="317"/>
      <c r="EL163" s="317"/>
      <c r="EM163" s="317"/>
      <c r="EN163" s="317"/>
      <c r="EO163" s="317"/>
      <c r="EP163" s="317"/>
      <c r="EQ163" s="317"/>
      <c r="ER163" s="317"/>
      <c r="ES163" s="317"/>
      <c r="ET163" s="317"/>
      <c r="EU163" s="317"/>
      <c r="EV163" s="317"/>
      <c r="EW163" s="317"/>
      <c r="EX163" s="317"/>
      <c r="EY163" s="317"/>
      <c r="EZ163" s="317"/>
      <c r="FA163" s="317"/>
      <c r="FB163" s="317"/>
      <c r="FC163" s="317"/>
      <c r="FD163" s="317"/>
      <c r="FE163" s="317"/>
      <c r="FF163" s="317"/>
      <c r="FG163" s="317"/>
      <c r="FH163" s="317"/>
      <c r="FI163" s="317"/>
      <c r="FJ163" s="317"/>
      <c r="FK163" s="317"/>
      <c r="FL163" s="317"/>
      <c r="FM163" s="317"/>
      <c r="FN163" s="317"/>
      <c r="FO163" s="317"/>
      <c r="FP163" s="317"/>
      <c r="FQ163" s="317"/>
      <c r="FR163" s="317"/>
      <c r="FS163" s="317"/>
      <c r="FT163" s="317"/>
      <c r="FU163" s="317"/>
      <c r="FV163" s="317"/>
      <c r="FW163" s="317"/>
      <c r="FX163" s="317"/>
      <c r="FY163" s="317"/>
      <c r="FZ163" s="317"/>
      <c r="GA163" s="317"/>
      <c r="GB163" s="317"/>
      <c r="GC163" s="317"/>
      <c r="GD163" s="317"/>
      <c r="GE163" s="317"/>
      <c r="GF163" s="317"/>
      <c r="GG163" s="317"/>
      <c r="GH163" s="317"/>
      <c r="GI163" s="317"/>
      <c r="GJ163" s="317"/>
      <c r="GK163" s="317"/>
      <c r="GL163" s="317"/>
      <c r="GM163" s="317"/>
      <c r="GN163" s="317"/>
      <c r="GO163" s="317"/>
      <c r="GP163" s="317"/>
      <c r="GQ163" s="317"/>
      <c r="GR163" s="317"/>
      <c r="GS163" s="317"/>
      <c r="GT163" s="317"/>
      <c r="GU163" s="317"/>
      <c r="GV163" s="317"/>
      <c r="GW163" s="317"/>
      <c r="GX163" s="317"/>
      <c r="GY163" s="317"/>
      <c r="GZ163" s="317"/>
      <c r="HA163" s="317"/>
      <c r="HB163" s="317"/>
      <c r="HC163" s="317"/>
      <c r="HD163" s="317"/>
      <c r="HE163" s="317"/>
      <c r="HF163" s="317"/>
      <c r="HG163" s="317"/>
      <c r="HH163" s="317"/>
      <c r="HI163" s="317"/>
      <c r="HJ163" s="317"/>
      <c r="HK163" s="317"/>
      <c r="HL163" s="317"/>
      <c r="HM163" s="317"/>
      <c r="HN163" s="317"/>
      <c r="HO163" s="317"/>
      <c r="HP163" s="317"/>
      <c r="HQ163" s="317"/>
      <c r="HR163" s="317"/>
      <c r="HS163" s="317"/>
      <c r="HT163" s="317"/>
      <c r="HU163" s="317"/>
      <c r="HV163" s="317"/>
      <c r="HW163" s="317"/>
      <c r="HX163" s="317"/>
      <c r="HY163" s="317"/>
      <c r="HZ163" s="317"/>
      <c r="IA163" s="317"/>
      <c r="IB163" s="317"/>
      <c r="IC163" s="317"/>
      <c r="ID163" s="317"/>
      <c r="IE163" s="317"/>
      <c r="IF163" s="317"/>
      <c r="IG163" s="317"/>
      <c r="IH163" s="317"/>
      <c r="II163" s="317"/>
      <c r="IJ163" s="317"/>
      <c r="IK163" s="317"/>
      <c r="IL163" s="317"/>
      <c r="IM163" s="317"/>
    </row>
    <row r="164" spans="1:247" s="316" customFormat="1">
      <c r="A164" s="382" t="s">
        <v>281</v>
      </c>
      <c r="B164" s="361" t="s">
        <v>94</v>
      </c>
      <c r="C164" s="312"/>
      <c r="D164" s="313"/>
      <c r="E164" s="314"/>
      <c r="F164" s="363">
        <f>+F99</f>
        <v>0</v>
      </c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7"/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7"/>
      <c r="BK164" s="317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  <c r="CQ164" s="317"/>
      <c r="CR164" s="317"/>
      <c r="CS164" s="317"/>
      <c r="CT164" s="317"/>
      <c r="CU164" s="317"/>
      <c r="CV164" s="317"/>
      <c r="CW164" s="317"/>
      <c r="CX164" s="317"/>
      <c r="CY164" s="317"/>
      <c r="CZ164" s="317"/>
      <c r="DA164" s="317"/>
      <c r="DB164" s="317"/>
      <c r="DC164" s="317"/>
      <c r="DD164" s="317"/>
      <c r="DE164" s="317"/>
      <c r="DF164" s="317"/>
      <c r="DG164" s="317"/>
      <c r="DH164" s="317"/>
      <c r="DI164" s="317"/>
      <c r="DJ164" s="317"/>
      <c r="DK164" s="317"/>
      <c r="DL164" s="317"/>
      <c r="DM164" s="317"/>
      <c r="DN164" s="317"/>
      <c r="DO164" s="317"/>
      <c r="DP164" s="317"/>
      <c r="DQ164" s="317"/>
      <c r="DR164" s="317"/>
      <c r="DS164" s="317"/>
      <c r="DT164" s="317"/>
      <c r="DU164" s="317"/>
      <c r="DV164" s="317"/>
      <c r="DW164" s="317"/>
      <c r="DX164" s="317"/>
      <c r="DY164" s="317"/>
      <c r="DZ164" s="317"/>
      <c r="EA164" s="317"/>
      <c r="EB164" s="317"/>
      <c r="EC164" s="317"/>
      <c r="ED164" s="317"/>
      <c r="EE164" s="317"/>
      <c r="EF164" s="317"/>
      <c r="EG164" s="317"/>
      <c r="EH164" s="317"/>
      <c r="EI164" s="317"/>
      <c r="EJ164" s="317"/>
      <c r="EK164" s="317"/>
      <c r="EL164" s="317"/>
      <c r="EM164" s="317"/>
      <c r="EN164" s="317"/>
      <c r="EO164" s="317"/>
      <c r="EP164" s="317"/>
      <c r="EQ164" s="317"/>
      <c r="ER164" s="317"/>
      <c r="ES164" s="317"/>
      <c r="ET164" s="317"/>
      <c r="EU164" s="317"/>
      <c r="EV164" s="317"/>
      <c r="EW164" s="317"/>
      <c r="EX164" s="317"/>
      <c r="EY164" s="317"/>
      <c r="EZ164" s="317"/>
      <c r="FA164" s="317"/>
      <c r="FB164" s="317"/>
      <c r="FC164" s="317"/>
      <c r="FD164" s="317"/>
      <c r="FE164" s="317"/>
      <c r="FF164" s="317"/>
      <c r="FG164" s="317"/>
      <c r="FH164" s="317"/>
      <c r="FI164" s="317"/>
      <c r="FJ164" s="317"/>
      <c r="FK164" s="317"/>
      <c r="FL164" s="317"/>
      <c r="FM164" s="317"/>
      <c r="FN164" s="317"/>
      <c r="FO164" s="317"/>
      <c r="FP164" s="317"/>
      <c r="FQ164" s="317"/>
      <c r="FR164" s="317"/>
      <c r="FS164" s="317"/>
      <c r="FT164" s="317"/>
      <c r="FU164" s="317"/>
      <c r="FV164" s="317"/>
      <c r="FW164" s="317"/>
      <c r="FX164" s="317"/>
      <c r="FY164" s="317"/>
      <c r="FZ164" s="317"/>
      <c r="GA164" s="317"/>
      <c r="GB164" s="317"/>
      <c r="GC164" s="317"/>
      <c r="GD164" s="317"/>
      <c r="GE164" s="317"/>
      <c r="GF164" s="317"/>
      <c r="GG164" s="317"/>
      <c r="GH164" s="317"/>
      <c r="GI164" s="317"/>
      <c r="GJ164" s="317"/>
      <c r="GK164" s="317"/>
      <c r="GL164" s="317"/>
      <c r="GM164" s="317"/>
      <c r="GN164" s="317"/>
      <c r="GO164" s="317"/>
      <c r="GP164" s="317"/>
      <c r="GQ164" s="317"/>
      <c r="GR164" s="317"/>
      <c r="GS164" s="317"/>
      <c r="GT164" s="317"/>
      <c r="GU164" s="317"/>
      <c r="GV164" s="317"/>
      <c r="GW164" s="317"/>
      <c r="GX164" s="317"/>
      <c r="GY164" s="317"/>
      <c r="GZ164" s="317"/>
      <c r="HA164" s="317"/>
      <c r="HB164" s="317"/>
      <c r="HC164" s="317"/>
      <c r="HD164" s="317"/>
      <c r="HE164" s="317"/>
      <c r="HF164" s="317"/>
      <c r="HG164" s="317"/>
      <c r="HH164" s="317"/>
      <c r="HI164" s="317"/>
      <c r="HJ164" s="317"/>
      <c r="HK164" s="317"/>
      <c r="HL164" s="317"/>
      <c r="HM164" s="317"/>
      <c r="HN164" s="317"/>
      <c r="HO164" s="317"/>
      <c r="HP164" s="317"/>
      <c r="HQ164" s="317"/>
      <c r="HR164" s="317"/>
      <c r="HS164" s="317"/>
      <c r="HT164" s="317"/>
      <c r="HU164" s="317"/>
      <c r="HV164" s="317"/>
      <c r="HW164" s="317"/>
      <c r="HX164" s="317"/>
      <c r="HY164" s="317"/>
      <c r="HZ164" s="317"/>
      <c r="IA164" s="317"/>
      <c r="IB164" s="317"/>
      <c r="IC164" s="317"/>
      <c r="ID164" s="317"/>
      <c r="IE164" s="317"/>
      <c r="IF164" s="317"/>
      <c r="IG164" s="317"/>
      <c r="IH164" s="317"/>
      <c r="II164" s="317"/>
      <c r="IJ164" s="317"/>
      <c r="IK164" s="317"/>
      <c r="IL164" s="317"/>
      <c r="IM164" s="317"/>
    </row>
    <row r="165" spans="1:247" s="316" customFormat="1">
      <c r="A165" s="382"/>
      <c r="B165" s="361"/>
      <c r="C165" s="312"/>
      <c r="D165" s="313"/>
      <c r="E165" s="314"/>
      <c r="F165" s="363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  <c r="BD165" s="317"/>
      <c r="BE165" s="317"/>
      <c r="BF165" s="317"/>
      <c r="BG165" s="317"/>
      <c r="BH165" s="317"/>
      <c r="BI165" s="317"/>
      <c r="BJ165" s="317"/>
      <c r="BK165" s="317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317"/>
      <c r="CR165" s="317"/>
      <c r="CS165" s="317"/>
      <c r="CT165" s="317"/>
      <c r="CU165" s="317"/>
      <c r="CV165" s="317"/>
      <c r="CW165" s="317"/>
      <c r="CX165" s="317"/>
      <c r="CY165" s="317"/>
      <c r="CZ165" s="317"/>
      <c r="DA165" s="317"/>
      <c r="DB165" s="317"/>
      <c r="DC165" s="317"/>
      <c r="DD165" s="317"/>
      <c r="DE165" s="317"/>
      <c r="DF165" s="317"/>
      <c r="DG165" s="317"/>
      <c r="DH165" s="317"/>
      <c r="DI165" s="317"/>
      <c r="DJ165" s="317"/>
      <c r="DK165" s="317"/>
      <c r="DL165" s="317"/>
      <c r="DM165" s="317"/>
      <c r="DN165" s="317"/>
      <c r="DO165" s="317"/>
      <c r="DP165" s="317"/>
      <c r="DQ165" s="317"/>
      <c r="DR165" s="317"/>
      <c r="DS165" s="317"/>
      <c r="DT165" s="317"/>
      <c r="DU165" s="317"/>
      <c r="DV165" s="317"/>
      <c r="DW165" s="317"/>
      <c r="DX165" s="317"/>
      <c r="DY165" s="317"/>
      <c r="DZ165" s="317"/>
      <c r="EA165" s="317"/>
      <c r="EB165" s="317"/>
      <c r="EC165" s="317"/>
      <c r="ED165" s="317"/>
      <c r="EE165" s="317"/>
      <c r="EF165" s="317"/>
      <c r="EG165" s="317"/>
      <c r="EH165" s="317"/>
      <c r="EI165" s="317"/>
      <c r="EJ165" s="317"/>
      <c r="EK165" s="317"/>
      <c r="EL165" s="317"/>
      <c r="EM165" s="317"/>
      <c r="EN165" s="317"/>
      <c r="EO165" s="317"/>
      <c r="EP165" s="317"/>
      <c r="EQ165" s="317"/>
      <c r="ER165" s="317"/>
      <c r="ES165" s="317"/>
      <c r="ET165" s="317"/>
      <c r="EU165" s="317"/>
      <c r="EV165" s="317"/>
      <c r="EW165" s="317"/>
      <c r="EX165" s="317"/>
      <c r="EY165" s="317"/>
      <c r="EZ165" s="317"/>
      <c r="FA165" s="317"/>
      <c r="FB165" s="317"/>
      <c r="FC165" s="317"/>
      <c r="FD165" s="317"/>
      <c r="FE165" s="317"/>
      <c r="FF165" s="317"/>
      <c r="FG165" s="317"/>
      <c r="FH165" s="317"/>
      <c r="FI165" s="317"/>
      <c r="FJ165" s="317"/>
      <c r="FK165" s="317"/>
      <c r="FL165" s="317"/>
      <c r="FM165" s="317"/>
      <c r="FN165" s="317"/>
      <c r="FO165" s="317"/>
      <c r="FP165" s="317"/>
      <c r="FQ165" s="317"/>
      <c r="FR165" s="317"/>
      <c r="FS165" s="317"/>
      <c r="FT165" s="317"/>
      <c r="FU165" s="317"/>
      <c r="FV165" s="317"/>
      <c r="FW165" s="317"/>
      <c r="FX165" s="317"/>
      <c r="FY165" s="317"/>
      <c r="FZ165" s="317"/>
      <c r="GA165" s="317"/>
      <c r="GB165" s="317"/>
      <c r="GC165" s="317"/>
      <c r="GD165" s="317"/>
      <c r="GE165" s="317"/>
      <c r="GF165" s="317"/>
      <c r="GG165" s="317"/>
      <c r="GH165" s="317"/>
      <c r="GI165" s="317"/>
      <c r="GJ165" s="317"/>
      <c r="GK165" s="317"/>
      <c r="GL165" s="317"/>
      <c r="GM165" s="317"/>
      <c r="GN165" s="317"/>
      <c r="GO165" s="317"/>
      <c r="GP165" s="317"/>
      <c r="GQ165" s="317"/>
      <c r="GR165" s="317"/>
      <c r="GS165" s="317"/>
      <c r="GT165" s="317"/>
      <c r="GU165" s="317"/>
      <c r="GV165" s="317"/>
      <c r="GW165" s="317"/>
      <c r="GX165" s="317"/>
      <c r="GY165" s="317"/>
      <c r="GZ165" s="317"/>
      <c r="HA165" s="317"/>
      <c r="HB165" s="317"/>
      <c r="HC165" s="317"/>
      <c r="HD165" s="317"/>
      <c r="HE165" s="317"/>
      <c r="HF165" s="317"/>
      <c r="HG165" s="317"/>
      <c r="HH165" s="317"/>
      <c r="HI165" s="317"/>
      <c r="HJ165" s="317"/>
      <c r="HK165" s="317"/>
      <c r="HL165" s="317"/>
      <c r="HM165" s="317"/>
      <c r="HN165" s="317"/>
      <c r="HO165" s="317"/>
      <c r="HP165" s="317"/>
      <c r="HQ165" s="317"/>
      <c r="HR165" s="317"/>
      <c r="HS165" s="317"/>
      <c r="HT165" s="317"/>
      <c r="HU165" s="317"/>
      <c r="HV165" s="317"/>
      <c r="HW165" s="317"/>
      <c r="HX165" s="317"/>
      <c r="HY165" s="317"/>
      <c r="HZ165" s="317"/>
      <c r="IA165" s="317"/>
      <c r="IB165" s="317"/>
      <c r="IC165" s="317"/>
      <c r="ID165" s="317"/>
      <c r="IE165" s="317"/>
      <c r="IF165" s="317"/>
      <c r="IG165" s="317"/>
      <c r="IH165" s="317"/>
      <c r="II165" s="317"/>
      <c r="IJ165" s="317"/>
      <c r="IK165" s="317"/>
      <c r="IL165" s="317"/>
      <c r="IM165" s="317"/>
    </row>
    <row r="166" spans="1:247" s="316" customFormat="1">
      <c r="A166" s="382" t="s">
        <v>289</v>
      </c>
      <c r="B166" s="361" t="s">
        <v>196</v>
      </c>
      <c r="C166" s="312"/>
      <c r="D166" s="313"/>
      <c r="E166" s="314"/>
      <c r="F166" s="363">
        <f>+F137</f>
        <v>0</v>
      </c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317"/>
      <c r="AC166" s="317"/>
      <c r="AD166" s="317"/>
      <c r="AE166" s="317"/>
      <c r="AF166" s="317"/>
      <c r="AG166" s="317"/>
      <c r="AH166" s="317"/>
      <c r="AI166" s="317"/>
      <c r="AJ166" s="317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  <c r="CU166" s="317"/>
      <c r="CV166" s="317"/>
      <c r="CW166" s="317"/>
      <c r="CX166" s="317"/>
      <c r="CY166" s="317"/>
      <c r="CZ166" s="317"/>
      <c r="DA166" s="317"/>
      <c r="DB166" s="317"/>
      <c r="DC166" s="317"/>
      <c r="DD166" s="317"/>
      <c r="DE166" s="317"/>
      <c r="DF166" s="317"/>
      <c r="DG166" s="317"/>
      <c r="DH166" s="317"/>
      <c r="DI166" s="317"/>
      <c r="DJ166" s="317"/>
      <c r="DK166" s="317"/>
      <c r="DL166" s="317"/>
      <c r="DM166" s="317"/>
      <c r="DN166" s="317"/>
      <c r="DO166" s="317"/>
      <c r="DP166" s="317"/>
      <c r="DQ166" s="317"/>
      <c r="DR166" s="317"/>
      <c r="DS166" s="317"/>
      <c r="DT166" s="317"/>
      <c r="DU166" s="317"/>
      <c r="DV166" s="317"/>
      <c r="DW166" s="317"/>
      <c r="DX166" s="317"/>
      <c r="DY166" s="317"/>
      <c r="DZ166" s="317"/>
      <c r="EA166" s="317"/>
      <c r="EB166" s="317"/>
      <c r="EC166" s="317"/>
      <c r="ED166" s="317"/>
      <c r="EE166" s="317"/>
      <c r="EF166" s="317"/>
      <c r="EG166" s="317"/>
      <c r="EH166" s="317"/>
      <c r="EI166" s="317"/>
      <c r="EJ166" s="317"/>
      <c r="EK166" s="317"/>
      <c r="EL166" s="317"/>
      <c r="EM166" s="317"/>
      <c r="EN166" s="317"/>
      <c r="EO166" s="317"/>
      <c r="EP166" s="317"/>
      <c r="EQ166" s="317"/>
      <c r="ER166" s="317"/>
      <c r="ES166" s="317"/>
      <c r="ET166" s="317"/>
      <c r="EU166" s="317"/>
      <c r="EV166" s="317"/>
      <c r="EW166" s="317"/>
      <c r="EX166" s="317"/>
      <c r="EY166" s="317"/>
      <c r="EZ166" s="317"/>
      <c r="FA166" s="317"/>
      <c r="FB166" s="317"/>
      <c r="FC166" s="317"/>
      <c r="FD166" s="317"/>
      <c r="FE166" s="317"/>
      <c r="FF166" s="317"/>
      <c r="FG166" s="317"/>
      <c r="FH166" s="317"/>
      <c r="FI166" s="317"/>
      <c r="FJ166" s="317"/>
      <c r="FK166" s="317"/>
      <c r="FL166" s="317"/>
      <c r="FM166" s="317"/>
      <c r="FN166" s="317"/>
      <c r="FO166" s="317"/>
      <c r="FP166" s="317"/>
      <c r="FQ166" s="317"/>
      <c r="FR166" s="317"/>
      <c r="FS166" s="317"/>
      <c r="FT166" s="317"/>
      <c r="FU166" s="317"/>
      <c r="FV166" s="317"/>
      <c r="FW166" s="317"/>
      <c r="FX166" s="317"/>
      <c r="FY166" s="317"/>
      <c r="FZ166" s="317"/>
      <c r="GA166" s="317"/>
      <c r="GB166" s="317"/>
      <c r="GC166" s="317"/>
      <c r="GD166" s="317"/>
      <c r="GE166" s="317"/>
      <c r="GF166" s="317"/>
      <c r="GG166" s="317"/>
      <c r="GH166" s="317"/>
      <c r="GI166" s="317"/>
      <c r="GJ166" s="317"/>
      <c r="GK166" s="317"/>
      <c r="GL166" s="317"/>
      <c r="GM166" s="317"/>
      <c r="GN166" s="317"/>
      <c r="GO166" s="317"/>
      <c r="GP166" s="317"/>
      <c r="GQ166" s="317"/>
      <c r="GR166" s="317"/>
      <c r="GS166" s="317"/>
      <c r="GT166" s="317"/>
      <c r="GU166" s="317"/>
      <c r="GV166" s="317"/>
      <c r="GW166" s="317"/>
      <c r="GX166" s="317"/>
      <c r="GY166" s="317"/>
      <c r="GZ166" s="317"/>
      <c r="HA166" s="317"/>
      <c r="HB166" s="317"/>
      <c r="HC166" s="317"/>
      <c r="HD166" s="317"/>
      <c r="HE166" s="317"/>
      <c r="HF166" s="317"/>
      <c r="HG166" s="317"/>
      <c r="HH166" s="317"/>
      <c r="HI166" s="317"/>
      <c r="HJ166" s="317"/>
      <c r="HK166" s="317"/>
      <c r="HL166" s="317"/>
      <c r="HM166" s="317"/>
      <c r="HN166" s="317"/>
      <c r="HO166" s="317"/>
      <c r="HP166" s="317"/>
      <c r="HQ166" s="317"/>
      <c r="HR166" s="317"/>
      <c r="HS166" s="317"/>
      <c r="HT166" s="317"/>
      <c r="HU166" s="317"/>
      <c r="HV166" s="317"/>
      <c r="HW166" s="317"/>
      <c r="HX166" s="317"/>
      <c r="HY166" s="317"/>
      <c r="HZ166" s="317"/>
      <c r="IA166" s="317"/>
      <c r="IB166" s="317"/>
      <c r="IC166" s="317"/>
      <c r="ID166" s="317"/>
      <c r="IE166" s="317"/>
      <c r="IF166" s="317"/>
      <c r="IG166" s="317"/>
      <c r="IH166" s="317"/>
      <c r="II166" s="317"/>
      <c r="IJ166" s="317"/>
      <c r="IK166" s="317"/>
      <c r="IL166" s="317"/>
      <c r="IM166" s="317"/>
    </row>
    <row r="167" spans="1:247" s="316" customFormat="1">
      <c r="A167" s="382"/>
      <c r="B167" s="361"/>
      <c r="C167" s="312"/>
      <c r="D167" s="313"/>
      <c r="E167" s="314"/>
      <c r="F167" s="363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317"/>
      <c r="BF167" s="317"/>
      <c r="BG167" s="317"/>
      <c r="BH167" s="317"/>
      <c r="BI167" s="317"/>
      <c r="BJ167" s="317"/>
      <c r="BK167" s="317"/>
      <c r="BL167" s="317"/>
      <c r="BM167" s="317"/>
      <c r="BN167" s="317"/>
      <c r="BO167" s="317"/>
      <c r="BP167" s="317"/>
      <c r="BQ167" s="317"/>
      <c r="BR167" s="317"/>
      <c r="BS167" s="317"/>
      <c r="BT167" s="317"/>
      <c r="BU167" s="317"/>
      <c r="BV167" s="317"/>
      <c r="BW167" s="317"/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7"/>
      <c r="CH167" s="317"/>
      <c r="CI167" s="317"/>
      <c r="CJ167" s="317"/>
      <c r="CK167" s="317"/>
      <c r="CL167" s="317"/>
      <c r="CM167" s="317"/>
      <c r="CN167" s="317"/>
      <c r="CO167" s="317"/>
      <c r="CP167" s="317"/>
      <c r="CQ167" s="317"/>
      <c r="CR167" s="317"/>
      <c r="CS167" s="317"/>
      <c r="CT167" s="317"/>
      <c r="CU167" s="317"/>
      <c r="CV167" s="317"/>
      <c r="CW167" s="317"/>
      <c r="CX167" s="317"/>
      <c r="CY167" s="317"/>
      <c r="CZ167" s="317"/>
      <c r="DA167" s="317"/>
      <c r="DB167" s="317"/>
      <c r="DC167" s="317"/>
      <c r="DD167" s="317"/>
      <c r="DE167" s="317"/>
      <c r="DF167" s="317"/>
      <c r="DG167" s="317"/>
      <c r="DH167" s="317"/>
      <c r="DI167" s="317"/>
      <c r="DJ167" s="317"/>
      <c r="DK167" s="317"/>
      <c r="DL167" s="317"/>
      <c r="DM167" s="317"/>
      <c r="DN167" s="317"/>
      <c r="DO167" s="317"/>
      <c r="DP167" s="317"/>
      <c r="DQ167" s="317"/>
      <c r="DR167" s="317"/>
      <c r="DS167" s="317"/>
      <c r="DT167" s="317"/>
      <c r="DU167" s="317"/>
      <c r="DV167" s="317"/>
      <c r="DW167" s="317"/>
      <c r="DX167" s="317"/>
      <c r="DY167" s="317"/>
      <c r="DZ167" s="317"/>
      <c r="EA167" s="317"/>
      <c r="EB167" s="317"/>
      <c r="EC167" s="317"/>
      <c r="ED167" s="317"/>
      <c r="EE167" s="317"/>
      <c r="EF167" s="317"/>
      <c r="EG167" s="317"/>
      <c r="EH167" s="317"/>
      <c r="EI167" s="317"/>
      <c r="EJ167" s="317"/>
      <c r="EK167" s="317"/>
      <c r="EL167" s="317"/>
      <c r="EM167" s="317"/>
      <c r="EN167" s="317"/>
      <c r="EO167" s="317"/>
      <c r="EP167" s="317"/>
      <c r="EQ167" s="317"/>
      <c r="ER167" s="317"/>
      <c r="ES167" s="317"/>
      <c r="ET167" s="317"/>
      <c r="EU167" s="317"/>
      <c r="EV167" s="317"/>
      <c r="EW167" s="317"/>
      <c r="EX167" s="317"/>
      <c r="EY167" s="317"/>
      <c r="EZ167" s="317"/>
      <c r="FA167" s="317"/>
      <c r="FB167" s="317"/>
      <c r="FC167" s="317"/>
      <c r="FD167" s="317"/>
      <c r="FE167" s="317"/>
      <c r="FF167" s="317"/>
      <c r="FG167" s="317"/>
      <c r="FH167" s="317"/>
      <c r="FI167" s="317"/>
      <c r="FJ167" s="317"/>
      <c r="FK167" s="317"/>
      <c r="FL167" s="317"/>
      <c r="FM167" s="317"/>
      <c r="FN167" s="317"/>
      <c r="FO167" s="317"/>
      <c r="FP167" s="317"/>
      <c r="FQ167" s="317"/>
      <c r="FR167" s="317"/>
      <c r="FS167" s="317"/>
      <c r="FT167" s="317"/>
      <c r="FU167" s="317"/>
      <c r="FV167" s="317"/>
      <c r="FW167" s="317"/>
      <c r="FX167" s="317"/>
      <c r="FY167" s="317"/>
      <c r="FZ167" s="317"/>
      <c r="GA167" s="317"/>
      <c r="GB167" s="317"/>
      <c r="GC167" s="317"/>
      <c r="GD167" s="317"/>
      <c r="GE167" s="317"/>
      <c r="GF167" s="317"/>
      <c r="GG167" s="317"/>
      <c r="GH167" s="317"/>
      <c r="GI167" s="317"/>
      <c r="GJ167" s="317"/>
      <c r="GK167" s="317"/>
      <c r="GL167" s="317"/>
      <c r="GM167" s="317"/>
      <c r="GN167" s="317"/>
      <c r="GO167" s="317"/>
      <c r="GP167" s="317"/>
      <c r="GQ167" s="317"/>
      <c r="GR167" s="317"/>
      <c r="GS167" s="317"/>
      <c r="GT167" s="317"/>
      <c r="GU167" s="317"/>
      <c r="GV167" s="317"/>
      <c r="GW167" s="317"/>
      <c r="GX167" s="317"/>
      <c r="GY167" s="317"/>
      <c r="GZ167" s="317"/>
      <c r="HA167" s="317"/>
      <c r="HB167" s="317"/>
      <c r="HC167" s="317"/>
      <c r="HD167" s="317"/>
      <c r="HE167" s="317"/>
      <c r="HF167" s="317"/>
      <c r="HG167" s="317"/>
      <c r="HH167" s="317"/>
      <c r="HI167" s="317"/>
      <c r="HJ167" s="317"/>
      <c r="HK167" s="317"/>
      <c r="HL167" s="317"/>
      <c r="HM167" s="317"/>
      <c r="HN167" s="317"/>
      <c r="HO167" s="317"/>
      <c r="HP167" s="317"/>
      <c r="HQ167" s="317"/>
      <c r="HR167" s="317"/>
      <c r="HS167" s="317"/>
      <c r="HT167" s="317"/>
      <c r="HU167" s="317"/>
      <c r="HV167" s="317"/>
      <c r="HW167" s="317"/>
      <c r="HX167" s="317"/>
      <c r="HY167" s="317"/>
      <c r="HZ167" s="317"/>
      <c r="IA167" s="317"/>
      <c r="IB167" s="317"/>
      <c r="IC167" s="317"/>
      <c r="ID167" s="317"/>
      <c r="IE167" s="317"/>
      <c r="IF167" s="317"/>
      <c r="IG167" s="317"/>
      <c r="IH167" s="317"/>
      <c r="II167" s="317"/>
      <c r="IJ167" s="317"/>
      <c r="IK167" s="317"/>
      <c r="IL167" s="317"/>
      <c r="IM167" s="317"/>
    </row>
    <row r="168" spans="1:247" s="316" customFormat="1">
      <c r="A168" s="382" t="s">
        <v>298</v>
      </c>
      <c r="B168" s="361" t="s">
        <v>205</v>
      </c>
      <c r="C168" s="312"/>
      <c r="D168" s="313"/>
      <c r="E168" s="314"/>
      <c r="F168" s="363">
        <f>+F149</f>
        <v>0</v>
      </c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317"/>
      <c r="AC168" s="317"/>
      <c r="AD168" s="317"/>
      <c r="AE168" s="317"/>
      <c r="AF168" s="317"/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7"/>
      <c r="BK168" s="317"/>
      <c r="BL168" s="317"/>
      <c r="BM168" s="317"/>
      <c r="BN168" s="317"/>
      <c r="BO168" s="317"/>
      <c r="BP168" s="317"/>
      <c r="BQ168" s="317"/>
      <c r="BR168" s="317"/>
      <c r="BS168" s="317"/>
      <c r="BT168" s="317"/>
      <c r="BU168" s="317"/>
      <c r="BV168" s="317"/>
      <c r="BW168" s="317"/>
      <c r="BX168" s="317"/>
      <c r="BY168" s="317"/>
      <c r="BZ168" s="317"/>
      <c r="CA168" s="317"/>
      <c r="CB168" s="317"/>
      <c r="CC168" s="317"/>
      <c r="CD168" s="317"/>
      <c r="CE168" s="317"/>
      <c r="CF168" s="317"/>
      <c r="CG168" s="317"/>
      <c r="CH168" s="317"/>
      <c r="CI168" s="317"/>
      <c r="CJ168" s="317"/>
      <c r="CK168" s="317"/>
      <c r="CL168" s="317"/>
      <c r="CM168" s="317"/>
      <c r="CN168" s="317"/>
      <c r="CO168" s="317"/>
      <c r="CP168" s="317"/>
      <c r="CQ168" s="317"/>
      <c r="CR168" s="317"/>
      <c r="CS168" s="317"/>
      <c r="CT168" s="317"/>
      <c r="CU168" s="317"/>
      <c r="CV168" s="317"/>
      <c r="CW168" s="317"/>
      <c r="CX168" s="317"/>
      <c r="CY168" s="317"/>
      <c r="CZ168" s="317"/>
      <c r="DA168" s="317"/>
      <c r="DB168" s="317"/>
      <c r="DC168" s="317"/>
      <c r="DD168" s="317"/>
      <c r="DE168" s="317"/>
      <c r="DF168" s="317"/>
      <c r="DG168" s="317"/>
      <c r="DH168" s="317"/>
      <c r="DI168" s="317"/>
      <c r="DJ168" s="317"/>
      <c r="DK168" s="317"/>
      <c r="DL168" s="317"/>
      <c r="DM168" s="317"/>
      <c r="DN168" s="317"/>
      <c r="DO168" s="317"/>
      <c r="DP168" s="317"/>
      <c r="DQ168" s="317"/>
      <c r="DR168" s="317"/>
      <c r="DS168" s="317"/>
      <c r="DT168" s="317"/>
      <c r="DU168" s="317"/>
      <c r="DV168" s="317"/>
      <c r="DW168" s="317"/>
      <c r="DX168" s="317"/>
      <c r="DY168" s="317"/>
      <c r="DZ168" s="317"/>
      <c r="EA168" s="317"/>
      <c r="EB168" s="317"/>
      <c r="EC168" s="317"/>
      <c r="ED168" s="317"/>
      <c r="EE168" s="317"/>
      <c r="EF168" s="317"/>
      <c r="EG168" s="317"/>
      <c r="EH168" s="317"/>
      <c r="EI168" s="317"/>
      <c r="EJ168" s="317"/>
      <c r="EK168" s="317"/>
      <c r="EL168" s="317"/>
      <c r="EM168" s="317"/>
      <c r="EN168" s="317"/>
      <c r="EO168" s="317"/>
      <c r="EP168" s="317"/>
      <c r="EQ168" s="317"/>
      <c r="ER168" s="317"/>
      <c r="ES168" s="317"/>
      <c r="ET168" s="317"/>
      <c r="EU168" s="317"/>
      <c r="EV168" s="317"/>
      <c r="EW168" s="317"/>
      <c r="EX168" s="317"/>
      <c r="EY168" s="317"/>
      <c r="EZ168" s="317"/>
      <c r="FA168" s="317"/>
      <c r="FB168" s="317"/>
      <c r="FC168" s="317"/>
      <c r="FD168" s="317"/>
      <c r="FE168" s="317"/>
      <c r="FF168" s="317"/>
      <c r="FG168" s="317"/>
      <c r="FH168" s="317"/>
      <c r="FI168" s="317"/>
      <c r="FJ168" s="317"/>
      <c r="FK168" s="317"/>
      <c r="FL168" s="317"/>
      <c r="FM168" s="317"/>
      <c r="FN168" s="317"/>
      <c r="FO168" s="317"/>
      <c r="FP168" s="317"/>
      <c r="FQ168" s="317"/>
      <c r="FR168" s="317"/>
      <c r="FS168" s="317"/>
      <c r="FT168" s="317"/>
      <c r="FU168" s="317"/>
      <c r="FV168" s="317"/>
      <c r="FW168" s="317"/>
      <c r="FX168" s="317"/>
      <c r="FY168" s="317"/>
      <c r="FZ168" s="317"/>
      <c r="GA168" s="317"/>
      <c r="GB168" s="317"/>
      <c r="GC168" s="317"/>
      <c r="GD168" s="317"/>
      <c r="GE168" s="317"/>
      <c r="GF168" s="317"/>
      <c r="GG168" s="317"/>
      <c r="GH168" s="317"/>
      <c r="GI168" s="317"/>
      <c r="GJ168" s="317"/>
      <c r="GK168" s="317"/>
      <c r="GL168" s="317"/>
      <c r="GM168" s="317"/>
      <c r="GN168" s="317"/>
      <c r="GO168" s="317"/>
      <c r="GP168" s="317"/>
      <c r="GQ168" s="317"/>
      <c r="GR168" s="317"/>
      <c r="GS168" s="317"/>
      <c r="GT168" s="317"/>
      <c r="GU168" s="317"/>
      <c r="GV168" s="317"/>
      <c r="GW168" s="317"/>
      <c r="GX168" s="317"/>
      <c r="GY168" s="317"/>
      <c r="GZ168" s="317"/>
      <c r="HA168" s="317"/>
      <c r="HB168" s="317"/>
      <c r="HC168" s="317"/>
      <c r="HD168" s="317"/>
      <c r="HE168" s="317"/>
      <c r="HF168" s="317"/>
      <c r="HG168" s="317"/>
      <c r="HH168" s="317"/>
      <c r="HI168" s="317"/>
      <c r="HJ168" s="317"/>
      <c r="HK168" s="317"/>
      <c r="HL168" s="317"/>
      <c r="HM168" s="317"/>
      <c r="HN168" s="317"/>
      <c r="HO168" s="317"/>
      <c r="HP168" s="317"/>
      <c r="HQ168" s="317"/>
      <c r="HR168" s="317"/>
      <c r="HS168" s="317"/>
      <c r="HT168" s="317"/>
      <c r="HU168" s="317"/>
      <c r="HV168" s="317"/>
      <c r="HW168" s="317"/>
      <c r="HX168" s="317"/>
      <c r="HY168" s="317"/>
      <c r="HZ168" s="317"/>
      <c r="IA168" s="317"/>
      <c r="IB168" s="317"/>
      <c r="IC168" s="317"/>
      <c r="ID168" s="317"/>
      <c r="IE168" s="317"/>
      <c r="IF168" s="317"/>
      <c r="IG168" s="317"/>
      <c r="IH168" s="317"/>
      <c r="II168" s="317"/>
      <c r="IJ168" s="317"/>
      <c r="IK168" s="317"/>
      <c r="IL168" s="317"/>
      <c r="IM168" s="317"/>
    </row>
    <row r="169" spans="1:247" s="316" customFormat="1">
      <c r="A169" s="382"/>
      <c r="B169" s="361"/>
      <c r="C169" s="312"/>
      <c r="D169" s="313"/>
      <c r="E169" s="314"/>
      <c r="F169" s="363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317"/>
      <c r="AO169" s="317"/>
      <c r="AP169" s="317"/>
      <c r="AQ169" s="317"/>
      <c r="AR169" s="317"/>
      <c r="AS169" s="317"/>
      <c r="AT169" s="317"/>
      <c r="AU169" s="317"/>
      <c r="AV169" s="317"/>
      <c r="AW169" s="317"/>
      <c r="AX169" s="317"/>
      <c r="AY169" s="317"/>
      <c r="AZ169" s="317"/>
      <c r="BA169" s="317"/>
      <c r="BB169" s="317"/>
      <c r="BC169" s="317"/>
      <c r="BD169" s="317"/>
      <c r="BE169" s="317"/>
      <c r="BF169" s="317"/>
      <c r="BG169" s="317"/>
      <c r="BH169" s="317"/>
      <c r="BI169" s="317"/>
      <c r="BJ169" s="317"/>
      <c r="BK169" s="317"/>
      <c r="BL169" s="317"/>
      <c r="BM169" s="317"/>
      <c r="BN169" s="317"/>
      <c r="BO169" s="317"/>
      <c r="BP169" s="317"/>
      <c r="BQ169" s="317"/>
      <c r="BR169" s="317"/>
      <c r="BS169" s="317"/>
      <c r="BT169" s="317"/>
      <c r="BU169" s="317"/>
      <c r="BV169" s="317"/>
      <c r="BW169" s="317"/>
      <c r="BX169" s="317"/>
      <c r="BY169" s="317"/>
      <c r="BZ169" s="317"/>
      <c r="CA169" s="317"/>
      <c r="CB169" s="317"/>
      <c r="CC169" s="317"/>
      <c r="CD169" s="317"/>
      <c r="CE169" s="317"/>
      <c r="CF169" s="317"/>
      <c r="CG169" s="317"/>
      <c r="CH169" s="317"/>
      <c r="CI169" s="317"/>
      <c r="CJ169" s="317"/>
      <c r="CK169" s="317"/>
      <c r="CL169" s="317"/>
      <c r="CM169" s="317"/>
      <c r="CN169" s="317"/>
      <c r="CO169" s="317"/>
      <c r="CP169" s="317"/>
      <c r="CQ169" s="317"/>
      <c r="CR169" s="317"/>
      <c r="CS169" s="317"/>
      <c r="CT169" s="317"/>
      <c r="CU169" s="317"/>
      <c r="CV169" s="317"/>
      <c r="CW169" s="317"/>
      <c r="CX169" s="317"/>
      <c r="CY169" s="317"/>
      <c r="CZ169" s="317"/>
      <c r="DA169" s="317"/>
      <c r="DB169" s="317"/>
      <c r="DC169" s="317"/>
      <c r="DD169" s="317"/>
      <c r="DE169" s="317"/>
      <c r="DF169" s="317"/>
      <c r="DG169" s="317"/>
      <c r="DH169" s="317"/>
      <c r="DI169" s="317"/>
      <c r="DJ169" s="317"/>
      <c r="DK169" s="317"/>
      <c r="DL169" s="317"/>
      <c r="DM169" s="317"/>
      <c r="DN169" s="317"/>
      <c r="DO169" s="317"/>
      <c r="DP169" s="317"/>
      <c r="DQ169" s="317"/>
      <c r="DR169" s="317"/>
      <c r="DS169" s="317"/>
      <c r="DT169" s="317"/>
      <c r="DU169" s="317"/>
      <c r="DV169" s="317"/>
      <c r="DW169" s="317"/>
      <c r="DX169" s="317"/>
      <c r="DY169" s="317"/>
      <c r="DZ169" s="317"/>
      <c r="EA169" s="317"/>
      <c r="EB169" s="317"/>
      <c r="EC169" s="317"/>
      <c r="ED169" s="317"/>
      <c r="EE169" s="317"/>
      <c r="EF169" s="317"/>
      <c r="EG169" s="317"/>
      <c r="EH169" s="317"/>
      <c r="EI169" s="317"/>
      <c r="EJ169" s="317"/>
      <c r="EK169" s="317"/>
      <c r="EL169" s="317"/>
      <c r="EM169" s="317"/>
      <c r="EN169" s="317"/>
      <c r="EO169" s="317"/>
      <c r="EP169" s="317"/>
      <c r="EQ169" s="317"/>
      <c r="ER169" s="317"/>
      <c r="ES169" s="317"/>
      <c r="ET169" s="317"/>
      <c r="EU169" s="317"/>
      <c r="EV169" s="317"/>
      <c r="EW169" s="317"/>
      <c r="EX169" s="317"/>
      <c r="EY169" s="317"/>
      <c r="EZ169" s="317"/>
      <c r="FA169" s="317"/>
      <c r="FB169" s="317"/>
      <c r="FC169" s="317"/>
      <c r="FD169" s="317"/>
      <c r="FE169" s="317"/>
      <c r="FF169" s="317"/>
      <c r="FG169" s="317"/>
      <c r="FH169" s="317"/>
      <c r="FI169" s="317"/>
      <c r="FJ169" s="317"/>
      <c r="FK169" s="317"/>
      <c r="FL169" s="317"/>
      <c r="FM169" s="317"/>
      <c r="FN169" s="317"/>
      <c r="FO169" s="317"/>
      <c r="FP169" s="317"/>
      <c r="FQ169" s="317"/>
      <c r="FR169" s="317"/>
      <c r="FS169" s="317"/>
      <c r="FT169" s="317"/>
      <c r="FU169" s="317"/>
      <c r="FV169" s="317"/>
      <c r="FW169" s="317"/>
      <c r="FX169" s="317"/>
      <c r="FY169" s="317"/>
      <c r="FZ169" s="317"/>
      <c r="GA169" s="317"/>
      <c r="GB169" s="317"/>
      <c r="GC169" s="317"/>
      <c r="GD169" s="317"/>
      <c r="GE169" s="317"/>
      <c r="GF169" s="317"/>
      <c r="GG169" s="317"/>
      <c r="GH169" s="317"/>
      <c r="GI169" s="317"/>
      <c r="GJ169" s="317"/>
      <c r="GK169" s="317"/>
      <c r="GL169" s="317"/>
      <c r="GM169" s="317"/>
      <c r="GN169" s="317"/>
      <c r="GO169" s="317"/>
      <c r="GP169" s="317"/>
      <c r="GQ169" s="317"/>
      <c r="GR169" s="317"/>
      <c r="GS169" s="317"/>
      <c r="GT169" s="317"/>
      <c r="GU169" s="317"/>
      <c r="GV169" s="317"/>
      <c r="GW169" s="317"/>
      <c r="GX169" s="317"/>
      <c r="GY169" s="317"/>
      <c r="GZ169" s="317"/>
      <c r="HA169" s="317"/>
      <c r="HB169" s="317"/>
      <c r="HC169" s="317"/>
      <c r="HD169" s="317"/>
      <c r="HE169" s="317"/>
      <c r="HF169" s="317"/>
      <c r="HG169" s="317"/>
      <c r="HH169" s="317"/>
      <c r="HI169" s="317"/>
      <c r="HJ169" s="317"/>
      <c r="HK169" s="317"/>
      <c r="HL169" s="317"/>
      <c r="HM169" s="317"/>
      <c r="HN169" s="317"/>
      <c r="HO169" s="317"/>
      <c r="HP169" s="317"/>
      <c r="HQ169" s="317"/>
      <c r="HR169" s="317"/>
      <c r="HS169" s="317"/>
      <c r="HT169" s="317"/>
      <c r="HU169" s="317"/>
      <c r="HV169" s="317"/>
      <c r="HW169" s="317"/>
      <c r="HX169" s="317"/>
      <c r="HY169" s="317"/>
      <c r="HZ169" s="317"/>
      <c r="IA169" s="317"/>
      <c r="IB169" s="317"/>
      <c r="IC169" s="317"/>
      <c r="ID169" s="317"/>
      <c r="IE169" s="317"/>
      <c r="IF169" s="317"/>
      <c r="IG169" s="317"/>
      <c r="IH169" s="317"/>
      <c r="II169" s="317"/>
      <c r="IJ169" s="317"/>
      <c r="IK169" s="317"/>
      <c r="IL169" s="317"/>
      <c r="IM169" s="317"/>
    </row>
    <row r="170" spans="1:247" s="316" customFormat="1">
      <c r="A170" s="382" t="s">
        <v>299</v>
      </c>
      <c r="B170" s="361" t="s">
        <v>147</v>
      </c>
      <c r="C170" s="312"/>
      <c r="D170" s="313"/>
      <c r="E170" s="314"/>
      <c r="F170" s="363">
        <f>+F159</f>
        <v>0</v>
      </c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  <c r="W170" s="317"/>
      <c r="X170" s="317"/>
      <c r="Y170" s="317"/>
      <c r="Z170" s="317"/>
      <c r="AA170" s="317"/>
      <c r="AB170" s="317"/>
      <c r="AC170" s="317"/>
      <c r="AD170" s="317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17"/>
      <c r="DG170" s="317"/>
      <c r="DH170" s="317"/>
      <c r="DI170" s="317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317"/>
      <c r="EA170" s="317"/>
      <c r="EB170" s="317"/>
      <c r="EC170" s="317"/>
      <c r="ED170" s="317"/>
      <c r="EE170" s="317"/>
      <c r="EF170" s="317"/>
      <c r="EG170" s="317"/>
      <c r="EH170" s="317"/>
      <c r="EI170" s="317"/>
      <c r="EJ170" s="317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7"/>
      <c r="EV170" s="317"/>
      <c r="EW170" s="317"/>
      <c r="EX170" s="317"/>
      <c r="EY170" s="317"/>
      <c r="EZ170" s="317"/>
      <c r="FA170" s="317"/>
      <c r="FB170" s="317"/>
      <c r="FC170" s="317"/>
      <c r="FD170" s="317"/>
      <c r="FE170" s="317"/>
      <c r="FF170" s="317"/>
      <c r="FG170" s="317"/>
      <c r="FH170" s="317"/>
      <c r="FI170" s="317"/>
      <c r="FJ170" s="317"/>
      <c r="FK170" s="317"/>
      <c r="FL170" s="317"/>
      <c r="FM170" s="317"/>
      <c r="FN170" s="317"/>
      <c r="FO170" s="317"/>
      <c r="FP170" s="317"/>
      <c r="FQ170" s="317"/>
      <c r="FR170" s="317"/>
      <c r="FS170" s="317"/>
      <c r="FT170" s="317"/>
      <c r="FU170" s="317"/>
      <c r="FV170" s="317"/>
      <c r="FW170" s="317"/>
      <c r="FX170" s="317"/>
      <c r="FY170" s="317"/>
      <c r="FZ170" s="317"/>
      <c r="GA170" s="317"/>
      <c r="GB170" s="317"/>
      <c r="GC170" s="317"/>
      <c r="GD170" s="317"/>
      <c r="GE170" s="317"/>
      <c r="GF170" s="317"/>
      <c r="GG170" s="317"/>
      <c r="GH170" s="317"/>
      <c r="GI170" s="317"/>
      <c r="GJ170" s="317"/>
      <c r="GK170" s="317"/>
      <c r="GL170" s="317"/>
      <c r="GM170" s="317"/>
      <c r="GN170" s="317"/>
      <c r="GO170" s="317"/>
      <c r="GP170" s="317"/>
      <c r="GQ170" s="317"/>
      <c r="GR170" s="317"/>
      <c r="GS170" s="317"/>
      <c r="GT170" s="317"/>
      <c r="GU170" s="317"/>
      <c r="GV170" s="317"/>
      <c r="GW170" s="317"/>
      <c r="GX170" s="317"/>
      <c r="GY170" s="317"/>
      <c r="GZ170" s="317"/>
      <c r="HA170" s="317"/>
      <c r="HB170" s="317"/>
      <c r="HC170" s="317"/>
      <c r="HD170" s="317"/>
      <c r="HE170" s="317"/>
      <c r="HF170" s="317"/>
      <c r="HG170" s="317"/>
      <c r="HH170" s="317"/>
      <c r="HI170" s="317"/>
      <c r="HJ170" s="317"/>
      <c r="HK170" s="317"/>
      <c r="HL170" s="317"/>
      <c r="HM170" s="317"/>
      <c r="HN170" s="317"/>
      <c r="HO170" s="317"/>
      <c r="HP170" s="317"/>
      <c r="HQ170" s="317"/>
      <c r="HR170" s="317"/>
      <c r="HS170" s="317"/>
      <c r="HT170" s="317"/>
      <c r="HU170" s="317"/>
      <c r="HV170" s="317"/>
      <c r="HW170" s="317"/>
      <c r="HX170" s="317"/>
      <c r="HY170" s="317"/>
      <c r="HZ170" s="317"/>
      <c r="IA170" s="317"/>
      <c r="IB170" s="317"/>
      <c r="IC170" s="317"/>
      <c r="ID170" s="317"/>
      <c r="IE170" s="317"/>
      <c r="IF170" s="317"/>
      <c r="IG170" s="317"/>
      <c r="IH170" s="317"/>
      <c r="II170" s="317"/>
      <c r="IJ170" s="317"/>
      <c r="IK170" s="317"/>
      <c r="IL170" s="317"/>
      <c r="IM170" s="317"/>
    </row>
    <row r="171" spans="1:247" s="316" customFormat="1">
      <c r="A171" s="310"/>
      <c r="B171" s="361"/>
      <c r="C171" s="312"/>
      <c r="D171" s="313"/>
      <c r="E171" s="314"/>
      <c r="F171" s="363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  <c r="W171" s="317"/>
      <c r="X171" s="317"/>
      <c r="Y171" s="317"/>
      <c r="Z171" s="317"/>
      <c r="AA171" s="317"/>
      <c r="AB171" s="317"/>
      <c r="AC171" s="317"/>
      <c r="AD171" s="317"/>
      <c r="AE171" s="317"/>
      <c r="AF171" s="317"/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7"/>
      <c r="CS171" s="317"/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17"/>
      <c r="DF171" s="317"/>
      <c r="DG171" s="317"/>
      <c r="DH171" s="317"/>
      <c r="DI171" s="317"/>
      <c r="DJ171" s="317"/>
      <c r="DK171" s="317"/>
      <c r="DL171" s="317"/>
      <c r="DM171" s="317"/>
      <c r="DN171" s="317"/>
      <c r="DO171" s="317"/>
      <c r="DP171" s="317"/>
      <c r="DQ171" s="317"/>
      <c r="DR171" s="317"/>
      <c r="DS171" s="317"/>
      <c r="DT171" s="317"/>
      <c r="DU171" s="317"/>
      <c r="DV171" s="317"/>
      <c r="DW171" s="317"/>
      <c r="DX171" s="317"/>
      <c r="DY171" s="317"/>
      <c r="DZ171" s="317"/>
      <c r="EA171" s="317"/>
      <c r="EB171" s="317"/>
      <c r="EC171" s="317"/>
      <c r="ED171" s="317"/>
      <c r="EE171" s="317"/>
      <c r="EF171" s="317"/>
      <c r="EG171" s="317"/>
      <c r="EH171" s="317"/>
      <c r="EI171" s="317"/>
      <c r="EJ171" s="317"/>
      <c r="EK171" s="317"/>
      <c r="EL171" s="317"/>
      <c r="EM171" s="317"/>
      <c r="EN171" s="317"/>
      <c r="EO171" s="317"/>
      <c r="EP171" s="317"/>
      <c r="EQ171" s="317"/>
      <c r="ER171" s="317"/>
      <c r="ES171" s="317"/>
      <c r="ET171" s="317"/>
      <c r="EU171" s="317"/>
      <c r="EV171" s="317"/>
      <c r="EW171" s="317"/>
      <c r="EX171" s="317"/>
      <c r="EY171" s="317"/>
      <c r="EZ171" s="317"/>
      <c r="FA171" s="317"/>
      <c r="FB171" s="317"/>
      <c r="FC171" s="317"/>
      <c r="FD171" s="317"/>
      <c r="FE171" s="317"/>
      <c r="FF171" s="317"/>
      <c r="FG171" s="317"/>
      <c r="FH171" s="317"/>
      <c r="FI171" s="317"/>
      <c r="FJ171" s="317"/>
      <c r="FK171" s="317"/>
      <c r="FL171" s="317"/>
      <c r="FM171" s="317"/>
      <c r="FN171" s="317"/>
      <c r="FO171" s="317"/>
      <c r="FP171" s="317"/>
      <c r="FQ171" s="317"/>
      <c r="FR171" s="317"/>
      <c r="FS171" s="317"/>
      <c r="FT171" s="317"/>
      <c r="FU171" s="317"/>
      <c r="FV171" s="317"/>
      <c r="FW171" s="317"/>
      <c r="FX171" s="317"/>
      <c r="FY171" s="317"/>
      <c r="FZ171" s="317"/>
      <c r="GA171" s="317"/>
      <c r="GB171" s="317"/>
      <c r="GC171" s="317"/>
      <c r="GD171" s="317"/>
      <c r="GE171" s="317"/>
      <c r="GF171" s="317"/>
      <c r="GG171" s="317"/>
      <c r="GH171" s="317"/>
      <c r="GI171" s="317"/>
      <c r="GJ171" s="317"/>
      <c r="GK171" s="317"/>
      <c r="GL171" s="317"/>
      <c r="GM171" s="317"/>
      <c r="GN171" s="317"/>
      <c r="GO171" s="317"/>
      <c r="GP171" s="317"/>
      <c r="GQ171" s="317"/>
      <c r="GR171" s="317"/>
      <c r="GS171" s="317"/>
      <c r="GT171" s="317"/>
      <c r="GU171" s="317"/>
      <c r="GV171" s="317"/>
      <c r="GW171" s="317"/>
      <c r="GX171" s="317"/>
      <c r="GY171" s="317"/>
      <c r="GZ171" s="317"/>
      <c r="HA171" s="317"/>
      <c r="HB171" s="317"/>
      <c r="HC171" s="317"/>
      <c r="HD171" s="317"/>
      <c r="HE171" s="317"/>
      <c r="HF171" s="317"/>
      <c r="HG171" s="317"/>
      <c r="HH171" s="317"/>
      <c r="HI171" s="317"/>
      <c r="HJ171" s="317"/>
      <c r="HK171" s="317"/>
      <c r="HL171" s="317"/>
      <c r="HM171" s="317"/>
      <c r="HN171" s="317"/>
      <c r="HO171" s="317"/>
      <c r="HP171" s="317"/>
      <c r="HQ171" s="317"/>
      <c r="HR171" s="317"/>
      <c r="HS171" s="317"/>
      <c r="HT171" s="317"/>
      <c r="HU171" s="317"/>
      <c r="HV171" s="317"/>
      <c r="HW171" s="317"/>
      <c r="HX171" s="317"/>
      <c r="HY171" s="317"/>
      <c r="HZ171" s="317"/>
      <c r="IA171" s="317"/>
      <c r="IB171" s="317"/>
      <c r="IC171" s="317"/>
      <c r="ID171" s="317"/>
      <c r="IE171" s="317"/>
      <c r="IF171" s="317"/>
      <c r="IG171" s="317"/>
      <c r="IH171" s="317"/>
      <c r="II171" s="317"/>
      <c r="IJ171" s="317"/>
      <c r="IK171" s="317"/>
      <c r="IL171" s="317"/>
      <c r="IM171" s="317"/>
    </row>
    <row r="172" spans="1:247" s="316" customFormat="1" ht="13.5" thickBot="1">
      <c r="A172" s="310"/>
      <c r="B172" s="364"/>
      <c r="C172" s="365"/>
      <c r="D172" s="366"/>
      <c r="E172" s="367"/>
      <c r="F172" s="368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F172" s="317"/>
      <c r="BG172" s="317"/>
      <c r="BH172" s="317"/>
      <c r="BI172" s="317"/>
      <c r="BJ172" s="317"/>
      <c r="BK172" s="317"/>
      <c r="BL172" s="317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317"/>
      <c r="BZ172" s="317"/>
      <c r="CA172" s="317"/>
      <c r="CB172" s="317"/>
      <c r="CC172" s="317"/>
      <c r="CD172" s="317"/>
      <c r="CE172" s="317"/>
      <c r="CF172" s="317"/>
      <c r="CG172" s="317"/>
      <c r="CH172" s="317"/>
      <c r="CI172" s="317"/>
      <c r="CJ172" s="317"/>
      <c r="CK172" s="317"/>
      <c r="CL172" s="317"/>
      <c r="CM172" s="317"/>
      <c r="CN172" s="317"/>
      <c r="CO172" s="317"/>
      <c r="CP172" s="317"/>
      <c r="CQ172" s="317"/>
      <c r="CR172" s="317"/>
      <c r="CS172" s="317"/>
      <c r="CT172" s="317"/>
      <c r="CU172" s="317"/>
      <c r="CV172" s="317"/>
      <c r="CW172" s="317"/>
      <c r="CX172" s="317"/>
      <c r="CY172" s="317"/>
      <c r="CZ172" s="317"/>
      <c r="DA172" s="317"/>
      <c r="DB172" s="317"/>
      <c r="DC172" s="317"/>
      <c r="DD172" s="317"/>
      <c r="DE172" s="317"/>
      <c r="DF172" s="317"/>
      <c r="DG172" s="317"/>
      <c r="DH172" s="317"/>
      <c r="DI172" s="317"/>
      <c r="DJ172" s="317"/>
      <c r="DK172" s="317"/>
      <c r="DL172" s="317"/>
      <c r="DM172" s="317"/>
      <c r="DN172" s="317"/>
      <c r="DO172" s="317"/>
      <c r="DP172" s="317"/>
      <c r="DQ172" s="317"/>
      <c r="DR172" s="317"/>
      <c r="DS172" s="317"/>
      <c r="DT172" s="317"/>
      <c r="DU172" s="317"/>
      <c r="DV172" s="317"/>
      <c r="DW172" s="317"/>
      <c r="DX172" s="317"/>
      <c r="DY172" s="317"/>
      <c r="DZ172" s="317"/>
      <c r="EA172" s="317"/>
      <c r="EB172" s="317"/>
      <c r="EC172" s="317"/>
      <c r="ED172" s="317"/>
      <c r="EE172" s="317"/>
      <c r="EF172" s="317"/>
      <c r="EG172" s="317"/>
      <c r="EH172" s="317"/>
      <c r="EI172" s="317"/>
      <c r="EJ172" s="317"/>
      <c r="EK172" s="317"/>
      <c r="EL172" s="317"/>
      <c r="EM172" s="317"/>
      <c r="EN172" s="317"/>
      <c r="EO172" s="317"/>
      <c r="EP172" s="317"/>
      <c r="EQ172" s="317"/>
      <c r="ER172" s="317"/>
      <c r="ES172" s="317"/>
      <c r="ET172" s="317"/>
      <c r="EU172" s="317"/>
      <c r="EV172" s="317"/>
      <c r="EW172" s="317"/>
      <c r="EX172" s="317"/>
      <c r="EY172" s="317"/>
      <c r="EZ172" s="317"/>
      <c r="FA172" s="317"/>
      <c r="FB172" s="317"/>
      <c r="FC172" s="317"/>
      <c r="FD172" s="317"/>
      <c r="FE172" s="317"/>
      <c r="FF172" s="317"/>
      <c r="FG172" s="317"/>
      <c r="FH172" s="317"/>
      <c r="FI172" s="317"/>
      <c r="FJ172" s="317"/>
      <c r="FK172" s="317"/>
      <c r="FL172" s="317"/>
      <c r="FM172" s="317"/>
      <c r="FN172" s="317"/>
      <c r="FO172" s="317"/>
      <c r="FP172" s="317"/>
      <c r="FQ172" s="317"/>
      <c r="FR172" s="317"/>
      <c r="FS172" s="317"/>
      <c r="FT172" s="317"/>
      <c r="FU172" s="317"/>
      <c r="FV172" s="317"/>
      <c r="FW172" s="317"/>
      <c r="FX172" s="317"/>
      <c r="FY172" s="317"/>
      <c r="FZ172" s="317"/>
      <c r="GA172" s="317"/>
      <c r="GB172" s="317"/>
      <c r="GC172" s="317"/>
      <c r="GD172" s="317"/>
      <c r="GE172" s="317"/>
      <c r="GF172" s="317"/>
      <c r="GG172" s="317"/>
      <c r="GH172" s="317"/>
      <c r="GI172" s="317"/>
      <c r="GJ172" s="317"/>
      <c r="GK172" s="317"/>
      <c r="GL172" s="317"/>
      <c r="GM172" s="317"/>
      <c r="GN172" s="317"/>
      <c r="GO172" s="317"/>
      <c r="GP172" s="317"/>
      <c r="GQ172" s="317"/>
      <c r="GR172" s="317"/>
      <c r="GS172" s="317"/>
      <c r="GT172" s="317"/>
      <c r="GU172" s="317"/>
      <c r="GV172" s="317"/>
      <c r="GW172" s="317"/>
      <c r="GX172" s="317"/>
      <c r="GY172" s="317"/>
      <c r="GZ172" s="317"/>
      <c r="HA172" s="317"/>
      <c r="HB172" s="317"/>
      <c r="HC172" s="317"/>
      <c r="HD172" s="317"/>
      <c r="HE172" s="317"/>
      <c r="HF172" s="317"/>
      <c r="HG172" s="317"/>
      <c r="HH172" s="317"/>
      <c r="HI172" s="317"/>
      <c r="HJ172" s="317"/>
      <c r="HK172" s="317"/>
      <c r="HL172" s="317"/>
      <c r="HM172" s="317"/>
      <c r="HN172" s="317"/>
      <c r="HO172" s="317"/>
      <c r="HP172" s="317"/>
      <c r="HQ172" s="317"/>
      <c r="HR172" s="317"/>
      <c r="HS172" s="317"/>
      <c r="HT172" s="317"/>
      <c r="HU172" s="317"/>
      <c r="HV172" s="317"/>
      <c r="HW172" s="317"/>
      <c r="HX172" s="317"/>
      <c r="HY172" s="317"/>
      <c r="HZ172" s="317"/>
      <c r="IA172" s="317"/>
      <c r="IB172" s="317"/>
      <c r="IC172" s="317"/>
      <c r="ID172" s="317"/>
      <c r="IE172" s="317"/>
      <c r="IF172" s="317"/>
      <c r="IG172" s="317"/>
      <c r="IH172" s="317"/>
      <c r="II172" s="317"/>
      <c r="IJ172" s="317"/>
      <c r="IK172" s="317"/>
      <c r="IL172" s="317"/>
      <c r="IM172" s="317"/>
    </row>
    <row r="173" spans="1:247" s="316" customFormat="1">
      <c r="A173" s="310"/>
      <c r="B173" s="318"/>
      <c r="C173" s="312"/>
      <c r="D173" s="313"/>
      <c r="E173" s="349"/>
      <c r="F173" s="346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F173" s="317"/>
      <c r="BG173" s="317"/>
      <c r="BH173" s="317"/>
      <c r="BI173" s="317"/>
      <c r="BJ173" s="317"/>
      <c r="BK173" s="317"/>
      <c r="BL173" s="317"/>
      <c r="BM173" s="317"/>
      <c r="BN173" s="317"/>
      <c r="BO173" s="317"/>
      <c r="BP173" s="317"/>
      <c r="BQ173" s="317"/>
      <c r="BR173" s="317"/>
      <c r="BS173" s="317"/>
      <c r="BT173" s="317"/>
      <c r="BU173" s="317"/>
      <c r="BV173" s="317"/>
      <c r="BW173" s="317"/>
      <c r="BX173" s="317"/>
      <c r="BY173" s="317"/>
      <c r="BZ173" s="317"/>
      <c r="CA173" s="317"/>
      <c r="CB173" s="317"/>
      <c r="CC173" s="317"/>
      <c r="CD173" s="317"/>
      <c r="CE173" s="317"/>
      <c r="CF173" s="317"/>
      <c r="CG173" s="317"/>
      <c r="CH173" s="317"/>
      <c r="CI173" s="317"/>
      <c r="CJ173" s="317"/>
      <c r="CK173" s="317"/>
      <c r="CL173" s="317"/>
      <c r="CM173" s="317"/>
      <c r="CN173" s="317"/>
      <c r="CO173" s="317"/>
      <c r="CP173" s="317"/>
      <c r="CQ173" s="317"/>
      <c r="CR173" s="317"/>
      <c r="CS173" s="317"/>
      <c r="CT173" s="317"/>
      <c r="CU173" s="317"/>
      <c r="CV173" s="317"/>
      <c r="CW173" s="317"/>
      <c r="CX173" s="317"/>
      <c r="CY173" s="317"/>
      <c r="CZ173" s="317"/>
      <c r="DA173" s="317"/>
      <c r="DB173" s="317"/>
      <c r="DC173" s="317"/>
      <c r="DD173" s="317"/>
      <c r="DE173" s="317"/>
      <c r="DF173" s="317"/>
      <c r="DG173" s="317"/>
      <c r="DH173" s="317"/>
      <c r="DI173" s="317"/>
      <c r="DJ173" s="317"/>
      <c r="DK173" s="317"/>
      <c r="DL173" s="317"/>
      <c r="DM173" s="317"/>
      <c r="DN173" s="317"/>
      <c r="DO173" s="317"/>
      <c r="DP173" s="317"/>
      <c r="DQ173" s="317"/>
      <c r="DR173" s="317"/>
      <c r="DS173" s="317"/>
      <c r="DT173" s="317"/>
      <c r="DU173" s="317"/>
      <c r="DV173" s="317"/>
      <c r="DW173" s="317"/>
      <c r="DX173" s="317"/>
      <c r="DY173" s="317"/>
      <c r="DZ173" s="317"/>
      <c r="EA173" s="317"/>
      <c r="EB173" s="317"/>
      <c r="EC173" s="317"/>
      <c r="ED173" s="317"/>
      <c r="EE173" s="317"/>
      <c r="EF173" s="317"/>
      <c r="EG173" s="317"/>
      <c r="EH173" s="317"/>
      <c r="EI173" s="317"/>
      <c r="EJ173" s="317"/>
      <c r="EK173" s="317"/>
      <c r="EL173" s="317"/>
      <c r="EM173" s="317"/>
      <c r="EN173" s="317"/>
      <c r="EO173" s="317"/>
      <c r="EP173" s="317"/>
      <c r="EQ173" s="317"/>
      <c r="ER173" s="317"/>
      <c r="ES173" s="317"/>
      <c r="ET173" s="317"/>
      <c r="EU173" s="317"/>
      <c r="EV173" s="317"/>
      <c r="EW173" s="317"/>
      <c r="EX173" s="317"/>
      <c r="EY173" s="317"/>
      <c r="EZ173" s="317"/>
      <c r="FA173" s="317"/>
      <c r="FB173" s="317"/>
      <c r="FC173" s="317"/>
      <c r="FD173" s="317"/>
      <c r="FE173" s="317"/>
      <c r="FF173" s="317"/>
      <c r="FG173" s="317"/>
      <c r="FH173" s="317"/>
      <c r="FI173" s="317"/>
      <c r="FJ173" s="317"/>
      <c r="FK173" s="317"/>
      <c r="FL173" s="317"/>
      <c r="FM173" s="317"/>
      <c r="FN173" s="317"/>
      <c r="FO173" s="317"/>
      <c r="FP173" s="317"/>
      <c r="FQ173" s="317"/>
      <c r="FR173" s="317"/>
      <c r="FS173" s="317"/>
      <c r="FT173" s="317"/>
      <c r="FU173" s="317"/>
      <c r="FV173" s="317"/>
      <c r="FW173" s="317"/>
      <c r="FX173" s="317"/>
      <c r="FY173" s="317"/>
      <c r="FZ173" s="317"/>
      <c r="GA173" s="317"/>
      <c r="GB173" s="317"/>
      <c r="GC173" s="317"/>
      <c r="GD173" s="317"/>
      <c r="GE173" s="317"/>
      <c r="GF173" s="317"/>
      <c r="GG173" s="317"/>
      <c r="GH173" s="317"/>
      <c r="GI173" s="317"/>
      <c r="GJ173" s="317"/>
      <c r="GK173" s="317"/>
      <c r="GL173" s="317"/>
      <c r="GM173" s="317"/>
      <c r="GN173" s="317"/>
      <c r="GO173" s="317"/>
      <c r="GP173" s="317"/>
      <c r="GQ173" s="317"/>
      <c r="GR173" s="317"/>
      <c r="GS173" s="317"/>
      <c r="GT173" s="317"/>
      <c r="GU173" s="317"/>
      <c r="GV173" s="317"/>
      <c r="GW173" s="317"/>
      <c r="GX173" s="317"/>
      <c r="GY173" s="317"/>
      <c r="GZ173" s="317"/>
      <c r="HA173" s="317"/>
      <c r="HB173" s="317"/>
      <c r="HC173" s="317"/>
      <c r="HD173" s="317"/>
      <c r="HE173" s="317"/>
      <c r="HF173" s="317"/>
      <c r="HG173" s="317"/>
      <c r="HH173" s="317"/>
      <c r="HI173" s="317"/>
      <c r="HJ173" s="317"/>
      <c r="HK173" s="317"/>
      <c r="HL173" s="317"/>
      <c r="HM173" s="317"/>
      <c r="HN173" s="317"/>
      <c r="HO173" s="317"/>
      <c r="HP173" s="317"/>
      <c r="HQ173" s="317"/>
      <c r="HR173" s="317"/>
      <c r="HS173" s="317"/>
      <c r="HT173" s="317"/>
      <c r="HU173" s="317"/>
      <c r="HV173" s="317"/>
      <c r="HW173" s="317"/>
      <c r="HX173" s="317"/>
      <c r="HY173" s="317"/>
      <c r="HZ173" s="317"/>
      <c r="IA173" s="317"/>
      <c r="IB173" s="317"/>
      <c r="IC173" s="317"/>
      <c r="ID173" s="317"/>
      <c r="IE173" s="317"/>
      <c r="IF173" s="317"/>
      <c r="IG173" s="317"/>
      <c r="IH173" s="317"/>
      <c r="II173" s="317"/>
      <c r="IJ173" s="317"/>
      <c r="IK173" s="317"/>
      <c r="IL173" s="317"/>
      <c r="IM173" s="317"/>
    </row>
    <row r="174" spans="1:247">
      <c r="B174" s="318" t="s">
        <v>210</v>
      </c>
      <c r="C174" s="312"/>
      <c r="E174" s="314"/>
      <c r="F174" s="369">
        <f>SUM(F162:F171)</f>
        <v>0</v>
      </c>
    </row>
    <row r="175" spans="1:247" ht="13.5" thickBot="1">
      <c r="B175" s="371"/>
      <c r="C175" s="365"/>
      <c r="D175" s="366"/>
      <c r="E175" s="367"/>
      <c r="F175" s="372"/>
    </row>
    <row r="176" spans="1:247">
      <c r="C176" s="312"/>
      <c r="E176" s="314"/>
      <c r="F176" s="349"/>
    </row>
    <row r="177" spans="2:6">
      <c r="B177" s="318" t="s">
        <v>211</v>
      </c>
      <c r="C177" s="312"/>
      <c r="E177" s="314"/>
      <c r="F177" s="369">
        <f>SUM(F174:F174)*0.22</f>
        <v>0</v>
      </c>
    </row>
    <row r="178" spans="2:6" ht="13.5" thickBot="1">
      <c r="B178" s="371"/>
      <c r="C178" s="365"/>
      <c r="D178" s="366"/>
      <c r="E178" s="367"/>
      <c r="F178" s="372"/>
    </row>
    <row r="179" spans="2:6">
      <c r="C179" s="312"/>
      <c r="E179" s="314"/>
      <c r="F179" s="349"/>
    </row>
    <row r="180" spans="2:6" ht="13.5" thickBot="1">
      <c r="B180" s="318" t="s">
        <v>212</v>
      </c>
      <c r="C180" s="312"/>
      <c r="E180" s="314"/>
      <c r="F180" s="373">
        <f>SUM(F174:F179)</f>
        <v>0</v>
      </c>
    </row>
    <row r="181" spans="2:6" ht="13.5" thickTop="1"/>
  </sheetData>
  <sheetProtection password="CF47" sheet="1" objects="1" scenarios="1"/>
  <pageMargins left="0.9055118110236221" right="0.51181102362204722" top="0.74803149606299213" bottom="0.74803149606299213" header="0.31496062992125984" footer="0.31496062992125984"/>
  <pageSetup paperSize="9" scale="99" firstPageNumber="20" orientation="portrait" r:id="rId1"/>
  <headerFooter>
    <oddFooter>&amp;C&amp;P</oddFooter>
  </headerFooter>
  <rowBreaks count="2" manualBreakCount="2">
    <brk id="75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12</vt:i4>
      </vt:variant>
    </vt:vector>
  </HeadingPairs>
  <TitlesOfParts>
    <vt:vector size="21" baseType="lpstr">
      <vt:lpstr>SKUPAJ REKAPITULACIJA</vt:lpstr>
      <vt:lpstr>REKAPITULACIJA VO</vt:lpstr>
      <vt:lpstr>VODOVOD-0.1.1</vt:lpstr>
      <vt:lpstr>VODOVOD-0.1.2.</vt:lpstr>
      <vt:lpstr>VODOVOD-0.1.3.</vt:lpstr>
      <vt:lpstr>REKAPITULACIJA HP</vt:lpstr>
      <vt:lpstr>HP-0.1.1</vt:lpstr>
      <vt:lpstr>HP-0.1.2</vt:lpstr>
      <vt:lpstr>HP-0.1.3</vt:lpstr>
      <vt:lpstr>'HP-0.1.1'!Področje_tiskanja</vt:lpstr>
      <vt:lpstr>'HP-0.1.2'!Področje_tiskanja</vt:lpstr>
      <vt:lpstr>'HP-0.1.3'!Področje_tiskanja</vt:lpstr>
      <vt:lpstr>'REKAPITULACIJA HP'!Področje_tiskanja</vt:lpstr>
      <vt:lpstr>'REKAPITULACIJA VO'!Področje_tiskanja</vt:lpstr>
      <vt:lpstr>'SKUPAJ REKAPITULACIJA'!Področje_tiskanja</vt:lpstr>
      <vt:lpstr>'VODOVOD-0.1.1'!Področje_tiskanja</vt:lpstr>
      <vt:lpstr>'VODOVOD-0.1.2.'!Področje_tiskanja</vt:lpstr>
      <vt:lpstr>'VODOVOD-0.1.3.'!Področje_tiskanja</vt:lpstr>
      <vt:lpstr>'VODOVOD-0.1.1'!Tiskanje_naslovov</vt:lpstr>
      <vt:lpstr>'VODOVOD-0.1.2.'!Tiskanje_naslovov</vt:lpstr>
      <vt:lpstr>'VODOVOD-0.1.3.'!Tiskanje_naslovov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Conradi</dc:creator>
  <cp:lastModifiedBy>test</cp:lastModifiedBy>
  <cp:revision>13</cp:revision>
  <cp:lastPrinted>2019-03-26T08:39:07Z</cp:lastPrinted>
  <dcterms:created xsi:type="dcterms:W3CDTF">1999-01-05T08:42:21Z</dcterms:created>
  <dcterms:modified xsi:type="dcterms:W3CDTF">2019-08-29T08:05:24Z</dcterms:modified>
</cp:coreProperties>
</file>