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35" yWindow="120" windowWidth="14160" windowHeight="13170" activeTab="4"/>
  </bookViews>
  <sheets>
    <sheet name="SPOMLADANSKO CVETJE" sheetId="1" r:id="rId1"/>
    <sheet name="JESENSKO CVETJE" sheetId="2" r:id="rId2"/>
    <sheet name="TRAJNICE " sheetId="5" r:id="rId3"/>
    <sheet name="SUBSTRAT." sheetId="4" r:id="rId4"/>
    <sheet name="REKAPITULACIJA" sheetId="6" r:id="rId5"/>
  </sheets>
  <definedNames>
    <definedName name="_xlnm.Print_Area" localSheetId="1">'JESENSKO CVETJE'!$A$1:$I$74</definedName>
    <definedName name="_xlnm.Print_Area" localSheetId="0">'SPOMLADANSKO CVETJE'!$A$1:$AK$39</definedName>
  </definedNames>
  <calcPr calcId="145621"/>
</workbook>
</file>

<file path=xl/calcChain.xml><?xml version="1.0" encoding="utf-8"?>
<calcChain xmlns="http://schemas.openxmlformats.org/spreadsheetml/2006/main">
  <c r="AM15" i="1" l="1"/>
  <c r="AM6" i="5" l="1"/>
  <c r="AM7" i="5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M43" i="5"/>
  <c r="AM44" i="5"/>
  <c r="AM45" i="5"/>
  <c r="AM46" i="5"/>
  <c r="AM47" i="5"/>
  <c r="AM48" i="5"/>
  <c r="AM49" i="5"/>
  <c r="AM50" i="5"/>
  <c r="AM51" i="5"/>
  <c r="AM52" i="5"/>
  <c r="AM53" i="5"/>
  <c r="AM54" i="5"/>
  <c r="AM55" i="5"/>
  <c r="AM56" i="5"/>
  <c r="AM57" i="5"/>
  <c r="AM58" i="5"/>
  <c r="AM59" i="5"/>
  <c r="AM60" i="5"/>
  <c r="AM61" i="5"/>
  <c r="AM62" i="5"/>
  <c r="AM63" i="5"/>
  <c r="AM64" i="5"/>
  <c r="AM65" i="5"/>
  <c r="AM66" i="5"/>
  <c r="AM67" i="5"/>
  <c r="AM68" i="5"/>
  <c r="AM69" i="5"/>
  <c r="AM70" i="5"/>
  <c r="AM71" i="5"/>
  <c r="AM72" i="5"/>
  <c r="AM73" i="5"/>
  <c r="AM74" i="5"/>
  <c r="AM75" i="5"/>
  <c r="AM76" i="5"/>
  <c r="AM77" i="5"/>
  <c r="AM78" i="5"/>
  <c r="AM79" i="5"/>
  <c r="AM80" i="5"/>
  <c r="AM81" i="5"/>
  <c r="AM82" i="5"/>
  <c r="AM83" i="5"/>
  <c r="AM84" i="5"/>
  <c r="AM85" i="5"/>
  <c r="AM86" i="5"/>
  <c r="AM87" i="5"/>
  <c r="AM88" i="5"/>
  <c r="AM89" i="5"/>
  <c r="AM90" i="5"/>
  <c r="AM91" i="5"/>
  <c r="AM92" i="5"/>
  <c r="AM93" i="5"/>
  <c r="AM94" i="5"/>
  <c r="AM95" i="5"/>
  <c r="AM96" i="5"/>
  <c r="AM97" i="5"/>
  <c r="AM98" i="5"/>
  <c r="AM5" i="5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5" i="2"/>
  <c r="AM6" i="1"/>
  <c r="AM7" i="1"/>
  <c r="AM8" i="1"/>
  <c r="AM9" i="1"/>
  <c r="AM10" i="1"/>
  <c r="AM11" i="1"/>
  <c r="AM12" i="1"/>
  <c r="AM13" i="1"/>
  <c r="AM14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5" i="1"/>
  <c r="AM38" i="1" l="1"/>
  <c r="AM39" i="1" s="1"/>
  <c r="B11" i="6" s="1"/>
  <c r="AM99" i="5"/>
  <c r="AM100" i="5" s="1"/>
  <c r="B13" i="6" s="1"/>
  <c r="H12" i="4" l="1"/>
  <c r="H13" i="4"/>
  <c r="H14" i="4"/>
  <c r="H10" i="4"/>
  <c r="H9" i="4"/>
  <c r="H8" i="4"/>
  <c r="H5" i="4" l="1"/>
  <c r="H6" i="4" l="1"/>
  <c r="H7" i="4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H15" i="4" l="1"/>
  <c r="H16" i="4" s="1"/>
  <c r="B14" i="6" s="1"/>
  <c r="AJ5" i="2"/>
  <c r="I71" i="2"/>
  <c r="I72" i="2" s="1"/>
  <c r="B12" i="6" s="1"/>
  <c r="AJ6" i="2"/>
  <c r="B15" i="6" l="1"/>
</calcChain>
</file>

<file path=xl/sharedStrings.xml><?xml version="1.0" encoding="utf-8"?>
<sst xmlns="http://schemas.openxmlformats.org/spreadsheetml/2006/main" count="377" uniqueCount="267">
  <si>
    <t>Gaura lindheimeri Gambit Rose</t>
  </si>
  <si>
    <t>Gaura lindheimeri Gambit White</t>
  </si>
  <si>
    <t>Verbena rigida Polaris</t>
  </si>
  <si>
    <t xml:space="preserve">Lantana camara Esperanta </t>
  </si>
  <si>
    <t>Cosmos atrosanguineus Chocolate</t>
  </si>
  <si>
    <t>Iresine lindenii Bailly</t>
  </si>
  <si>
    <t>RASTLINA</t>
  </si>
  <si>
    <t>SORTA</t>
  </si>
  <si>
    <t>Viola x cornuta</t>
  </si>
  <si>
    <t>Ice Babies F1 Blue w.Yellow</t>
  </si>
  <si>
    <t>Ice Babies F1 Bronce Lavender</t>
  </si>
  <si>
    <t>Ice Babies F1 Cream Yellow Lip</t>
  </si>
  <si>
    <t>Ice Babies F1 Golden Yellow</t>
  </si>
  <si>
    <t>Ice Babies F1 Velvet</t>
  </si>
  <si>
    <t>Ice Babies F1 White</t>
  </si>
  <si>
    <t>Ice Babies F1 Yellow Purple Wing</t>
  </si>
  <si>
    <t>Ice Babies F1 Yellow Red Wing</t>
  </si>
  <si>
    <t>Twix F1 Apricot</t>
  </si>
  <si>
    <t>Twix F1 Blue</t>
  </si>
  <si>
    <t>Twix F1 Blue Ice</t>
  </si>
  <si>
    <t>Twix F1 Blue with Eye</t>
  </si>
  <si>
    <t>Twix F1 Citrus Mix</t>
  </si>
  <si>
    <t>Twix F1 Gold</t>
  </si>
  <si>
    <t>Twix F1 Gold with Eye</t>
  </si>
  <si>
    <t>Twix F1 Lavender Shades</t>
  </si>
  <si>
    <t>Twix F1 Marina</t>
  </si>
  <si>
    <t>Twix F1 Ocean Mix</t>
  </si>
  <si>
    <t>Twix F1 Orange Purple Wing</t>
  </si>
  <si>
    <t>Twix F1 Primrose</t>
  </si>
  <si>
    <t>Twix F1 Primrose with Eye</t>
  </si>
  <si>
    <t>Twix F1 Purple Face</t>
  </si>
  <si>
    <t>Twix F1 Purple Gold</t>
  </si>
  <si>
    <t>Twix F1 Red with Eye</t>
  </si>
  <si>
    <t>Twix F1 Rose Frost</t>
  </si>
  <si>
    <t>Twix F1 Rose with Eye</t>
  </si>
  <si>
    <t>Twix F1 Yellow Purple Wing</t>
  </si>
  <si>
    <t>Tulipan enostaven, zgoden</t>
  </si>
  <si>
    <t>Tulipan Triumph</t>
  </si>
  <si>
    <t>Christmas Marvel</t>
  </si>
  <si>
    <t>Tulipan Fosteriana</t>
  </si>
  <si>
    <t>Tulipan vrstnat, zgoden</t>
  </si>
  <si>
    <t>Montreux</t>
  </si>
  <si>
    <t>Candella</t>
  </si>
  <si>
    <t>Apricot Beauty</t>
  </si>
  <si>
    <t>Witenberg</t>
  </si>
  <si>
    <t>Yokohama</t>
  </si>
  <si>
    <t>Orange Cassini</t>
  </si>
  <si>
    <t>Ronaldo</t>
  </si>
  <si>
    <t>Tulipan Greigii</t>
  </si>
  <si>
    <t>Compostella</t>
  </si>
  <si>
    <t>Purisima</t>
  </si>
  <si>
    <t>Muskari</t>
  </si>
  <si>
    <t>armeniacum</t>
  </si>
  <si>
    <t>Fritilaria - cesarska krona</t>
  </si>
  <si>
    <t>Aurora</t>
  </si>
  <si>
    <t>20+</t>
  </si>
  <si>
    <t>Begonia x hy. Braveheart F1</t>
  </si>
  <si>
    <t>Aster dumosus 'Silberblaukissen'</t>
  </si>
  <si>
    <t>Geranium x cantabrigiense 'Biokovo'</t>
  </si>
  <si>
    <t>Nepeta x faassenii 'Six Hills Giant'</t>
  </si>
  <si>
    <t>Perovskia atriciplifolia 'Blue Spire'</t>
  </si>
  <si>
    <t>Persicaria amplexicaulis 'Speciosa'</t>
  </si>
  <si>
    <t>Salvia nemorosa 'Caradonna'</t>
  </si>
  <si>
    <t>Salvia nemorosa 'Rosakonigin'</t>
  </si>
  <si>
    <t>Sedum 'Herbstfreude'</t>
  </si>
  <si>
    <t>Sedum 'Matrona''</t>
  </si>
  <si>
    <t>Dechampsia cespitosa 'Goldschleier'</t>
  </si>
  <si>
    <t>Pennisetum alopecuroides viridescens</t>
  </si>
  <si>
    <t>Cleoma hassleriana Kelly Rose</t>
  </si>
  <si>
    <t>11/12</t>
  </si>
  <si>
    <t xml:space="preserve"> Yalta</t>
  </si>
  <si>
    <t>Crosus</t>
  </si>
  <si>
    <t>Crocus</t>
  </si>
  <si>
    <t>SUBSTART</t>
  </si>
  <si>
    <t>Substrat</t>
  </si>
  <si>
    <t>IME</t>
  </si>
  <si>
    <t>Neuhaus N8</t>
  </si>
  <si>
    <t>Sonermiscung Begonia</t>
  </si>
  <si>
    <t xml:space="preserve">Šota  TS3 z glino , oplemenitena  </t>
  </si>
  <si>
    <t>Balkonska zemlja</t>
  </si>
  <si>
    <t>Flor</t>
  </si>
  <si>
    <t>SPOMLADANSKO CVETJE</t>
  </si>
  <si>
    <t>Velikost lončka(cm)</t>
  </si>
  <si>
    <t>Pokritost lončka %</t>
  </si>
  <si>
    <t>KOLIČINA</t>
  </si>
  <si>
    <t>CENA/ENOTO</t>
  </si>
  <si>
    <t>PONUDBENA VREDNOST</t>
  </si>
  <si>
    <t>JESENSKO CVETJE</t>
  </si>
  <si>
    <t>Velikost lončka (cm)</t>
  </si>
  <si>
    <t>SUBSTRAT</t>
  </si>
  <si>
    <t>VELIKOST-LITER</t>
  </si>
  <si>
    <t>TRAJNICE</t>
  </si>
  <si>
    <t>REKAPITULACIJA:</t>
  </si>
  <si>
    <t>Crocus - velikocvetni</t>
  </si>
  <si>
    <t>Gelb</t>
  </si>
  <si>
    <t xml:space="preserve">Narcisa botanična, mnogocvetna </t>
  </si>
  <si>
    <t>Thalia</t>
  </si>
  <si>
    <t>14/16</t>
  </si>
  <si>
    <t>Quail</t>
  </si>
  <si>
    <t>Narcisa trobentasta</t>
  </si>
  <si>
    <t>Mount Hood</t>
  </si>
  <si>
    <t>Narcisa vrstnata, mnogocvetna</t>
  </si>
  <si>
    <t>Bridal Crown</t>
  </si>
  <si>
    <t>14+</t>
  </si>
  <si>
    <t>Narcisa z veliko krono</t>
  </si>
  <si>
    <t>Fortune</t>
  </si>
  <si>
    <t>Ice Follies</t>
  </si>
  <si>
    <t>Tulipan</t>
  </si>
  <si>
    <t>12+</t>
  </si>
  <si>
    <t>Foxtrot</t>
  </si>
  <si>
    <t xml:space="preserve"> Abba </t>
  </si>
  <si>
    <t xml:space="preserve"> Verona</t>
  </si>
  <si>
    <t xml:space="preserve"> Willem van Oranje</t>
  </si>
  <si>
    <t>Candy Prince</t>
  </si>
  <si>
    <t>Grosser Gelb</t>
  </si>
  <si>
    <t>Helichrysum stoechas Icices</t>
  </si>
  <si>
    <t>CENA/KOS/KG- CENA BREZ DDV</t>
  </si>
  <si>
    <t>25 KG</t>
  </si>
  <si>
    <t xml:space="preserve">Šota </t>
  </si>
  <si>
    <t>za rhododendrum</t>
  </si>
  <si>
    <t>VELIKOST - KG</t>
  </si>
  <si>
    <t xml:space="preserve">bioorganik  </t>
  </si>
  <si>
    <t xml:space="preserve">Univerzalno gnojilo za vrtnice </t>
  </si>
  <si>
    <t xml:space="preserve">Univerzalno gnojilo za hortenzije </t>
  </si>
  <si>
    <t>T 10,5</t>
  </si>
  <si>
    <t>Alternanthera brasiliana</t>
  </si>
  <si>
    <t>Alternanthera dentana</t>
  </si>
  <si>
    <t>Argyranthemum frutescens Aramis</t>
  </si>
  <si>
    <t xml:space="preserve">Argyranthemum frutescens Limero </t>
  </si>
  <si>
    <t xml:space="preserve">Begonia x hybrida  Dragon Wing </t>
  </si>
  <si>
    <t xml:space="preserve">Begonia x semperflorens Marsala </t>
  </si>
  <si>
    <t xml:space="preserve">Begonia x semperflorens Super Olympia </t>
  </si>
  <si>
    <t xml:space="preserve">Calendula cultivars Winter Wonders </t>
  </si>
  <si>
    <t>Cana indica Cannova</t>
  </si>
  <si>
    <t>Celosia argentea</t>
  </si>
  <si>
    <t>Coleus x blumei Malibu</t>
  </si>
  <si>
    <t xml:space="preserve">Cuphea hyssopifolia Myrto </t>
  </si>
  <si>
    <t>Helianthus annuus</t>
  </si>
  <si>
    <t xml:space="preserve">Ipomoea batatas </t>
  </si>
  <si>
    <t>Impatiens walleriana</t>
  </si>
  <si>
    <t>Lobularia maritima</t>
  </si>
  <si>
    <t xml:space="preserve">Pelargonium x crispum </t>
  </si>
  <si>
    <t xml:space="preserve">Pelargonium x zonale </t>
  </si>
  <si>
    <t>Pennisetum x advina</t>
  </si>
  <si>
    <t xml:space="preserve">Portulaca grandiflora </t>
  </si>
  <si>
    <t>Pelargonium x species</t>
  </si>
  <si>
    <t>Portulaca x umbraticola</t>
  </si>
  <si>
    <t xml:space="preserve">Salvia farinacea </t>
  </si>
  <si>
    <t>Primula elatior</t>
  </si>
  <si>
    <t>Inara</t>
  </si>
  <si>
    <t xml:space="preserve">Jupiter </t>
  </si>
  <si>
    <t>Primula vulgaris</t>
  </si>
  <si>
    <t>Anemone coronaria</t>
  </si>
  <si>
    <t xml:space="preserve"> Animo </t>
  </si>
  <si>
    <t xml:space="preserve">Bellis perennis </t>
  </si>
  <si>
    <t xml:space="preserve">Speedstar </t>
  </si>
  <si>
    <t xml:space="preserve">Tasso </t>
  </si>
  <si>
    <t>Brassica oleracea</t>
  </si>
  <si>
    <t xml:space="preserve">Myosotis sylvatica </t>
  </si>
  <si>
    <t>My Friend</t>
  </si>
  <si>
    <t xml:space="preserve">Gambit </t>
  </si>
  <si>
    <t xml:space="preserve">Ranunculus x asiaticus </t>
  </si>
  <si>
    <t>Helleborus x ballardiae</t>
  </si>
  <si>
    <t xml:space="preserve">Cyclamen persicum </t>
  </si>
  <si>
    <t xml:space="preserve">Abelia x grandiflora Eadiance </t>
  </si>
  <si>
    <t>Gaillardia x grandiflora</t>
  </si>
  <si>
    <t>Aquilegia x hybrida Spring Magic</t>
  </si>
  <si>
    <t>Arabis caucasica Compinkie</t>
  </si>
  <si>
    <t>Armeria maritima Morning Star</t>
  </si>
  <si>
    <t>Aubrieta x hybrida Axcent</t>
  </si>
  <si>
    <t>Aurinia saxatile Summit</t>
  </si>
  <si>
    <t>Phlox subulata Red Wing</t>
  </si>
  <si>
    <t>Pulsatilla vulgaris Bells</t>
  </si>
  <si>
    <t>Achillea x millefolium Summer Fruits</t>
  </si>
  <si>
    <t>Campanula persicifolia Takion F1</t>
  </si>
  <si>
    <t>Delphinium x cultorum Jupiter</t>
  </si>
  <si>
    <t>Doronicum orientale Leonardo Compact</t>
  </si>
  <si>
    <t>Phlox x paniculata Adessa</t>
  </si>
  <si>
    <t>Phlox x paniculata Laura</t>
  </si>
  <si>
    <t>Rudbeckia fulgida Goldsturm</t>
  </si>
  <si>
    <t>Tanacetum coccineum Robinson´s Red</t>
  </si>
  <si>
    <t>Veronica spicata Rotfuchs</t>
  </si>
  <si>
    <t>Veronica spicata Royal Candles</t>
  </si>
  <si>
    <t>Cheilanthes lanosa</t>
  </si>
  <si>
    <t>Hedera helix</t>
  </si>
  <si>
    <t>Euonymus fortunei</t>
  </si>
  <si>
    <t>Ajuga reptans</t>
  </si>
  <si>
    <t>Euphorbia amygdaloides</t>
  </si>
  <si>
    <t>Hosta x fortunei</t>
  </si>
  <si>
    <t>Muehlenbeckia complexa</t>
  </si>
  <si>
    <t>Vinica minor</t>
  </si>
  <si>
    <t>Sedum forsterianum</t>
  </si>
  <si>
    <t>Sedum kamtschaticum</t>
  </si>
  <si>
    <t>Sedum spurium</t>
  </si>
  <si>
    <t>Acorus gramineus</t>
  </si>
  <si>
    <t>Calamagrostis x acutiflora</t>
  </si>
  <si>
    <t>Carex brunnea</t>
  </si>
  <si>
    <t>Festuca cinerea</t>
  </si>
  <si>
    <t>Imperata cylindrica</t>
  </si>
  <si>
    <t>Liriope muscari</t>
  </si>
  <si>
    <t>Milium effusum</t>
  </si>
  <si>
    <t>Miscanthus sinensis</t>
  </si>
  <si>
    <t>Panicum virgatum</t>
  </si>
  <si>
    <t>Pennisetum alopecuroides</t>
  </si>
  <si>
    <t>Coreopsis grandiflora Solena® Compact Gold</t>
  </si>
  <si>
    <t>Dianthus barbatus Victoria</t>
  </si>
  <si>
    <t>Dianthus plumarius Angel of Desire</t>
  </si>
  <si>
    <t>Geranium x hybridum Rozanne</t>
  </si>
  <si>
    <t>Gypsophylla paniculata Festival Star</t>
  </si>
  <si>
    <t>Iberis x sempervirens Masterpiece</t>
  </si>
  <si>
    <t>Lavandula angustifolia Hidcote Blue</t>
  </si>
  <si>
    <t>Cyrtomium fortunei Clivicola</t>
  </si>
  <si>
    <t>Dryopteris affinis Crispa</t>
  </si>
  <si>
    <t>Dryopteris erythrosora Autumn</t>
  </si>
  <si>
    <t>Dryopteris filix-mas Mexica</t>
  </si>
  <si>
    <t>Phyllitis scolopendrium Phyllis</t>
  </si>
  <si>
    <t>Polystichum tsus-simense Roca</t>
  </si>
  <si>
    <t xml:space="preserve">Leucanthemum x maximum Real </t>
  </si>
  <si>
    <t>Anemone hupehensis Andrea Atkinson</t>
  </si>
  <si>
    <t>Anemone hupehensis Bressingham Glow</t>
  </si>
  <si>
    <t>Brunnera macrophylla Sea Heart</t>
  </si>
  <si>
    <t>Campanula lactiflora Lodden Anna</t>
  </si>
  <si>
    <t>Coreopsis grandiflora Early Sunrise</t>
  </si>
  <si>
    <t xml:space="preserve">Digitalis x hybrida Illumination </t>
  </si>
  <si>
    <t xml:space="preserve">Digitalis purpurea Castor </t>
  </si>
  <si>
    <t>Gaillardia x grandiflora Arizona</t>
  </si>
  <si>
    <t>Hemerocallis x hybrida Mini Stella</t>
  </si>
  <si>
    <t>Liatris spicata Kobold</t>
  </si>
  <si>
    <t>Lobelia speciosa Queen Victoria</t>
  </si>
  <si>
    <t>Lupinus polyphyllus West Country</t>
  </si>
  <si>
    <t>Monarda x dydima Pink Lace</t>
  </si>
  <si>
    <t>Heuchera americana Melting Fire</t>
  </si>
  <si>
    <t xml:space="preserve">Leontopodium alpinum </t>
  </si>
  <si>
    <t>Heuchera x hybrida Autumn Leaves</t>
  </si>
  <si>
    <t>Heuchera x hybrida Bella Notte</t>
  </si>
  <si>
    <t>Heucherella x hybrida Sweet Tea</t>
  </si>
  <si>
    <t>Echinacea purpurea Cleopatra®</t>
  </si>
  <si>
    <t>Echinacea purpurea Double Delight® Pink</t>
  </si>
  <si>
    <t>Echinacea purpurea Double Delight® White</t>
  </si>
  <si>
    <t xml:space="preserve">Echinacea purpurea Avalanche </t>
  </si>
  <si>
    <t>Kniphofia uvaria Popsicle</t>
  </si>
  <si>
    <t xml:space="preserve">Lonicera nitida </t>
  </si>
  <si>
    <t xml:space="preserve">Nepeta x faassenii Kit Kat </t>
  </si>
  <si>
    <t>Perovskia atriciplifolia 'Blue Steal'</t>
  </si>
  <si>
    <t xml:space="preserve">Rudbeckia fulgida Litte Goldstar </t>
  </si>
  <si>
    <t>Salvia x superba Edula</t>
  </si>
  <si>
    <t xml:space="preserve">CENA/ENOTO brez DDV € </t>
  </si>
  <si>
    <t>Verbena bonariensis Violetta</t>
  </si>
  <si>
    <t>SKUPNA ponudbena vrednost v EUR brez DDV za TRI (3) LETA</t>
  </si>
  <si>
    <t>Informativni izračun DDV 9,5 %</t>
  </si>
  <si>
    <t>Informativni izračun DDV 22 %</t>
  </si>
  <si>
    <t>(Kraj in datum)</t>
  </si>
  <si>
    <t>Žig</t>
  </si>
  <si>
    <t>(Ime in priimek ter podpis ponudnika)</t>
  </si>
  <si>
    <t>Cene na enoto so v času veljavnosti pogodbe fiksne in se ne spreminjajo pod nobenim pogojem.</t>
  </si>
  <si>
    <t>Ponudbena vrednost v EUR brez DDV ZA ENO (1) LETO</t>
  </si>
  <si>
    <t>SKUPNA ponudbena vrednost v EUR brez DDV ZA TRI (3) LETA</t>
  </si>
  <si>
    <t>Spomladansko cvetje v EUR brez DDV za TRI (3) LETA</t>
  </si>
  <si>
    <t>Jesensko cvetje v EUR brez DDV za TRI (3) LETA</t>
  </si>
  <si>
    <t>Trajnice v EUR brez DDV za TRI (3) LETA</t>
  </si>
  <si>
    <t>Substrat v EUR brez DDV za TRI (3) LETA</t>
  </si>
  <si>
    <t>Skupna ponudbena vrednost z DDV v EUR za TRI (3) LETA</t>
  </si>
  <si>
    <t xml:space="preserve">priloga </t>
  </si>
  <si>
    <t>2/2</t>
  </si>
  <si>
    <t>Obvezna priloga predračuna so ločeni predračuni po posameznih vrstah cvetja/substata.</t>
  </si>
  <si>
    <t>V ceni mora ponudnik upoštevati vse materialne in nematerialne stroške, ki bodo potrebni za realizacijo predmetnega javnega naročila.</t>
  </si>
  <si>
    <t>PONUDBENI PREDRAČUN ŠT.: 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</si>
</sst>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S_I_T_-;\-* #,##0.00\ _S_I_T_-;_-* &quot;-&quot;??\ _S_I_T_-;_-@_-"/>
    <numFmt numFmtId="165" formatCode="#,##0.00\ &quot;€&quot;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Arial"/>
      <family val="2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charset val="238"/>
      <scheme val="minor"/>
    </font>
    <font>
      <sz val="10"/>
      <color theme="1"/>
      <name val="Trebuchet MS"/>
      <family val="2"/>
    </font>
    <font>
      <b/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2"/>
      <color indexed="8"/>
      <name val="Tahoma"/>
      <family val="2"/>
      <charset val="238"/>
    </font>
    <font>
      <b/>
      <i/>
      <sz val="12"/>
      <color indexed="8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9" fillId="0" borderId="0"/>
    <xf numFmtId="164" fontId="8" fillId="0" borderId="0" applyFont="0" applyFill="0" applyBorder="0" applyAlignment="0" applyProtection="0"/>
    <xf numFmtId="0" fontId="19" fillId="0" borderId="0"/>
    <xf numFmtId="0" fontId="21" fillId="0" borderId="0"/>
    <xf numFmtId="0" fontId="22" fillId="0" borderId="0"/>
    <xf numFmtId="0" fontId="24" fillId="0" borderId="0"/>
    <xf numFmtId="0" fontId="8" fillId="0" borderId="0"/>
  </cellStyleXfs>
  <cellXfs count="2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2" borderId="1" xfId="0" applyFont="1" applyFill="1" applyBorder="1"/>
    <xf numFmtId="0" fontId="12" fillId="0" borderId="1" xfId="0" applyFont="1" applyBorder="1"/>
    <xf numFmtId="0" fontId="7" fillId="0" borderId="1" xfId="0" applyFont="1" applyBorder="1"/>
    <xf numFmtId="0" fontId="11" fillId="0" borderId="1" xfId="0" applyFont="1" applyBorder="1"/>
    <xf numFmtId="0" fontId="15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7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49" fontId="18" fillId="2" borderId="1" xfId="0" applyNumberFormat="1" applyFont="1" applyFill="1" applyBorder="1" applyAlignment="1">
      <alignment horizontal="left" vertical="top"/>
    </xf>
    <xf numFmtId="0" fontId="11" fillId="2" borderId="1" xfId="0" applyFont="1" applyFill="1" applyBorder="1"/>
    <xf numFmtId="0" fontId="20" fillId="0" borderId="1" xfId="3" applyFont="1" applyBorder="1"/>
    <xf numFmtId="0" fontId="20" fillId="0" borderId="1" xfId="0" applyFont="1" applyBorder="1" applyAlignment="1">
      <alignment horizontal="right"/>
    </xf>
    <xf numFmtId="0" fontId="20" fillId="0" borderId="1" xfId="0" applyFont="1" applyBorder="1" applyAlignment="1">
      <alignment horizontal="center" textRotation="90"/>
    </xf>
    <xf numFmtId="0" fontId="20" fillId="0" borderId="1" xfId="0" applyFont="1" applyBorder="1" applyAlignment="1">
      <alignment textRotation="90"/>
    </xf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165" fontId="0" fillId="0" borderId="1" xfId="0" applyNumberFormat="1" applyBorder="1"/>
    <xf numFmtId="165" fontId="0" fillId="2" borderId="1" xfId="0" applyNumberFormat="1" applyFont="1" applyFill="1" applyBorder="1" applyAlignment="1">
      <alignment horizontal="right"/>
    </xf>
    <xf numFmtId="165" fontId="0" fillId="2" borderId="1" xfId="0" applyNumberFormat="1" applyFill="1" applyBorder="1"/>
    <xf numFmtId="0" fontId="17" fillId="0" borderId="0" xfId="0" applyFont="1" applyAlignment="1">
      <alignment horizontal="right"/>
    </xf>
    <xf numFmtId="165" fontId="17" fillId="0" borderId="0" xfId="0" applyNumberFormat="1" applyFont="1" applyAlignment="1">
      <alignment horizontal="right"/>
    </xf>
    <xf numFmtId="0" fontId="12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textRotation="90"/>
    </xf>
    <xf numFmtId="0" fontId="13" fillId="0" borderId="1" xfId="0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textRotation="90"/>
    </xf>
    <xf numFmtId="0" fontId="3" fillId="0" borderId="1" xfId="0" applyFont="1" applyBorder="1" applyAlignment="1">
      <alignment horizontal="right" textRotation="90"/>
    </xf>
    <xf numFmtId="0" fontId="6" fillId="0" borderId="1" xfId="0" applyFont="1" applyBorder="1" applyAlignment="1">
      <alignment horizontal="right" textRotation="90"/>
    </xf>
    <xf numFmtId="0" fontId="15" fillId="0" borderId="1" xfId="0" applyFont="1" applyBorder="1" applyAlignment="1">
      <alignment horizontal="right" textRotation="90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 wrapText="1"/>
    </xf>
    <xf numFmtId="165" fontId="7" fillId="2" borderId="1" xfId="0" applyNumberFormat="1" applyFont="1" applyFill="1" applyBorder="1" applyAlignment="1">
      <alignment horizontal="right"/>
    </xf>
    <xf numFmtId="0" fontId="27" fillId="0" borderId="0" xfId="0" applyFont="1"/>
    <xf numFmtId="0" fontId="11" fillId="0" borderId="2" xfId="0" applyFont="1" applyBorder="1"/>
    <xf numFmtId="49" fontId="0" fillId="0" borderId="1" xfId="0" applyNumberFormat="1" applyBorder="1" applyAlignment="1">
      <alignment horizontal="right"/>
    </xf>
    <xf numFmtId="0" fontId="0" fillId="2" borderId="1" xfId="0" applyFill="1" applyBorder="1" applyAlignment="1"/>
    <xf numFmtId="0" fontId="0" fillId="2" borderId="1" xfId="0" applyFont="1" applyFill="1" applyBorder="1" applyAlignment="1"/>
    <xf numFmtId="165" fontId="0" fillId="2" borderId="1" xfId="0" applyNumberFormat="1" applyFont="1" applyFill="1" applyBorder="1" applyAlignment="1"/>
    <xf numFmtId="0" fontId="30" fillId="0" borderId="1" xfId="0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0" fontId="0" fillId="2" borderId="1" xfId="0" applyFill="1" applyBorder="1" applyAlignment="1">
      <alignment horizontal="left"/>
    </xf>
    <xf numFmtId="165" fontId="18" fillId="2" borderId="1" xfId="0" applyNumberFormat="1" applyFont="1" applyFill="1" applyBorder="1" applyAlignment="1">
      <alignment horizontal="right" vertical="top"/>
    </xf>
    <xf numFmtId="165" fontId="0" fillId="2" borderId="1" xfId="0" applyNumberFormat="1" applyFill="1" applyBorder="1" applyAlignment="1">
      <alignment horizontal="right"/>
    </xf>
    <xf numFmtId="0" fontId="20" fillId="0" borderId="1" xfId="0" applyFont="1" applyBorder="1"/>
    <xf numFmtId="0" fontId="20" fillId="0" borderId="1" xfId="0" applyFont="1" applyFill="1" applyBorder="1" applyAlignment="1">
      <alignment vertical="center"/>
    </xf>
    <xf numFmtId="0" fontId="32" fillId="0" borderId="1" xfId="0" applyFont="1" applyBorder="1"/>
    <xf numFmtId="0" fontId="15" fillId="2" borderId="1" xfId="0" applyFont="1" applyFill="1" applyBorder="1" applyAlignment="1">
      <alignment horizontal="right" wrapText="1"/>
    </xf>
    <xf numFmtId="0" fontId="15" fillId="2" borderId="1" xfId="0" applyFont="1" applyFill="1" applyBorder="1" applyAlignment="1">
      <alignment horizontal="right"/>
    </xf>
    <xf numFmtId="165" fontId="15" fillId="2" borderId="1" xfId="0" applyNumberFormat="1" applyFont="1" applyFill="1" applyBorder="1" applyAlignment="1">
      <alignment horizontal="right"/>
    </xf>
    <xf numFmtId="0" fontId="33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3" xfId="0" applyBorder="1"/>
    <xf numFmtId="0" fontId="11" fillId="0" borderId="6" xfId="0" applyFont="1" applyBorder="1"/>
    <xf numFmtId="165" fontId="11" fillId="0" borderId="2" xfId="0" applyNumberFormat="1" applyFont="1" applyBorder="1"/>
    <xf numFmtId="165" fontId="0" fillId="0" borderId="1" xfId="0" applyNumberFormat="1" applyFont="1" applyBorder="1"/>
    <xf numFmtId="165" fontId="20" fillId="0" borderId="1" xfId="0" applyNumberFormat="1" applyFont="1" applyBorder="1"/>
    <xf numFmtId="165" fontId="10" fillId="2" borderId="1" xfId="0" applyNumberFormat="1" applyFont="1" applyFill="1" applyBorder="1" applyAlignment="1">
      <alignment horizontal="right"/>
    </xf>
    <xf numFmtId="0" fontId="32" fillId="0" borderId="0" xfId="0" applyFont="1" applyBorder="1"/>
    <xf numFmtId="0" fontId="32" fillId="0" borderId="0" xfId="0" applyFont="1" applyBorder="1" applyAlignment="1">
      <alignment horizontal="right"/>
    </xf>
    <xf numFmtId="165" fontId="32" fillId="0" borderId="0" xfId="0" applyNumberFormat="1" applyFont="1" applyBorder="1" applyAlignment="1">
      <alignment horizontal="right"/>
    </xf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165" fontId="20" fillId="0" borderId="0" xfId="0" applyNumberFormat="1" applyFont="1" applyBorder="1"/>
    <xf numFmtId="0" fontId="33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 textRotation="90"/>
    </xf>
    <xf numFmtId="0" fontId="3" fillId="0" borderId="0" xfId="0" applyFont="1" applyBorder="1" applyAlignment="1">
      <alignment textRotation="90"/>
    </xf>
    <xf numFmtId="0" fontId="2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textRotation="90"/>
    </xf>
    <xf numFmtId="0" fontId="4" fillId="0" borderId="0" xfId="0" applyFont="1" applyBorder="1"/>
    <xf numFmtId="0" fontId="32" fillId="0" borderId="1" xfId="0" applyFont="1" applyBorder="1" applyAlignment="1">
      <alignment horizontal="right"/>
    </xf>
    <xf numFmtId="49" fontId="20" fillId="2" borderId="1" xfId="0" applyNumberFormat="1" applyFont="1" applyFill="1" applyBorder="1" applyAlignment="1">
      <alignment vertical="center"/>
    </xf>
    <xf numFmtId="49" fontId="20" fillId="0" borderId="1" xfId="7" applyNumberFormat="1" applyFont="1" applyFill="1" applyBorder="1"/>
    <xf numFmtId="0" fontId="20" fillId="0" borderId="1" xfId="0" applyFont="1" applyFill="1" applyBorder="1" applyAlignment="1">
      <alignment horizontal="left" vertical="center"/>
    </xf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26" fillId="0" borderId="0" xfId="0" applyFont="1" applyBorder="1"/>
    <xf numFmtId="0" fontId="0" fillId="0" borderId="0" xfId="0" applyFont="1" applyBorder="1"/>
    <xf numFmtId="165" fontId="0" fillId="0" borderId="0" xfId="0" applyNumberFormat="1" applyFont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65" fontId="0" fillId="0" borderId="0" xfId="0" applyNumberFormat="1" applyBorder="1"/>
    <xf numFmtId="0" fontId="30" fillId="0" borderId="0" xfId="0" applyFont="1" applyBorder="1"/>
    <xf numFmtId="0" fontId="11" fillId="0" borderId="0" xfId="0" applyFont="1" applyBorder="1"/>
    <xf numFmtId="0" fontId="4" fillId="0" borderId="0" xfId="0" applyFont="1" applyBorder="1" applyAlignment="1">
      <alignment horizontal="right" textRotation="90"/>
    </xf>
    <xf numFmtId="165" fontId="11" fillId="0" borderId="0" xfId="0" applyNumberFormat="1" applyFont="1" applyBorder="1"/>
    <xf numFmtId="0" fontId="27" fillId="0" borderId="0" xfId="0" applyFont="1" applyBorder="1"/>
    <xf numFmtId="0" fontId="27" fillId="0" borderId="0" xfId="0" applyFont="1" applyBorder="1" applyAlignment="1">
      <alignment horizontal="right"/>
    </xf>
    <xf numFmtId="0" fontId="28" fillId="0" borderId="0" xfId="0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165" fontId="27" fillId="0" borderId="0" xfId="0" applyNumberFormat="1" applyFont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textRotation="90"/>
    </xf>
    <xf numFmtId="0" fontId="15" fillId="2" borderId="0" xfId="0" applyFont="1" applyFill="1" applyBorder="1"/>
    <xf numFmtId="0" fontId="16" fillId="2" borderId="0" xfId="0" applyFont="1" applyFill="1" applyBorder="1"/>
    <xf numFmtId="165" fontId="11" fillId="0" borderId="0" xfId="0" applyNumberFormat="1" applyFont="1" applyBorder="1" applyAlignment="1">
      <alignment horizontal="right"/>
    </xf>
    <xf numFmtId="165" fontId="7" fillId="2" borderId="0" xfId="0" applyNumberFormat="1" applyFont="1" applyFill="1" applyBorder="1"/>
    <xf numFmtId="0" fontId="0" fillId="2" borderId="0" xfId="0" applyFont="1" applyFill="1" applyBorder="1"/>
    <xf numFmtId="0" fontId="0" fillId="2" borderId="0" xfId="0" applyFill="1" applyBorder="1"/>
    <xf numFmtId="0" fontId="0" fillId="2" borderId="0" xfId="0" applyFont="1" applyFill="1" applyBorder="1" applyAlignment="1">
      <alignment horizontal="right"/>
    </xf>
    <xf numFmtId="165" fontId="0" fillId="2" borderId="0" xfId="0" applyNumberFormat="1" applyFont="1" applyFill="1" applyBorder="1" applyAlignment="1">
      <alignment horizontal="right"/>
    </xf>
    <xf numFmtId="165" fontId="0" fillId="2" borderId="0" xfId="0" applyNumberFormat="1" applyFont="1" applyFill="1" applyBorder="1"/>
    <xf numFmtId="0" fontId="0" fillId="2" borderId="0" xfId="0" applyFill="1" applyBorder="1" applyAlignment="1">
      <alignment horizontal="center"/>
    </xf>
    <xf numFmtId="0" fontId="4" fillId="2" borderId="0" xfId="0" applyFont="1" applyFill="1" applyBorder="1"/>
    <xf numFmtId="0" fontId="5" fillId="2" borderId="0" xfId="0" applyFont="1" applyFill="1" applyBorder="1"/>
    <xf numFmtId="165" fontId="0" fillId="2" borderId="0" xfId="0" applyNumberFormat="1" applyFill="1" applyBorder="1"/>
    <xf numFmtId="0" fontId="4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 textRotation="90"/>
    </xf>
    <xf numFmtId="0" fontId="2" fillId="2" borderId="0" xfId="0" applyFont="1" applyFill="1" applyBorder="1" applyAlignment="1">
      <alignment textRotation="90"/>
    </xf>
    <xf numFmtId="0" fontId="3" fillId="2" borderId="0" xfId="0" applyFont="1" applyFill="1" applyBorder="1" applyAlignment="1">
      <alignment textRotation="90"/>
    </xf>
    <xf numFmtId="0" fontId="6" fillId="2" borderId="0" xfId="0" applyFont="1" applyFill="1" applyBorder="1" applyAlignment="1">
      <alignment textRotation="90"/>
    </xf>
    <xf numFmtId="0" fontId="1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165" fontId="11" fillId="2" borderId="0" xfId="0" applyNumberFormat="1" applyFont="1" applyFill="1" applyBorder="1" applyAlignment="1">
      <alignment horizontal="center"/>
    </xf>
    <xf numFmtId="165" fontId="11" fillId="2" borderId="0" xfId="0" applyNumberFormat="1" applyFont="1" applyFill="1" applyBorder="1"/>
    <xf numFmtId="49" fontId="0" fillId="0" borderId="0" xfId="0" applyNumberFormat="1" applyFont="1" applyBorder="1" applyAlignment="1">
      <alignment horizontal="right"/>
    </xf>
    <xf numFmtId="165" fontId="0" fillId="2" borderId="0" xfId="0" applyNumberFormat="1" applyFill="1" applyBorder="1" applyAlignment="1">
      <alignment horizontal="center"/>
    </xf>
    <xf numFmtId="0" fontId="0" fillId="0" borderId="0" xfId="0" applyFont="1" applyFill="1" applyBorder="1"/>
    <xf numFmtId="0" fontId="20" fillId="2" borderId="0" xfId="4" applyFont="1" applyFill="1" applyBorder="1" applyAlignment="1">
      <alignment vertical="center" wrapText="1"/>
    </xf>
    <xf numFmtId="0" fontId="23" fillId="2" borderId="0" xfId="4" applyFont="1" applyFill="1" applyBorder="1" applyAlignment="1">
      <alignment horizontal="left" vertical="center" wrapText="1"/>
    </xf>
    <xf numFmtId="49" fontId="0" fillId="0" borderId="0" xfId="0" applyNumberFormat="1" applyFont="1" applyBorder="1"/>
    <xf numFmtId="0" fontId="25" fillId="0" borderId="1" xfId="0" applyFont="1" applyBorder="1"/>
    <xf numFmtId="0" fontId="26" fillId="0" borderId="1" xfId="0" applyFont="1" applyBorder="1" applyAlignment="1">
      <alignment horizontal="right"/>
    </xf>
    <xf numFmtId="165" fontId="26" fillId="0" borderId="1" xfId="0" applyNumberFormat="1" applyFont="1" applyBorder="1"/>
    <xf numFmtId="0" fontId="17" fillId="0" borderId="1" xfId="0" applyFont="1" applyBorder="1" applyAlignment="1">
      <alignment horizontal="right"/>
    </xf>
    <xf numFmtId="165" fontId="17" fillId="0" borderId="1" xfId="0" applyNumberFormat="1" applyFont="1" applyBorder="1"/>
    <xf numFmtId="0" fontId="17" fillId="0" borderId="0" xfId="0" applyFont="1" applyBorder="1" applyAlignment="1"/>
    <xf numFmtId="165" fontId="17" fillId="0" borderId="0" xfId="0" applyNumberFormat="1" applyFont="1" applyBorder="1" applyAlignment="1"/>
    <xf numFmtId="165" fontId="17" fillId="0" borderId="0" xfId="0" applyNumberFormat="1" applyFont="1" applyBorder="1" applyAlignment="1">
      <alignment horizontal="right"/>
    </xf>
    <xf numFmtId="0" fontId="0" fillId="2" borderId="0" xfId="0" applyFill="1" applyBorder="1" applyAlignment="1"/>
    <xf numFmtId="165" fontId="0" fillId="2" borderId="0" xfId="0" applyNumberFormat="1" applyFill="1" applyBorder="1" applyAlignment="1"/>
    <xf numFmtId="165" fontId="0" fillId="2" borderId="0" xfId="0" applyNumberForma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165" fontId="27" fillId="0" borderId="0" xfId="0" applyNumberFormat="1" applyFont="1" applyBorder="1" applyAlignment="1">
      <alignment horizontal="righ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0" fontId="35" fillId="0" borderId="0" xfId="0" applyFont="1"/>
    <xf numFmtId="0" fontId="34" fillId="0" borderId="0" xfId="0" applyFont="1"/>
    <xf numFmtId="165" fontId="0" fillId="0" borderId="3" xfId="0" applyNumberFormat="1" applyBorder="1"/>
    <xf numFmtId="0" fontId="11" fillId="3" borderId="7" xfId="0" applyFont="1" applyFill="1" applyBorder="1" applyAlignment="1">
      <alignment wrapText="1"/>
    </xf>
    <xf numFmtId="165" fontId="11" fillId="3" borderId="8" xfId="0" applyNumberFormat="1" applyFont="1" applyFill="1" applyBorder="1"/>
    <xf numFmtId="0" fontId="11" fillId="0" borderId="1" xfId="0" applyFont="1" applyFill="1" applyBorder="1"/>
    <xf numFmtId="0" fontId="11" fillId="3" borderId="1" xfId="0" applyFont="1" applyFill="1" applyBorder="1"/>
    <xf numFmtId="0" fontId="0" fillId="3" borderId="1" xfId="0" applyFill="1" applyBorder="1"/>
    <xf numFmtId="165" fontId="0" fillId="3" borderId="1" xfId="0" applyNumberFormat="1" applyFill="1" applyBorder="1"/>
    <xf numFmtId="0" fontId="0" fillId="3" borderId="1" xfId="0" applyFill="1" applyBorder="1" applyAlignment="1">
      <alignment horizontal="right"/>
    </xf>
    <xf numFmtId="0" fontId="0" fillId="3" borderId="1" xfId="0" applyFill="1" applyBorder="1" applyAlignment="1"/>
    <xf numFmtId="165" fontId="0" fillId="3" borderId="1" xfId="0" applyNumberFormat="1" applyFill="1" applyBorder="1" applyAlignment="1"/>
    <xf numFmtId="165" fontId="0" fillId="3" borderId="1" xfId="0" applyNumberFormat="1" applyFill="1" applyBorder="1" applyAlignment="1">
      <alignment horizontal="right"/>
    </xf>
    <xf numFmtId="0" fontId="33" fillId="3" borderId="1" xfId="0" applyFont="1" applyFill="1" applyBorder="1"/>
    <xf numFmtId="0" fontId="33" fillId="3" borderId="1" xfId="0" applyFont="1" applyFill="1" applyBorder="1" applyAlignment="1">
      <alignment horizontal="right"/>
    </xf>
    <xf numFmtId="0" fontId="33" fillId="3" borderId="1" xfId="0" applyFont="1" applyFill="1" applyBorder="1" applyAlignment="1">
      <alignment horizontal="center" textRotation="90"/>
    </xf>
    <xf numFmtId="0" fontId="33" fillId="3" borderId="1" xfId="0" applyFont="1" applyFill="1" applyBorder="1" applyAlignment="1">
      <alignment textRotation="90"/>
    </xf>
    <xf numFmtId="165" fontId="33" fillId="3" borderId="1" xfId="0" applyNumberFormat="1" applyFont="1" applyFill="1" applyBorder="1"/>
    <xf numFmtId="0" fontId="36" fillId="0" borderId="9" xfId="0" applyFont="1" applyBorder="1" applyAlignment="1" applyProtection="1">
      <alignment horizontal="left" vertical="top"/>
    </xf>
    <xf numFmtId="0" fontId="36" fillId="0" borderId="9" xfId="0" applyFont="1" applyBorder="1" applyAlignment="1" applyProtection="1">
      <alignment vertical="top" wrapText="1"/>
    </xf>
    <xf numFmtId="0" fontId="37" fillId="0" borderId="4" xfId="0" applyFont="1" applyBorder="1" applyAlignment="1" applyProtection="1">
      <alignment horizontal="right" vertical="top" wrapText="1"/>
    </xf>
    <xf numFmtId="49" fontId="37" fillId="0" borderId="5" xfId="0" applyNumberFormat="1" applyFont="1" applyBorder="1" applyAlignment="1" applyProtection="1">
      <alignment horizontal="right" vertical="top" wrapText="1"/>
    </xf>
    <xf numFmtId="0" fontId="11" fillId="2" borderId="3" xfId="0" applyFont="1" applyFill="1" applyBorder="1"/>
    <xf numFmtId="0" fontId="7" fillId="0" borderId="3" xfId="0" applyFont="1" applyBorder="1"/>
    <xf numFmtId="0" fontId="11" fillId="2" borderId="3" xfId="0" applyFont="1" applyFill="1" applyBorder="1" applyAlignment="1">
      <alignment horizontal="right"/>
    </xf>
    <xf numFmtId="0" fontId="11" fillId="2" borderId="3" xfId="0" applyFont="1" applyFill="1" applyBorder="1" applyAlignment="1"/>
    <xf numFmtId="165" fontId="11" fillId="2" borderId="3" xfId="0" applyNumberFormat="1" applyFont="1" applyFill="1" applyBorder="1" applyAlignment="1"/>
    <xf numFmtId="165" fontId="11" fillId="2" borderId="3" xfId="0" applyNumberFormat="1" applyFont="1" applyFill="1" applyBorder="1" applyAlignment="1">
      <alignment horizontal="right"/>
    </xf>
    <xf numFmtId="0" fontId="0" fillId="2" borderId="2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0" fillId="2" borderId="2" xfId="0" applyFill="1" applyBorder="1" applyAlignment="1"/>
    <xf numFmtId="165" fontId="0" fillId="2" borderId="2" xfId="0" applyNumberFormat="1" applyFont="1" applyFill="1" applyBorder="1" applyAlignment="1"/>
    <xf numFmtId="165" fontId="0" fillId="2" borderId="2" xfId="0" applyNumberFormat="1" applyFont="1" applyFill="1" applyBorder="1" applyAlignment="1">
      <alignment horizontal="right"/>
    </xf>
    <xf numFmtId="0" fontId="26" fillId="0" borderId="1" xfId="0" applyFont="1" applyBorder="1"/>
    <xf numFmtId="0" fontId="17" fillId="0" borderId="1" xfId="0" applyFont="1" applyBorder="1"/>
    <xf numFmtId="0" fontId="20" fillId="0" borderId="3" xfId="0" applyFont="1" applyBorder="1"/>
    <xf numFmtId="0" fontId="33" fillId="0" borderId="3" xfId="0" applyFont="1" applyBorder="1"/>
    <xf numFmtId="0" fontId="33" fillId="0" borderId="3" xfId="0" applyFont="1" applyBorder="1" applyAlignment="1">
      <alignment horizontal="right"/>
    </xf>
    <xf numFmtId="0" fontId="33" fillId="0" borderId="3" xfId="0" applyFont="1" applyBorder="1" applyAlignment="1">
      <alignment horizontal="center" textRotation="90"/>
    </xf>
    <xf numFmtId="0" fontId="33" fillId="0" borderId="3" xfId="0" applyFont="1" applyBorder="1" applyAlignment="1">
      <alignment textRotation="90"/>
    </xf>
    <xf numFmtId="165" fontId="33" fillId="0" borderId="3" xfId="0" applyNumberFormat="1" applyFont="1" applyBorder="1"/>
    <xf numFmtId="0" fontId="20" fillId="0" borderId="2" xfId="0" applyFont="1" applyBorder="1"/>
    <xf numFmtId="0" fontId="20" fillId="0" borderId="2" xfId="0" applyFont="1" applyFill="1" applyBorder="1" applyAlignment="1">
      <alignment vertical="center"/>
    </xf>
    <xf numFmtId="0" fontId="20" fillId="0" borderId="2" xfId="0" applyFont="1" applyBorder="1" applyAlignment="1">
      <alignment horizontal="right"/>
    </xf>
    <xf numFmtId="0" fontId="20" fillId="0" borderId="2" xfId="0" applyFont="1" applyBorder="1" applyAlignment="1">
      <alignment horizontal="center" textRotation="90"/>
    </xf>
    <xf numFmtId="0" fontId="20" fillId="0" borderId="2" xfId="0" applyFont="1" applyBorder="1" applyAlignment="1">
      <alignment textRotation="90"/>
    </xf>
    <xf numFmtId="165" fontId="20" fillId="0" borderId="2" xfId="0" applyNumberFormat="1" applyFont="1" applyBorder="1"/>
    <xf numFmtId="165" fontId="11" fillId="2" borderId="3" xfId="0" applyNumberFormat="1" applyFont="1" applyFill="1" applyBorder="1"/>
    <xf numFmtId="165" fontId="0" fillId="2" borderId="2" xfId="0" applyNumberFormat="1" applyFill="1" applyBorder="1"/>
    <xf numFmtId="165" fontId="0" fillId="3" borderId="1" xfId="0" applyNumberFormat="1" applyFont="1" applyFill="1" applyBorder="1"/>
    <xf numFmtId="165" fontId="0" fillId="3" borderId="1" xfId="0" applyNumberFormat="1" applyFont="1" applyFill="1" applyBorder="1" applyAlignment="1">
      <alignment horizontal="right"/>
    </xf>
    <xf numFmtId="165" fontId="20" fillId="3" borderId="1" xfId="0" applyNumberFormat="1" applyFont="1" applyFill="1" applyBorder="1"/>
    <xf numFmtId="165" fontId="0" fillId="0" borderId="6" xfId="0" applyNumberFormat="1" applyBorder="1"/>
    <xf numFmtId="0" fontId="0" fillId="0" borderId="6" xfId="0" applyFont="1" applyBorder="1"/>
    <xf numFmtId="0" fontId="7" fillId="0" borderId="6" xfId="0" applyFont="1" applyBorder="1"/>
    <xf numFmtId="0" fontId="11" fillId="0" borderId="6" xfId="0" applyFont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165" fontId="11" fillId="2" borderId="6" xfId="0" applyNumberFormat="1" applyFont="1" applyFill="1" applyBorder="1" applyAlignment="1">
      <alignment horizontal="right"/>
    </xf>
    <xf numFmtId="0" fontId="11" fillId="0" borderId="7" xfId="0" applyFont="1" applyBorder="1"/>
    <xf numFmtId="0" fontId="11" fillId="0" borderId="10" xfId="0" applyFont="1" applyBorder="1"/>
    <xf numFmtId="0" fontId="11" fillId="3" borderId="10" xfId="0" applyFont="1" applyFill="1" applyBorder="1"/>
    <xf numFmtId="0" fontId="11" fillId="3" borderId="10" xfId="0" applyFont="1" applyFill="1" applyBorder="1" applyAlignment="1">
      <alignment horizontal="right"/>
    </xf>
    <xf numFmtId="0" fontId="15" fillId="3" borderId="10" xfId="0" applyFont="1" applyFill="1" applyBorder="1" applyAlignment="1">
      <alignment horizontal="right" textRotation="90"/>
    </xf>
    <xf numFmtId="0" fontId="15" fillId="3" borderId="10" xfId="0" applyFont="1" applyFill="1" applyBorder="1" applyAlignment="1">
      <alignment horizontal="right"/>
    </xf>
    <xf numFmtId="0" fontId="16" fillId="3" borderId="10" xfId="0" applyFont="1" applyFill="1" applyBorder="1" applyAlignment="1">
      <alignment horizontal="right"/>
    </xf>
    <xf numFmtId="165" fontId="11" fillId="3" borderId="10" xfId="0" applyNumberFormat="1" applyFont="1" applyFill="1" applyBorder="1"/>
    <xf numFmtId="165" fontId="11" fillId="3" borderId="11" xfId="0" applyNumberFormat="1" applyFont="1" applyFill="1" applyBorder="1"/>
    <xf numFmtId="0" fontId="3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 applyAlignment="1"/>
  </cellXfs>
  <cellStyles count="8">
    <cellStyle name="Navadno" xfId="0" builtinId="0"/>
    <cellStyle name="Navadno 2" xfId="3"/>
    <cellStyle name="Navadno 2 2" xfId="4"/>
    <cellStyle name="Navadno 3" xfId="6"/>
    <cellStyle name="Normal_Sheet1" xfId="1"/>
    <cellStyle name="Standard 2" xfId="5"/>
    <cellStyle name="Standard 8" xfId="7"/>
    <cellStyle name="Vejic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20"/>
  <sheetViews>
    <sheetView topLeftCell="B1" zoomScaleNormal="100" zoomScaleSheetLayoutView="100" workbookViewId="0">
      <selection activeCell="AL37" sqref="AL37"/>
    </sheetView>
  </sheetViews>
  <sheetFormatPr defaultColWidth="9.140625" defaultRowHeight="15" x14ac:dyDescent="0.25"/>
  <cols>
    <col min="1" max="1" width="0" style="92" hidden="1" customWidth="1"/>
    <col min="2" max="2" width="9.140625" style="92"/>
    <col min="3" max="3" width="42.7109375" style="92" customWidth="1"/>
    <col min="4" max="4" width="19" style="93" customWidth="1"/>
    <col min="5" max="5" width="17.140625" style="93" customWidth="1"/>
    <col min="6" max="6" width="7.7109375" style="93" hidden="1" customWidth="1"/>
    <col min="7" max="7" width="5.7109375" style="93" hidden="1" customWidth="1"/>
    <col min="8" max="8" width="5.7109375" style="100" hidden="1" customWidth="1"/>
    <col min="9" max="25" width="5.7109375" style="93" hidden="1" customWidth="1"/>
    <col min="26" max="26" width="5.7109375" style="95" hidden="1" customWidth="1"/>
    <col min="27" max="32" width="5.7109375" style="93" hidden="1" customWidth="1"/>
    <col min="33" max="33" width="5.7109375" style="96" hidden="1" customWidth="1"/>
    <col min="34" max="36" width="5.7109375" style="93" hidden="1" customWidth="1"/>
    <col min="37" max="37" width="18" style="93" customWidth="1"/>
    <col min="38" max="38" width="22.140625" style="97" customWidth="1"/>
    <col min="39" max="39" width="24.140625" style="97" customWidth="1"/>
    <col min="40" max="16384" width="9.140625" style="92"/>
  </cols>
  <sheetData>
    <row r="1" spans="2:39" s="89" customFormat="1" ht="15.6" x14ac:dyDescent="0.3">
      <c r="B1" s="194"/>
      <c r="C1" s="144" t="s">
        <v>81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6"/>
      <c r="AM1" s="146"/>
    </row>
    <row r="2" spans="2:39" s="87" customFormat="1" ht="13.9" x14ac:dyDescent="0.3">
      <c r="B2" s="195"/>
      <c r="C2" s="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8"/>
      <c r="AM2" s="148"/>
    </row>
    <row r="3" spans="2:39" s="90" customFormat="1" x14ac:dyDescent="0.25">
      <c r="B3" s="25"/>
      <c r="C3" s="8" t="s">
        <v>6</v>
      </c>
      <c r="D3" s="12" t="s">
        <v>82</v>
      </c>
      <c r="E3" s="12" t="s">
        <v>83</v>
      </c>
      <c r="F3" s="12"/>
      <c r="G3" s="12"/>
      <c r="H3" s="40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0"/>
      <c r="AA3" s="12"/>
      <c r="AB3" s="12"/>
      <c r="AC3" s="12"/>
      <c r="AD3" s="12"/>
      <c r="AE3" s="12"/>
      <c r="AF3" s="12"/>
      <c r="AG3" s="11"/>
      <c r="AH3" s="12"/>
      <c r="AI3" s="12"/>
      <c r="AJ3" s="12"/>
      <c r="AK3" s="12" t="s">
        <v>84</v>
      </c>
      <c r="AL3" s="44" t="s">
        <v>85</v>
      </c>
      <c r="AM3" s="44" t="s">
        <v>86</v>
      </c>
    </row>
    <row r="4" spans="2:39" s="90" customFormat="1" ht="2.25" customHeight="1" x14ac:dyDescent="0.25">
      <c r="B4" s="25"/>
      <c r="C4" s="7"/>
      <c r="D4" s="32"/>
      <c r="E4" s="32"/>
      <c r="F4" s="32"/>
      <c r="G4" s="32"/>
      <c r="H4" s="33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4"/>
      <c r="AA4" s="32"/>
      <c r="AB4" s="32"/>
      <c r="AC4" s="32"/>
      <c r="AD4" s="32"/>
      <c r="AE4" s="32"/>
      <c r="AF4" s="32"/>
      <c r="AG4" s="35"/>
      <c r="AH4" s="32"/>
      <c r="AI4" s="32"/>
      <c r="AJ4" s="32"/>
      <c r="AK4" s="32"/>
      <c r="AL4" s="67"/>
      <c r="AM4" s="67"/>
    </row>
    <row r="5" spans="2:39" ht="14.45" x14ac:dyDescent="0.3">
      <c r="B5" s="1">
        <v>1</v>
      </c>
      <c r="C5" s="1" t="s">
        <v>125</v>
      </c>
      <c r="D5" s="2" t="s">
        <v>124</v>
      </c>
      <c r="E5" s="5">
        <v>100</v>
      </c>
      <c r="F5" s="5"/>
      <c r="G5" s="5"/>
      <c r="H5" s="3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3"/>
      <c r="AA5" s="5"/>
      <c r="AB5" s="5"/>
      <c r="AC5" s="5"/>
      <c r="AD5" s="5"/>
      <c r="AE5" s="5"/>
      <c r="AF5" s="5"/>
      <c r="AG5" s="4"/>
      <c r="AH5" s="5"/>
      <c r="AI5" s="5"/>
      <c r="AJ5" s="5"/>
      <c r="AK5" s="5">
        <v>300</v>
      </c>
      <c r="AL5" s="27"/>
      <c r="AM5" s="27">
        <f>AK5*AL5</f>
        <v>0</v>
      </c>
    </row>
    <row r="6" spans="2:39" ht="14.45" x14ac:dyDescent="0.3">
      <c r="B6" s="1">
        <v>2</v>
      </c>
      <c r="C6" s="1" t="s">
        <v>126</v>
      </c>
      <c r="D6" s="2" t="s">
        <v>124</v>
      </c>
      <c r="E6" s="5">
        <v>100</v>
      </c>
      <c r="F6" s="5"/>
      <c r="G6" s="5"/>
      <c r="H6" s="3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3"/>
      <c r="AA6" s="5"/>
      <c r="AB6" s="5"/>
      <c r="AC6" s="5"/>
      <c r="AD6" s="5"/>
      <c r="AE6" s="5"/>
      <c r="AF6" s="5"/>
      <c r="AG6" s="4"/>
      <c r="AH6" s="5"/>
      <c r="AI6" s="5"/>
      <c r="AJ6" s="5"/>
      <c r="AK6" s="5">
        <v>300</v>
      </c>
      <c r="AL6" s="27"/>
      <c r="AM6" s="27">
        <f t="shared" ref="AM6:AM37" si="0">AK6*AL6</f>
        <v>0</v>
      </c>
    </row>
    <row r="7" spans="2:39" s="73" customFormat="1" x14ac:dyDescent="0.25">
      <c r="B7" s="56">
        <v>3</v>
      </c>
      <c r="C7" s="56" t="s">
        <v>127</v>
      </c>
      <c r="D7" s="22" t="s">
        <v>124</v>
      </c>
      <c r="E7" s="22">
        <v>100</v>
      </c>
      <c r="F7" s="63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22">
        <v>1150</v>
      </c>
      <c r="AL7" s="68"/>
      <c r="AM7" s="27">
        <f t="shared" si="0"/>
        <v>0</v>
      </c>
    </row>
    <row r="8" spans="2:39" s="73" customFormat="1" x14ac:dyDescent="0.25">
      <c r="B8" s="1">
        <v>4</v>
      </c>
      <c r="C8" s="56" t="s">
        <v>128</v>
      </c>
      <c r="D8" s="22" t="s">
        <v>124</v>
      </c>
      <c r="E8" s="22">
        <v>100</v>
      </c>
      <c r="F8" s="63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22">
        <v>1000</v>
      </c>
      <c r="AL8" s="68"/>
      <c r="AM8" s="27">
        <f t="shared" si="0"/>
        <v>0</v>
      </c>
    </row>
    <row r="9" spans="2:39" s="73" customFormat="1" ht="14.45" x14ac:dyDescent="0.3">
      <c r="B9" s="1">
        <v>5</v>
      </c>
      <c r="C9" s="56" t="s">
        <v>129</v>
      </c>
      <c r="D9" s="22" t="s">
        <v>124</v>
      </c>
      <c r="E9" s="22">
        <v>100</v>
      </c>
      <c r="F9" s="22">
        <v>311703</v>
      </c>
      <c r="G9" s="22"/>
      <c r="H9" s="3"/>
      <c r="I9" s="22"/>
      <c r="J9" s="22"/>
      <c r="K9" s="22"/>
      <c r="L9" s="22"/>
      <c r="M9" s="22"/>
      <c r="N9" s="22"/>
      <c r="O9" s="22">
        <v>400</v>
      </c>
      <c r="P9" s="22"/>
      <c r="Q9" s="22"/>
      <c r="R9" s="22"/>
      <c r="S9" s="22"/>
      <c r="T9" s="22"/>
      <c r="U9" s="22"/>
      <c r="V9" s="22"/>
      <c r="W9" s="22"/>
      <c r="X9" s="22"/>
      <c r="Y9" s="22"/>
      <c r="Z9" s="3"/>
      <c r="AA9" s="22"/>
      <c r="AB9" s="22"/>
      <c r="AC9" s="22"/>
      <c r="AD9" s="22"/>
      <c r="AE9" s="22"/>
      <c r="AF9" s="22"/>
      <c r="AG9" s="3"/>
      <c r="AH9" s="22"/>
      <c r="AI9" s="22"/>
      <c r="AJ9" s="22"/>
      <c r="AK9" s="22">
        <v>3200</v>
      </c>
      <c r="AL9" s="68"/>
      <c r="AM9" s="27">
        <f t="shared" si="0"/>
        <v>0</v>
      </c>
    </row>
    <row r="10" spans="2:39" s="73" customFormat="1" ht="14.45" x14ac:dyDescent="0.3">
      <c r="B10" s="56">
        <v>6</v>
      </c>
      <c r="C10" s="56" t="s">
        <v>56</v>
      </c>
      <c r="D10" s="22" t="s">
        <v>124</v>
      </c>
      <c r="E10" s="22">
        <v>100</v>
      </c>
      <c r="F10" s="22">
        <v>311701</v>
      </c>
      <c r="G10" s="22"/>
      <c r="H10" s="3"/>
      <c r="I10" s="22"/>
      <c r="J10" s="22"/>
      <c r="K10" s="22"/>
      <c r="L10" s="22"/>
      <c r="M10" s="22"/>
      <c r="N10" s="22"/>
      <c r="O10" s="22">
        <v>400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3"/>
      <c r="AA10" s="22"/>
      <c r="AB10" s="22"/>
      <c r="AC10" s="22"/>
      <c r="AD10" s="22"/>
      <c r="AE10" s="22"/>
      <c r="AF10" s="22"/>
      <c r="AG10" s="3"/>
      <c r="AH10" s="22"/>
      <c r="AI10" s="22"/>
      <c r="AJ10" s="22"/>
      <c r="AK10" s="22">
        <v>4200</v>
      </c>
      <c r="AL10" s="68"/>
      <c r="AM10" s="27">
        <f t="shared" si="0"/>
        <v>0</v>
      </c>
    </row>
    <row r="11" spans="2:39" s="73" customFormat="1" ht="14.45" x14ac:dyDescent="0.3">
      <c r="B11" s="1">
        <v>7</v>
      </c>
      <c r="C11" s="56" t="s">
        <v>130</v>
      </c>
      <c r="D11" s="22" t="s">
        <v>124</v>
      </c>
      <c r="E11" s="22">
        <v>100</v>
      </c>
      <c r="F11" s="22">
        <v>30074</v>
      </c>
      <c r="G11" s="22"/>
      <c r="H11" s="3"/>
      <c r="I11" s="22"/>
      <c r="J11" s="22"/>
      <c r="K11" s="22"/>
      <c r="L11" s="22"/>
      <c r="M11" s="22"/>
      <c r="N11" s="22"/>
      <c r="O11" s="22"/>
      <c r="P11" s="22"/>
      <c r="Q11" s="22">
        <v>1625</v>
      </c>
      <c r="R11" s="22"/>
      <c r="S11" s="22"/>
      <c r="T11" s="22"/>
      <c r="U11" s="22"/>
      <c r="V11" s="22"/>
      <c r="W11" s="22"/>
      <c r="X11" s="22"/>
      <c r="Y11" s="22"/>
      <c r="Z11" s="3"/>
      <c r="AA11" s="22"/>
      <c r="AB11" s="22"/>
      <c r="AC11" s="22"/>
      <c r="AD11" s="22"/>
      <c r="AE11" s="22"/>
      <c r="AF11" s="22"/>
      <c r="AG11" s="3"/>
      <c r="AH11" s="22"/>
      <c r="AI11" s="22"/>
      <c r="AJ11" s="22"/>
      <c r="AK11" s="22">
        <v>2000</v>
      </c>
      <c r="AL11" s="68"/>
      <c r="AM11" s="27">
        <f t="shared" si="0"/>
        <v>0</v>
      </c>
    </row>
    <row r="12" spans="2:39" s="73" customFormat="1" ht="14.45" x14ac:dyDescent="0.3">
      <c r="B12" s="1">
        <v>8</v>
      </c>
      <c r="C12" s="56" t="s">
        <v>131</v>
      </c>
      <c r="D12" s="22" t="s">
        <v>124</v>
      </c>
      <c r="E12" s="22">
        <v>100</v>
      </c>
      <c r="F12" s="22">
        <v>30051</v>
      </c>
      <c r="G12" s="22"/>
      <c r="H12" s="3"/>
      <c r="I12" s="22"/>
      <c r="J12" s="22"/>
      <c r="K12" s="22"/>
      <c r="L12" s="22"/>
      <c r="M12" s="22"/>
      <c r="N12" s="22"/>
      <c r="O12" s="22"/>
      <c r="P12" s="22">
        <v>250</v>
      </c>
      <c r="Q12" s="22"/>
      <c r="R12" s="22"/>
      <c r="S12" s="22"/>
      <c r="T12" s="22"/>
      <c r="U12" s="22"/>
      <c r="V12" s="22"/>
      <c r="W12" s="22"/>
      <c r="X12" s="22">
        <v>250</v>
      </c>
      <c r="Y12" s="22"/>
      <c r="Z12" s="3"/>
      <c r="AA12" s="22"/>
      <c r="AB12" s="22"/>
      <c r="AC12" s="22"/>
      <c r="AD12" s="22"/>
      <c r="AE12" s="22"/>
      <c r="AF12" s="22"/>
      <c r="AG12" s="3"/>
      <c r="AH12" s="22"/>
      <c r="AI12" s="22"/>
      <c r="AJ12" s="22"/>
      <c r="AK12" s="22">
        <v>1300</v>
      </c>
      <c r="AL12" s="68"/>
      <c r="AM12" s="27">
        <f t="shared" si="0"/>
        <v>0</v>
      </c>
    </row>
    <row r="13" spans="2:39" s="73" customFormat="1" ht="14.45" x14ac:dyDescent="0.3">
      <c r="B13" s="56">
        <v>9</v>
      </c>
      <c r="C13" s="56" t="s">
        <v>132</v>
      </c>
      <c r="D13" s="22" t="s">
        <v>124</v>
      </c>
      <c r="E13" s="22">
        <v>100</v>
      </c>
      <c r="F13" s="22"/>
      <c r="G13" s="22"/>
      <c r="H13" s="3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3"/>
      <c r="AA13" s="22"/>
      <c r="AB13" s="22"/>
      <c r="AC13" s="22"/>
      <c r="AD13" s="22"/>
      <c r="AE13" s="22"/>
      <c r="AF13" s="22"/>
      <c r="AG13" s="3"/>
      <c r="AH13" s="22"/>
      <c r="AI13" s="22"/>
      <c r="AJ13" s="22"/>
      <c r="AK13" s="22">
        <v>150</v>
      </c>
      <c r="AL13" s="68"/>
      <c r="AM13" s="27">
        <f t="shared" si="0"/>
        <v>0</v>
      </c>
    </row>
    <row r="14" spans="2:39" s="73" customFormat="1" ht="14.45" x14ac:dyDescent="0.3">
      <c r="B14" s="1">
        <v>10</v>
      </c>
      <c r="C14" s="56" t="s">
        <v>134</v>
      </c>
      <c r="D14" s="22" t="s">
        <v>124</v>
      </c>
      <c r="E14" s="22">
        <v>100</v>
      </c>
      <c r="F14" s="22"/>
      <c r="G14" s="22"/>
      <c r="H14" s="3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3"/>
      <c r="AA14" s="22"/>
      <c r="AB14" s="22"/>
      <c r="AC14" s="22"/>
      <c r="AD14" s="22"/>
      <c r="AE14" s="22"/>
      <c r="AF14" s="22"/>
      <c r="AG14" s="3"/>
      <c r="AH14" s="22"/>
      <c r="AI14" s="22"/>
      <c r="AJ14" s="22"/>
      <c r="AK14" s="22">
        <v>50</v>
      </c>
      <c r="AL14" s="68"/>
      <c r="AM14" s="27">
        <f t="shared" si="0"/>
        <v>0</v>
      </c>
    </row>
    <row r="15" spans="2:39" s="73" customFormat="1" ht="14.45" x14ac:dyDescent="0.3">
      <c r="B15" s="1">
        <v>11</v>
      </c>
      <c r="C15" s="56" t="s">
        <v>133</v>
      </c>
      <c r="D15" s="22" t="s">
        <v>124</v>
      </c>
      <c r="E15" s="22">
        <v>100</v>
      </c>
      <c r="F15" s="22"/>
      <c r="G15" s="22"/>
      <c r="H15" s="3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3"/>
      <c r="AA15" s="22"/>
      <c r="AB15" s="22"/>
      <c r="AC15" s="22"/>
      <c r="AD15" s="22"/>
      <c r="AE15" s="22"/>
      <c r="AF15" s="22"/>
      <c r="AG15" s="3"/>
      <c r="AH15" s="22"/>
      <c r="AI15" s="22"/>
      <c r="AJ15" s="22"/>
      <c r="AK15" s="22">
        <v>3500</v>
      </c>
      <c r="AL15" s="68"/>
      <c r="AM15" s="27">
        <f t="shared" si="0"/>
        <v>0</v>
      </c>
    </row>
    <row r="16" spans="2:39" s="90" customFormat="1" ht="14.45" x14ac:dyDescent="0.3">
      <c r="B16" s="56">
        <v>12</v>
      </c>
      <c r="C16" s="1" t="s">
        <v>135</v>
      </c>
      <c r="D16" s="2" t="s">
        <v>124</v>
      </c>
      <c r="E16" s="5">
        <v>100</v>
      </c>
      <c r="F16" s="5">
        <v>313121</v>
      </c>
      <c r="G16" s="5"/>
      <c r="H16" s="3"/>
      <c r="I16" s="5"/>
      <c r="J16" s="5"/>
      <c r="K16" s="5"/>
      <c r="L16" s="5"/>
      <c r="M16" s="5">
        <v>170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3"/>
      <c r="AA16" s="5"/>
      <c r="AB16" s="5"/>
      <c r="AC16" s="5"/>
      <c r="AD16" s="5"/>
      <c r="AE16" s="5"/>
      <c r="AF16" s="5"/>
      <c r="AG16" s="4"/>
      <c r="AH16" s="5"/>
      <c r="AI16" s="5"/>
      <c r="AJ16" s="5"/>
      <c r="AK16" s="5">
        <v>250</v>
      </c>
      <c r="AL16" s="68"/>
      <c r="AM16" s="27">
        <f t="shared" si="0"/>
        <v>0</v>
      </c>
    </row>
    <row r="17" spans="2:39" s="90" customFormat="1" x14ac:dyDescent="0.25">
      <c r="B17" s="1">
        <v>13</v>
      </c>
      <c r="C17" s="1" t="s">
        <v>4</v>
      </c>
      <c r="D17" s="2" t="s">
        <v>124</v>
      </c>
      <c r="E17" s="5">
        <v>100</v>
      </c>
      <c r="F17" s="36"/>
      <c r="G17" s="37"/>
      <c r="H17" s="38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8"/>
      <c r="AA17" s="37"/>
      <c r="AB17" s="37"/>
      <c r="AC17" s="37"/>
      <c r="AD17" s="37"/>
      <c r="AE17" s="37"/>
      <c r="AF17" s="37"/>
      <c r="AG17" s="39"/>
      <c r="AH17" s="37"/>
      <c r="AI17" s="37"/>
      <c r="AJ17" s="37"/>
      <c r="AK17" s="5">
        <v>100</v>
      </c>
      <c r="AL17" s="68"/>
      <c r="AM17" s="27">
        <f t="shared" si="0"/>
        <v>0</v>
      </c>
    </row>
    <row r="18" spans="2:39" s="90" customFormat="1" x14ac:dyDescent="0.25">
      <c r="B18" s="1">
        <v>14</v>
      </c>
      <c r="C18" s="56" t="s">
        <v>68</v>
      </c>
      <c r="D18" s="22" t="s">
        <v>124</v>
      </c>
      <c r="E18" s="22">
        <v>100</v>
      </c>
      <c r="F18" s="63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22">
        <v>90</v>
      </c>
      <c r="AL18" s="68"/>
      <c r="AM18" s="27">
        <f t="shared" si="0"/>
        <v>0</v>
      </c>
    </row>
    <row r="19" spans="2:39" s="90" customFormat="1" x14ac:dyDescent="0.25">
      <c r="B19" s="56">
        <v>15</v>
      </c>
      <c r="C19" s="1" t="s">
        <v>136</v>
      </c>
      <c r="D19" s="2" t="s">
        <v>124</v>
      </c>
      <c r="E19" s="5">
        <v>100</v>
      </c>
      <c r="F19" s="36"/>
      <c r="G19" s="37"/>
      <c r="H19" s="38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8"/>
      <c r="AA19" s="37"/>
      <c r="AB19" s="37"/>
      <c r="AC19" s="37"/>
      <c r="AD19" s="37"/>
      <c r="AE19" s="37"/>
      <c r="AF19" s="37"/>
      <c r="AG19" s="39"/>
      <c r="AH19" s="37"/>
      <c r="AI19" s="37"/>
      <c r="AJ19" s="37"/>
      <c r="AK19" s="5">
        <v>400</v>
      </c>
      <c r="AL19" s="27"/>
      <c r="AM19" s="27">
        <f t="shared" si="0"/>
        <v>0</v>
      </c>
    </row>
    <row r="20" spans="2:39" s="90" customFormat="1" ht="14.45" x14ac:dyDescent="0.3">
      <c r="B20" s="1">
        <v>16</v>
      </c>
      <c r="C20" s="25" t="s">
        <v>0</v>
      </c>
      <c r="D20" s="2" t="s">
        <v>124</v>
      </c>
      <c r="E20" s="5">
        <v>100</v>
      </c>
      <c r="F20" s="5">
        <v>39262</v>
      </c>
      <c r="G20" s="5"/>
      <c r="H20" s="3"/>
      <c r="I20" s="5"/>
      <c r="J20" s="5"/>
      <c r="K20" s="5"/>
      <c r="L20" s="5"/>
      <c r="M20" s="5"/>
      <c r="N20" s="5"/>
      <c r="O20" s="5"/>
      <c r="P20" s="5"/>
      <c r="Q20" s="5">
        <v>300</v>
      </c>
      <c r="R20" s="5"/>
      <c r="S20" s="5"/>
      <c r="T20" s="5">
        <v>120</v>
      </c>
      <c r="U20" s="5"/>
      <c r="V20" s="5"/>
      <c r="W20" s="5"/>
      <c r="X20" s="5"/>
      <c r="Y20" s="5"/>
      <c r="Z20" s="3"/>
      <c r="AA20" s="5"/>
      <c r="AB20" s="5"/>
      <c r="AC20" s="5"/>
      <c r="AD20" s="5"/>
      <c r="AE20" s="5"/>
      <c r="AF20" s="5"/>
      <c r="AG20" s="4"/>
      <c r="AH20" s="5"/>
      <c r="AI20" s="5"/>
      <c r="AJ20" s="5"/>
      <c r="AK20" s="5">
        <v>700</v>
      </c>
      <c r="AL20" s="27"/>
      <c r="AM20" s="27">
        <f t="shared" si="0"/>
        <v>0</v>
      </c>
    </row>
    <row r="21" spans="2:39" s="90" customFormat="1" ht="14.45" x14ac:dyDescent="0.3">
      <c r="B21" s="1">
        <v>17</v>
      </c>
      <c r="C21" s="25" t="s">
        <v>1</v>
      </c>
      <c r="D21" s="2" t="s">
        <v>124</v>
      </c>
      <c r="E21" s="5">
        <v>100</v>
      </c>
      <c r="F21" s="5">
        <v>39259</v>
      </c>
      <c r="G21" s="5"/>
      <c r="H21" s="3"/>
      <c r="I21" s="5"/>
      <c r="J21" s="5"/>
      <c r="K21" s="5"/>
      <c r="L21" s="5"/>
      <c r="M21" s="5"/>
      <c r="N21" s="5"/>
      <c r="O21" s="5"/>
      <c r="P21" s="5"/>
      <c r="Q21" s="5">
        <v>200</v>
      </c>
      <c r="R21" s="5"/>
      <c r="S21" s="5"/>
      <c r="T21" s="5"/>
      <c r="U21" s="5"/>
      <c r="V21" s="5"/>
      <c r="W21" s="5"/>
      <c r="X21" s="5"/>
      <c r="Y21" s="5"/>
      <c r="Z21" s="3"/>
      <c r="AA21" s="5"/>
      <c r="AB21" s="5"/>
      <c r="AC21" s="5"/>
      <c r="AD21" s="5"/>
      <c r="AE21" s="5"/>
      <c r="AF21" s="5"/>
      <c r="AG21" s="4"/>
      <c r="AH21" s="5"/>
      <c r="AI21" s="5"/>
      <c r="AJ21" s="5"/>
      <c r="AK21" s="5">
        <v>800</v>
      </c>
      <c r="AL21" s="27"/>
      <c r="AM21" s="27">
        <f t="shared" si="0"/>
        <v>0</v>
      </c>
    </row>
    <row r="22" spans="2:39" s="90" customFormat="1" ht="14.45" x14ac:dyDescent="0.3">
      <c r="B22" s="56">
        <v>18</v>
      </c>
      <c r="C22" s="1" t="s">
        <v>137</v>
      </c>
      <c r="D22" s="2" t="s">
        <v>124</v>
      </c>
      <c r="E22" s="5">
        <v>100</v>
      </c>
      <c r="F22" s="5"/>
      <c r="G22" s="5"/>
      <c r="H22" s="3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3"/>
      <c r="AA22" s="5"/>
      <c r="AB22" s="5"/>
      <c r="AC22" s="5"/>
      <c r="AD22" s="5"/>
      <c r="AE22" s="5"/>
      <c r="AF22" s="5"/>
      <c r="AG22" s="4"/>
      <c r="AH22" s="5"/>
      <c r="AI22" s="5"/>
      <c r="AJ22" s="5"/>
      <c r="AK22" s="5">
        <v>500</v>
      </c>
      <c r="AL22" s="27"/>
      <c r="AM22" s="27">
        <f t="shared" si="0"/>
        <v>0</v>
      </c>
    </row>
    <row r="23" spans="2:39" s="98" customFormat="1" ht="14.45" x14ac:dyDescent="0.3">
      <c r="B23" s="1">
        <v>19</v>
      </c>
      <c r="C23" s="56" t="s">
        <v>115</v>
      </c>
      <c r="D23" s="2" t="s">
        <v>124</v>
      </c>
      <c r="E23" s="5">
        <v>100</v>
      </c>
      <c r="F23" s="51"/>
      <c r="G23" s="51"/>
      <c r="H23" s="52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2"/>
      <c r="AA23" s="51"/>
      <c r="AB23" s="51"/>
      <c r="AC23" s="51"/>
      <c r="AD23" s="51"/>
      <c r="AE23" s="51"/>
      <c r="AF23" s="51"/>
      <c r="AG23" s="52"/>
      <c r="AH23" s="51"/>
      <c r="AI23" s="51"/>
      <c r="AJ23" s="51"/>
      <c r="AK23" s="22">
        <v>300</v>
      </c>
      <c r="AL23" s="27"/>
      <c r="AM23" s="27">
        <f t="shared" si="0"/>
        <v>0</v>
      </c>
    </row>
    <row r="24" spans="2:39" s="90" customFormat="1" x14ac:dyDescent="0.25">
      <c r="B24" s="1">
        <v>20</v>
      </c>
      <c r="C24" s="1" t="s">
        <v>139</v>
      </c>
      <c r="D24" s="2" t="s">
        <v>124</v>
      </c>
      <c r="E24" s="5">
        <v>100</v>
      </c>
      <c r="F24" s="36"/>
      <c r="G24" s="37"/>
      <c r="H24" s="38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8"/>
      <c r="AA24" s="37"/>
      <c r="AB24" s="37"/>
      <c r="AC24" s="37"/>
      <c r="AD24" s="37"/>
      <c r="AE24" s="37"/>
      <c r="AF24" s="37"/>
      <c r="AG24" s="39"/>
      <c r="AH24" s="37"/>
      <c r="AI24" s="37"/>
      <c r="AJ24" s="37"/>
      <c r="AK24" s="5">
        <v>850</v>
      </c>
      <c r="AL24" s="27"/>
      <c r="AM24" s="27">
        <f t="shared" si="0"/>
        <v>0</v>
      </c>
    </row>
    <row r="25" spans="2:39" s="90" customFormat="1" ht="14.45" x14ac:dyDescent="0.3">
      <c r="B25" s="56">
        <v>21</v>
      </c>
      <c r="C25" s="1" t="s">
        <v>138</v>
      </c>
      <c r="D25" s="2" t="s">
        <v>124</v>
      </c>
      <c r="E25" s="5">
        <v>100</v>
      </c>
      <c r="F25" s="5">
        <v>311310</v>
      </c>
      <c r="G25" s="5"/>
      <c r="H25" s="3"/>
      <c r="I25" s="5"/>
      <c r="J25" s="5"/>
      <c r="K25" s="5"/>
      <c r="L25" s="5"/>
      <c r="M25" s="5"/>
      <c r="N25" s="5">
        <v>50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3"/>
      <c r="AA25" s="5"/>
      <c r="AB25" s="5"/>
      <c r="AC25" s="5"/>
      <c r="AD25" s="5"/>
      <c r="AE25" s="5"/>
      <c r="AF25" s="5"/>
      <c r="AG25" s="4"/>
      <c r="AH25" s="5"/>
      <c r="AI25" s="5"/>
      <c r="AJ25" s="5"/>
      <c r="AK25" s="5">
        <v>800</v>
      </c>
      <c r="AL25" s="27"/>
      <c r="AM25" s="27">
        <f t="shared" si="0"/>
        <v>0</v>
      </c>
    </row>
    <row r="26" spans="2:39" s="90" customFormat="1" x14ac:dyDescent="0.25">
      <c r="B26" s="1">
        <v>22</v>
      </c>
      <c r="C26" s="25" t="s">
        <v>5</v>
      </c>
      <c r="D26" s="2" t="s">
        <v>124</v>
      </c>
      <c r="E26" s="5">
        <v>100</v>
      </c>
      <c r="F26" s="36"/>
      <c r="G26" s="37"/>
      <c r="H26" s="38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8"/>
      <c r="AA26" s="37"/>
      <c r="AB26" s="37"/>
      <c r="AC26" s="37"/>
      <c r="AD26" s="37"/>
      <c r="AE26" s="37"/>
      <c r="AF26" s="37"/>
      <c r="AG26" s="39"/>
      <c r="AH26" s="37"/>
      <c r="AI26" s="37"/>
      <c r="AJ26" s="37"/>
      <c r="AK26" s="5">
        <v>300</v>
      </c>
      <c r="AL26" s="27"/>
      <c r="AM26" s="27">
        <f t="shared" si="0"/>
        <v>0</v>
      </c>
    </row>
    <row r="27" spans="2:39" s="90" customFormat="1" x14ac:dyDescent="0.25">
      <c r="B27" s="1">
        <v>23</v>
      </c>
      <c r="C27" s="1" t="s">
        <v>140</v>
      </c>
      <c r="D27" s="2" t="s">
        <v>124</v>
      </c>
      <c r="E27" s="5">
        <v>100</v>
      </c>
      <c r="F27" s="36"/>
      <c r="G27" s="37"/>
      <c r="H27" s="38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8"/>
      <c r="AA27" s="37"/>
      <c r="AB27" s="37"/>
      <c r="AC27" s="37"/>
      <c r="AD27" s="37"/>
      <c r="AE27" s="37"/>
      <c r="AF27" s="37"/>
      <c r="AG27" s="39"/>
      <c r="AH27" s="37"/>
      <c r="AI27" s="37"/>
      <c r="AJ27" s="37"/>
      <c r="AK27" s="5">
        <v>250</v>
      </c>
      <c r="AL27" s="27"/>
      <c r="AM27" s="27">
        <f t="shared" si="0"/>
        <v>0</v>
      </c>
    </row>
    <row r="28" spans="2:39" s="90" customFormat="1" ht="14.45" x14ac:dyDescent="0.3">
      <c r="B28" s="56">
        <v>24</v>
      </c>
      <c r="C28" s="25" t="s">
        <v>3</v>
      </c>
      <c r="D28" s="2" t="s">
        <v>124</v>
      </c>
      <c r="E28" s="5">
        <v>100</v>
      </c>
      <c r="F28" s="5"/>
      <c r="G28" s="5"/>
      <c r="H28" s="3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3"/>
      <c r="AA28" s="5"/>
      <c r="AB28" s="5"/>
      <c r="AC28" s="5"/>
      <c r="AD28" s="5"/>
      <c r="AE28" s="5"/>
      <c r="AF28" s="5"/>
      <c r="AG28" s="4"/>
      <c r="AH28" s="5"/>
      <c r="AI28" s="5"/>
      <c r="AJ28" s="5"/>
      <c r="AK28" s="5">
        <v>300</v>
      </c>
      <c r="AL28" s="27"/>
      <c r="AM28" s="27">
        <f t="shared" si="0"/>
        <v>0</v>
      </c>
    </row>
    <row r="29" spans="2:39" s="90" customFormat="1" ht="14.45" x14ac:dyDescent="0.3">
      <c r="B29" s="1">
        <v>25</v>
      </c>
      <c r="C29" s="1" t="s">
        <v>141</v>
      </c>
      <c r="D29" s="2" t="s">
        <v>124</v>
      </c>
      <c r="E29" s="5">
        <v>100</v>
      </c>
      <c r="F29" s="5">
        <v>30611</v>
      </c>
      <c r="G29" s="5"/>
      <c r="H29" s="3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3"/>
      <c r="AA29" s="5"/>
      <c r="AB29" s="5"/>
      <c r="AC29" s="5"/>
      <c r="AD29" s="5">
        <v>375</v>
      </c>
      <c r="AE29" s="5"/>
      <c r="AF29" s="5"/>
      <c r="AG29" s="4"/>
      <c r="AH29" s="5"/>
      <c r="AI29" s="5"/>
      <c r="AJ29" s="5"/>
      <c r="AK29" s="5">
        <v>500</v>
      </c>
      <c r="AL29" s="27"/>
      <c r="AM29" s="27">
        <f t="shared" si="0"/>
        <v>0</v>
      </c>
    </row>
    <row r="30" spans="2:39" s="90" customFormat="1" x14ac:dyDescent="0.25">
      <c r="B30" s="1">
        <v>26</v>
      </c>
      <c r="C30" s="1" t="s">
        <v>142</v>
      </c>
      <c r="D30" s="2" t="s">
        <v>124</v>
      </c>
      <c r="E30" s="5">
        <v>100</v>
      </c>
      <c r="F30" s="36"/>
      <c r="G30" s="37"/>
      <c r="H30" s="38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8"/>
      <c r="AA30" s="37"/>
      <c r="AB30" s="37"/>
      <c r="AC30" s="37"/>
      <c r="AD30" s="37"/>
      <c r="AE30" s="37"/>
      <c r="AF30" s="37"/>
      <c r="AG30" s="39"/>
      <c r="AH30" s="37"/>
      <c r="AI30" s="37"/>
      <c r="AJ30" s="37"/>
      <c r="AK30" s="5">
        <v>2500</v>
      </c>
      <c r="AL30" s="27"/>
      <c r="AM30" s="27">
        <f t="shared" si="0"/>
        <v>0</v>
      </c>
    </row>
    <row r="31" spans="2:39" s="90" customFormat="1" x14ac:dyDescent="0.25">
      <c r="B31" s="56">
        <v>27</v>
      </c>
      <c r="C31" s="1" t="s">
        <v>145</v>
      </c>
      <c r="D31" s="2" t="s">
        <v>124</v>
      </c>
      <c r="E31" s="5">
        <v>100</v>
      </c>
      <c r="F31" s="36"/>
      <c r="G31" s="37"/>
      <c r="H31" s="38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8"/>
      <c r="AA31" s="37"/>
      <c r="AB31" s="37"/>
      <c r="AC31" s="37"/>
      <c r="AD31" s="37"/>
      <c r="AE31" s="37"/>
      <c r="AF31" s="37"/>
      <c r="AG31" s="39"/>
      <c r="AH31" s="37"/>
      <c r="AI31" s="37"/>
      <c r="AJ31" s="37"/>
      <c r="AK31" s="5">
        <v>500</v>
      </c>
      <c r="AL31" s="27"/>
      <c r="AM31" s="27">
        <f t="shared" si="0"/>
        <v>0</v>
      </c>
    </row>
    <row r="32" spans="2:39" s="90" customFormat="1" ht="14.45" x14ac:dyDescent="0.3">
      <c r="B32" s="1">
        <v>28</v>
      </c>
      <c r="C32" s="1" t="s">
        <v>143</v>
      </c>
      <c r="D32" s="2" t="s">
        <v>124</v>
      </c>
      <c r="E32" s="5">
        <v>100</v>
      </c>
      <c r="F32" s="5">
        <v>39620</v>
      </c>
      <c r="G32" s="5"/>
      <c r="H32" s="3"/>
      <c r="I32" s="5">
        <v>50</v>
      </c>
      <c r="J32" s="5"/>
      <c r="K32" s="5">
        <v>330</v>
      </c>
      <c r="L32" s="5"/>
      <c r="M32" s="5"/>
      <c r="N32" s="5"/>
      <c r="O32" s="5"/>
      <c r="P32" s="5"/>
      <c r="Q32" s="5"/>
      <c r="R32" s="5"/>
      <c r="S32" s="5"/>
      <c r="T32" s="5"/>
      <c r="U32" s="5">
        <v>240</v>
      </c>
      <c r="V32" s="5"/>
      <c r="W32" s="5"/>
      <c r="X32" s="5"/>
      <c r="Y32" s="5"/>
      <c r="Z32" s="3"/>
      <c r="AA32" s="5"/>
      <c r="AB32" s="5"/>
      <c r="AC32" s="5"/>
      <c r="AD32" s="5">
        <v>120</v>
      </c>
      <c r="AE32" s="5"/>
      <c r="AF32" s="5">
        <v>250</v>
      </c>
      <c r="AG32" s="4"/>
      <c r="AH32" s="5"/>
      <c r="AI32" s="5"/>
      <c r="AJ32" s="5">
        <v>570</v>
      </c>
      <c r="AK32" s="5">
        <v>50</v>
      </c>
      <c r="AL32" s="27"/>
      <c r="AM32" s="27">
        <f t="shared" si="0"/>
        <v>0</v>
      </c>
    </row>
    <row r="33" spans="1:39" s="90" customFormat="1" ht="14.45" x14ac:dyDescent="0.3">
      <c r="B33" s="1">
        <v>29</v>
      </c>
      <c r="C33" s="1" t="s">
        <v>144</v>
      </c>
      <c r="D33" s="2" t="s">
        <v>124</v>
      </c>
      <c r="E33" s="5">
        <v>100</v>
      </c>
      <c r="F33" s="5">
        <v>30681</v>
      </c>
      <c r="G33" s="5"/>
      <c r="H33" s="3"/>
      <c r="I33" s="5">
        <v>950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3"/>
      <c r="AA33" s="5"/>
      <c r="AB33" s="5"/>
      <c r="AC33" s="5"/>
      <c r="AD33" s="5"/>
      <c r="AE33" s="5"/>
      <c r="AF33" s="5"/>
      <c r="AG33" s="4"/>
      <c r="AH33" s="5"/>
      <c r="AI33" s="5"/>
      <c r="AJ33" s="5"/>
      <c r="AK33" s="5">
        <v>300</v>
      </c>
      <c r="AL33" s="27"/>
      <c r="AM33" s="27">
        <f t="shared" si="0"/>
        <v>0</v>
      </c>
    </row>
    <row r="34" spans="1:39" s="90" customFormat="1" ht="14.45" x14ac:dyDescent="0.3">
      <c r="B34" s="56">
        <v>30</v>
      </c>
      <c r="C34" s="1" t="s">
        <v>146</v>
      </c>
      <c r="D34" s="2" t="s">
        <v>124</v>
      </c>
      <c r="E34" s="5">
        <v>100</v>
      </c>
      <c r="F34" s="5"/>
      <c r="G34" s="5"/>
      <c r="H34" s="3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3"/>
      <c r="AA34" s="5"/>
      <c r="AB34" s="5"/>
      <c r="AC34" s="5"/>
      <c r="AD34" s="5"/>
      <c r="AE34" s="5"/>
      <c r="AF34" s="5"/>
      <c r="AG34" s="4"/>
      <c r="AH34" s="5"/>
      <c r="AI34" s="5"/>
      <c r="AJ34" s="5"/>
      <c r="AK34" s="5">
        <v>300</v>
      </c>
      <c r="AL34" s="27"/>
      <c r="AM34" s="27">
        <f t="shared" si="0"/>
        <v>0</v>
      </c>
    </row>
    <row r="35" spans="1:39" s="90" customFormat="1" ht="14.45" x14ac:dyDescent="0.3">
      <c r="B35" s="1">
        <v>31</v>
      </c>
      <c r="C35" s="1" t="s">
        <v>147</v>
      </c>
      <c r="D35" s="2" t="s">
        <v>124</v>
      </c>
      <c r="E35" s="5">
        <v>100</v>
      </c>
      <c r="F35" s="5">
        <v>39845</v>
      </c>
      <c r="G35" s="5"/>
      <c r="H35" s="3"/>
      <c r="I35" s="5"/>
      <c r="J35" s="5"/>
      <c r="K35" s="5"/>
      <c r="L35" s="5"/>
      <c r="M35" s="5"/>
      <c r="N35" s="5"/>
      <c r="O35" s="5"/>
      <c r="P35" s="5">
        <v>250</v>
      </c>
      <c r="Q35" s="5"/>
      <c r="R35" s="5"/>
      <c r="S35" s="5"/>
      <c r="T35" s="5"/>
      <c r="U35" s="5"/>
      <c r="V35" s="5"/>
      <c r="W35" s="5"/>
      <c r="X35" s="5"/>
      <c r="Y35" s="5"/>
      <c r="Z35" s="3"/>
      <c r="AA35" s="5"/>
      <c r="AB35" s="5"/>
      <c r="AC35" s="5"/>
      <c r="AD35" s="5"/>
      <c r="AE35" s="5"/>
      <c r="AF35" s="5"/>
      <c r="AG35" s="4"/>
      <c r="AH35" s="5"/>
      <c r="AI35" s="5"/>
      <c r="AJ35" s="5"/>
      <c r="AK35" s="5">
        <v>350</v>
      </c>
      <c r="AL35" s="27"/>
      <c r="AM35" s="27">
        <f t="shared" si="0"/>
        <v>0</v>
      </c>
    </row>
    <row r="36" spans="1:39" s="90" customFormat="1" ht="14.45" x14ac:dyDescent="0.3">
      <c r="B36" s="1">
        <v>32</v>
      </c>
      <c r="C36" s="1" t="s">
        <v>2</v>
      </c>
      <c r="D36" s="2" t="s">
        <v>124</v>
      </c>
      <c r="E36" s="5">
        <v>100</v>
      </c>
      <c r="F36" s="5">
        <v>30800</v>
      </c>
      <c r="G36" s="5">
        <v>100</v>
      </c>
      <c r="H36" s="3">
        <v>400</v>
      </c>
      <c r="I36" s="5"/>
      <c r="J36" s="5"/>
      <c r="K36" s="5"/>
      <c r="L36" s="5"/>
      <c r="M36" s="5"/>
      <c r="N36" s="5">
        <v>200</v>
      </c>
      <c r="O36" s="5"/>
      <c r="P36" s="5"/>
      <c r="Q36" s="5"/>
      <c r="R36" s="5"/>
      <c r="S36" s="5"/>
      <c r="T36" s="5"/>
      <c r="U36" s="5">
        <v>60</v>
      </c>
      <c r="V36" s="5">
        <v>270</v>
      </c>
      <c r="W36" s="5"/>
      <c r="X36" s="5"/>
      <c r="Y36" s="5"/>
      <c r="Z36" s="3"/>
      <c r="AA36" s="5"/>
      <c r="AB36" s="5"/>
      <c r="AC36" s="5"/>
      <c r="AD36" s="5"/>
      <c r="AE36" s="5"/>
      <c r="AF36" s="5"/>
      <c r="AG36" s="4"/>
      <c r="AH36" s="5"/>
      <c r="AI36" s="5"/>
      <c r="AJ36" s="5">
        <v>570</v>
      </c>
      <c r="AK36" s="5">
        <v>200</v>
      </c>
      <c r="AL36" s="27"/>
      <c r="AM36" s="27">
        <f t="shared" si="0"/>
        <v>0</v>
      </c>
    </row>
    <row r="37" spans="1:39" s="90" customFormat="1" ht="14.45" x14ac:dyDescent="0.3">
      <c r="B37" s="56">
        <v>33</v>
      </c>
      <c r="C37" s="1" t="s">
        <v>247</v>
      </c>
      <c r="D37" s="2" t="s">
        <v>124</v>
      </c>
      <c r="E37" s="5">
        <v>100</v>
      </c>
      <c r="F37" s="5"/>
      <c r="G37" s="5"/>
      <c r="H37" s="3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3"/>
      <c r="AA37" s="5"/>
      <c r="AB37" s="5"/>
      <c r="AC37" s="5"/>
      <c r="AD37" s="5"/>
      <c r="AE37" s="5"/>
      <c r="AF37" s="5"/>
      <c r="AG37" s="4"/>
      <c r="AH37" s="5"/>
      <c r="AI37" s="5"/>
      <c r="AJ37" s="5"/>
      <c r="AK37" s="5">
        <v>350</v>
      </c>
      <c r="AL37" s="213"/>
      <c r="AM37" s="27">
        <f t="shared" si="0"/>
        <v>0</v>
      </c>
    </row>
    <row r="38" spans="1:39" s="90" customFormat="1" thickBot="1" x14ac:dyDescent="0.35">
      <c r="B38" s="214"/>
      <c r="C38" s="215" t="s">
        <v>255</v>
      </c>
      <c r="D38" s="216"/>
      <c r="E38" s="216"/>
      <c r="F38" s="216"/>
      <c r="G38" s="216"/>
      <c r="H38" s="217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7"/>
      <c r="AA38" s="216"/>
      <c r="AB38" s="216"/>
      <c r="AC38" s="216"/>
      <c r="AD38" s="216"/>
      <c r="AE38" s="216"/>
      <c r="AF38" s="216"/>
      <c r="AG38" s="218"/>
      <c r="AH38" s="216"/>
      <c r="AI38" s="216"/>
      <c r="AJ38" s="216"/>
      <c r="AK38" s="219"/>
      <c r="AL38" s="213"/>
      <c r="AM38" s="220">
        <f>SUM(AM5:AM37)</f>
        <v>0</v>
      </c>
    </row>
    <row r="39" spans="1:39" s="99" customFormat="1" ht="15.75" thickBot="1" x14ac:dyDescent="0.3">
      <c r="A39" s="221"/>
      <c r="B39" s="222"/>
      <c r="C39" s="223" t="s">
        <v>256</v>
      </c>
      <c r="D39" s="224"/>
      <c r="E39" s="224"/>
      <c r="F39" s="224"/>
      <c r="G39" s="224"/>
      <c r="H39" s="225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6"/>
      <c r="AA39" s="224"/>
      <c r="AB39" s="224"/>
      <c r="AC39" s="224"/>
      <c r="AD39" s="224"/>
      <c r="AE39" s="224"/>
      <c r="AF39" s="224"/>
      <c r="AG39" s="227"/>
      <c r="AH39" s="224"/>
      <c r="AI39" s="224"/>
      <c r="AJ39" s="224"/>
      <c r="AK39" s="224"/>
      <c r="AL39" s="228"/>
      <c r="AM39" s="229">
        <f>AM38*3</f>
        <v>0</v>
      </c>
    </row>
    <row r="40" spans="1:39" s="99" customFormat="1" x14ac:dyDescent="0.25">
      <c r="C40" s="92"/>
      <c r="D40" s="93"/>
      <c r="E40" s="93"/>
      <c r="F40" s="93"/>
      <c r="G40" s="93"/>
      <c r="H40" s="100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5"/>
      <c r="AA40" s="93"/>
      <c r="AB40" s="93"/>
      <c r="AC40" s="93"/>
      <c r="AD40" s="93"/>
      <c r="AE40" s="93"/>
      <c r="AF40" s="93"/>
      <c r="AG40" s="96"/>
      <c r="AH40" s="93"/>
      <c r="AI40" s="93"/>
      <c r="AJ40" s="93"/>
      <c r="AK40" s="93"/>
      <c r="AL40" s="101"/>
      <c r="AM40" s="101"/>
    </row>
    <row r="41" spans="1:39" s="99" customFormat="1" x14ac:dyDescent="0.25">
      <c r="C41" s="92"/>
      <c r="D41" s="93"/>
      <c r="E41" s="93"/>
      <c r="F41" s="93"/>
      <c r="G41" s="93"/>
      <c r="H41" s="100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5"/>
      <c r="AA41" s="93"/>
      <c r="AB41" s="93"/>
      <c r="AC41" s="93"/>
      <c r="AD41" s="93"/>
      <c r="AE41" s="93"/>
      <c r="AF41" s="93"/>
      <c r="AG41" s="96"/>
      <c r="AH41" s="93"/>
      <c r="AI41" s="93"/>
      <c r="AJ41" s="93"/>
      <c r="AK41" s="93"/>
      <c r="AL41" s="101"/>
      <c r="AM41" s="101"/>
    </row>
    <row r="42" spans="1:39" s="90" customFormat="1" ht="14.45" x14ac:dyDescent="0.3">
      <c r="D42" s="94"/>
      <c r="E42" s="94"/>
      <c r="F42" s="94"/>
      <c r="G42" s="94"/>
      <c r="H42" s="95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5"/>
      <c r="AA42" s="94"/>
      <c r="AB42" s="94"/>
      <c r="AC42" s="94"/>
      <c r="AD42" s="94"/>
      <c r="AE42" s="94"/>
      <c r="AF42" s="94"/>
      <c r="AG42" s="96"/>
      <c r="AH42" s="94"/>
      <c r="AI42" s="94"/>
      <c r="AJ42" s="94"/>
      <c r="AK42" s="94"/>
      <c r="AL42" s="91"/>
      <c r="AM42" s="91"/>
    </row>
    <row r="43" spans="1:39" s="102" customFormat="1" ht="15.6" x14ac:dyDescent="0.3">
      <c r="D43" s="103"/>
      <c r="E43" s="103"/>
      <c r="F43" s="103"/>
      <c r="G43" s="103"/>
      <c r="H43" s="104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4"/>
      <c r="AA43" s="103"/>
      <c r="AB43" s="103"/>
      <c r="AC43" s="103"/>
      <c r="AD43" s="103"/>
      <c r="AE43" s="103"/>
      <c r="AF43" s="103"/>
      <c r="AG43" s="105"/>
      <c r="AH43" s="103"/>
      <c r="AI43" s="103"/>
      <c r="AJ43" s="103"/>
      <c r="AK43" s="103"/>
      <c r="AL43" s="106"/>
      <c r="AM43" s="106"/>
    </row>
    <row r="44" spans="1:39" s="90" customFormat="1" ht="14.45" x14ac:dyDescent="0.3">
      <c r="D44" s="94"/>
      <c r="E44" s="94"/>
      <c r="F44" s="94"/>
      <c r="G44" s="94"/>
      <c r="H44" s="95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5"/>
      <c r="AA44" s="94"/>
      <c r="AB44" s="94"/>
      <c r="AC44" s="94"/>
      <c r="AD44" s="94"/>
      <c r="AE44" s="94"/>
      <c r="AF44" s="94"/>
      <c r="AG44" s="96"/>
      <c r="AH44" s="94"/>
      <c r="AI44" s="94"/>
      <c r="AJ44" s="94"/>
      <c r="AK44" s="94"/>
      <c r="AL44" s="91"/>
      <c r="AM44" s="91"/>
    </row>
    <row r="45" spans="1:39" s="107" customFormat="1" ht="14.25" customHeight="1" x14ac:dyDescent="0.25">
      <c r="E45" s="108"/>
      <c r="G45" s="109"/>
      <c r="H45" s="110"/>
      <c r="I45" s="109"/>
      <c r="J45" s="109"/>
      <c r="K45" s="109"/>
      <c r="L45" s="109"/>
      <c r="M45" s="109"/>
      <c r="N45" s="109"/>
      <c r="S45" s="111"/>
      <c r="Y45" s="112"/>
      <c r="AF45" s="113"/>
      <c r="AL45" s="114"/>
      <c r="AM45" s="115"/>
    </row>
    <row r="46" spans="1:39" s="116" customFormat="1" ht="14.25" customHeight="1" x14ac:dyDescent="0.3">
      <c r="C46" s="117"/>
      <c r="D46" s="117"/>
      <c r="E46" s="118"/>
      <c r="G46" s="118"/>
      <c r="H46" s="119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L46" s="120"/>
      <c r="AM46" s="120"/>
    </row>
    <row r="47" spans="1:39" s="116" customFormat="1" ht="14.25" customHeight="1" x14ac:dyDescent="0.3">
      <c r="C47" s="117"/>
      <c r="D47" s="117"/>
      <c r="E47" s="118"/>
      <c r="G47" s="118"/>
      <c r="H47" s="119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L47" s="120"/>
      <c r="AM47" s="120"/>
    </row>
    <row r="48" spans="1:39" s="116" customFormat="1" ht="14.25" customHeight="1" x14ac:dyDescent="0.3">
      <c r="C48" s="117"/>
      <c r="D48" s="117"/>
      <c r="E48" s="118"/>
      <c r="G48" s="118"/>
      <c r="H48" s="119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L48" s="120"/>
      <c r="AM48" s="120"/>
    </row>
    <row r="49" spans="3:39" s="116" customFormat="1" ht="14.25" customHeight="1" x14ac:dyDescent="0.3">
      <c r="C49" s="117"/>
      <c r="D49" s="117"/>
      <c r="E49" s="118"/>
      <c r="G49" s="118"/>
      <c r="H49" s="119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L49" s="120"/>
      <c r="AM49" s="120"/>
    </row>
    <row r="50" spans="3:39" s="116" customFormat="1" ht="14.25" customHeight="1" x14ac:dyDescent="0.3">
      <c r="C50" s="117"/>
      <c r="D50" s="117"/>
      <c r="E50" s="118"/>
      <c r="G50" s="118"/>
      <c r="H50" s="119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L50" s="120"/>
      <c r="AM50" s="120"/>
    </row>
    <row r="51" spans="3:39" s="116" customFormat="1" ht="18" customHeight="1" x14ac:dyDescent="0.3">
      <c r="C51" s="117"/>
      <c r="D51" s="117"/>
      <c r="E51" s="118"/>
      <c r="G51" s="118"/>
      <c r="H51" s="119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L51" s="120"/>
      <c r="AM51" s="120"/>
    </row>
    <row r="52" spans="3:39" s="116" customFormat="1" ht="14.45" x14ac:dyDescent="0.3">
      <c r="C52" s="117"/>
      <c r="D52" s="117"/>
      <c r="E52" s="118"/>
      <c r="G52" s="118"/>
      <c r="H52" s="119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L52" s="120"/>
      <c r="AM52" s="120"/>
    </row>
    <row r="53" spans="3:39" s="116" customFormat="1" ht="15" customHeight="1" x14ac:dyDescent="0.3">
      <c r="C53" s="117"/>
      <c r="D53" s="117"/>
      <c r="E53" s="118"/>
      <c r="G53" s="118"/>
      <c r="H53" s="119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L53" s="120"/>
      <c r="AM53" s="120"/>
    </row>
    <row r="54" spans="3:39" s="116" customFormat="1" ht="15" customHeight="1" x14ac:dyDescent="0.3">
      <c r="C54" s="117"/>
      <c r="D54" s="117"/>
      <c r="E54" s="118"/>
      <c r="G54" s="118"/>
      <c r="H54" s="119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L54" s="120"/>
      <c r="AM54" s="120"/>
    </row>
    <row r="55" spans="3:39" s="116" customFormat="1" ht="15" customHeight="1" x14ac:dyDescent="0.3">
      <c r="C55" s="117"/>
      <c r="D55" s="117"/>
      <c r="E55" s="118"/>
      <c r="G55" s="118"/>
      <c r="H55" s="119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L55" s="120"/>
      <c r="AM55" s="120"/>
    </row>
    <row r="56" spans="3:39" s="116" customFormat="1" ht="15" customHeight="1" x14ac:dyDescent="0.3">
      <c r="C56" s="117"/>
      <c r="D56" s="117"/>
      <c r="E56" s="118"/>
      <c r="G56" s="118"/>
      <c r="H56" s="119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L56" s="120"/>
      <c r="AM56" s="120"/>
    </row>
    <row r="57" spans="3:39" s="117" customFormat="1" ht="15" customHeight="1" x14ac:dyDescent="0.3">
      <c r="E57" s="118"/>
      <c r="F57" s="116"/>
      <c r="G57" s="118"/>
      <c r="H57" s="119"/>
      <c r="I57" s="121"/>
      <c r="J57" s="121"/>
      <c r="K57" s="121"/>
      <c r="L57" s="121"/>
      <c r="M57" s="121"/>
      <c r="N57" s="121"/>
      <c r="Y57" s="122"/>
      <c r="AF57" s="123"/>
      <c r="AL57" s="124"/>
      <c r="AM57" s="124"/>
    </row>
    <row r="58" spans="3:39" s="117" customFormat="1" ht="15" customHeight="1" x14ac:dyDescent="0.3">
      <c r="E58" s="118"/>
      <c r="F58" s="116"/>
      <c r="G58" s="118"/>
      <c r="H58" s="119"/>
      <c r="I58" s="121"/>
      <c r="J58" s="121"/>
      <c r="K58" s="121"/>
      <c r="L58" s="121"/>
      <c r="M58" s="121"/>
      <c r="N58" s="121"/>
      <c r="Y58" s="122"/>
      <c r="AF58" s="123"/>
      <c r="AL58" s="124"/>
      <c r="AM58" s="124"/>
    </row>
    <row r="59" spans="3:39" s="117" customFormat="1" ht="15" customHeight="1" x14ac:dyDescent="0.3">
      <c r="E59" s="118"/>
      <c r="F59" s="116"/>
      <c r="G59" s="118"/>
      <c r="H59" s="119"/>
      <c r="I59" s="121"/>
      <c r="J59" s="121"/>
      <c r="K59" s="121"/>
      <c r="L59" s="121"/>
      <c r="M59" s="121"/>
      <c r="N59" s="121"/>
      <c r="Y59" s="122"/>
      <c r="AF59" s="123"/>
      <c r="AL59" s="124"/>
      <c r="AM59" s="124"/>
    </row>
    <row r="60" spans="3:39" s="117" customFormat="1" ht="15" customHeight="1" x14ac:dyDescent="0.3">
      <c r="E60" s="118"/>
      <c r="F60" s="116"/>
      <c r="G60" s="118"/>
      <c r="H60" s="119"/>
      <c r="I60" s="121"/>
      <c r="J60" s="121"/>
      <c r="K60" s="121"/>
      <c r="L60" s="121"/>
      <c r="M60" s="121"/>
      <c r="N60" s="121"/>
      <c r="Y60" s="122"/>
      <c r="AF60" s="123"/>
      <c r="AL60" s="124"/>
      <c r="AM60" s="124"/>
    </row>
    <row r="61" spans="3:39" s="116" customFormat="1" ht="15" customHeight="1" x14ac:dyDescent="0.3">
      <c r="C61" s="117"/>
      <c r="D61" s="117"/>
      <c r="E61" s="118"/>
      <c r="G61" s="118"/>
      <c r="H61" s="119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L61" s="120"/>
      <c r="AM61" s="120"/>
    </row>
    <row r="62" spans="3:39" s="116" customFormat="1" ht="15" customHeight="1" x14ac:dyDescent="0.25">
      <c r="C62" s="117"/>
      <c r="D62" s="117"/>
      <c r="E62" s="118"/>
      <c r="G62" s="118"/>
      <c r="H62" s="119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L62" s="120"/>
      <c r="AM62" s="120"/>
    </row>
    <row r="63" spans="3:39" s="116" customFormat="1" ht="18.75" customHeight="1" x14ac:dyDescent="0.25">
      <c r="C63" s="117"/>
      <c r="D63" s="117"/>
      <c r="E63" s="118"/>
      <c r="G63" s="118"/>
      <c r="H63" s="119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L63" s="120"/>
      <c r="AM63" s="120"/>
    </row>
    <row r="64" spans="3:39" s="116" customFormat="1" x14ac:dyDescent="0.25">
      <c r="C64" s="117"/>
      <c r="D64" s="117"/>
      <c r="E64" s="118"/>
      <c r="G64" s="118"/>
      <c r="H64" s="119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L64" s="120"/>
      <c r="AM64" s="120"/>
    </row>
    <row r="65" spans="3:39" s="116" customFormat="1" x14ac:dyDescent="0.25">
      <c r="C65" s="117"/>
      <c r="D65" s="117"/>
      <c r="E65" s="118"/>
      <c r="G65" s="118"/>
      <c r="H65" s="119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L65" s="120"/>
      <c r="AM65" s="120"/>
    </row>
    <row r="66" spans="3:39" s="116" customFormat="1" ht="18" customHeight="1" x14ac:dyDescent="0.25">
      <c r="C66" s="117"/>
      <c r="D66" s="117"/>
      <c r="E66" s="118"/>
      <c r="G66" s="118"/>
      <c r="H66" s="119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L66" s="120"/>
      <c r="AM66" s="120"/>
    </row>
    <row r="67" spans="3:39" s="116" customFormat="1" x14ac:dyDescent="0.25">
      <c r="C67" s="117"/>
      <c r="D67" s="117"/>
      <c r="E67" s="118"/>
      <c r="G67" s="118"/>
      <c r="H67" s="119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L67" s="120"/>
      <c r="AM67" s="120"/>
    </row>
    <row r="68" spans="3:39" s="116" customFormat="1" ht="15" customHeight="1" x14ac:dyDescent="0.25">
      <c r="C68" s="117"/>
      <c r="D68" s="117"/>
      <c r="E68" s="118"/>
      <c r="G68" s="118"/>
      <c r="H68" s="119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L68" s="120"/>
      <c r="AM68" s="120"/>
    </row>
    <row r="69" spans="3:39" s="116" customFormat="1" ht="15" customHeight="1" x14ac:dyDescent="0.25">
      <c r="C69" s="117"/>
      <c r="D69" s="117"/>
      <c r="E69" s="118"/>
      <c r="G69" s="118"/>
      <c r="H69" s="119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L69" s="120"/>
      <c r="AM69" s="120"/>
    </row>
    <row r="70" spans="3:39" s="116" customFormat="1" ht="16.5" customHeight="1" x14ac:dyDescent="0.25">
      <c r="C70" s="117"/>
      <c r="D70" s="117"/>
      <c r="E70" s="118"/>
      <c r="G70" s="118"/>
      <c r="H70" s="119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L70" s="120"/>
      <c r="AM70" s="120"/>
    </row>
    <row r="71" spans="3:39" s="116" customFormat="1" x14ac:dyDescent="0.25">
      <c r="C71" s="117"/>
      <c r="D71" s="117"/>
      <c r="E71" s="118"/>
      <c r="G71" s="118"/>
      <c r="H71" s="119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L71" s="120"/>
      <c r="AM71" s="120"/>
    </row>
    <row r="72" spans="3:39" s="116" customFormat="1" x14ac:dyDescent="0.25">
      <c r="C72" s="117"/>
      <c r="D72" s="117"/>
      <c r="E72" s="118"/>
      <c r="G72" s="118"/>
      <c r="H72" s="119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L72" s="120"/>
      <c r="AM72" s="120"/>
    </row>
    <row r="73" spans="3:39" s="116" customFormat="1" x14ac:dyDescent="0.25">
      <c r="C73" s="117"/>
      <c r="D73" s="117"/>
      <c r="E73" s="118"/>
      <c r="G73" s="118"/>
      <c r="H73" s="119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L73" s="120"/>
      <c r="AM73" s="120"/>
    </row>
    <row r="74" spans="3:39" s="116" customFormat="1" x14ac:dyDescent="0.25">
      <c r="C74" s="117"/>
      <c r="D74" s="117"/>
      <c r="E74" s="118"/>
      <c r="G74" s="118"/>
      <c r="H74" s="119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L74" s="120"/>
      <c r="AM74" s="120"/>
    </row>
    <row r="75" spans="3:39" s="116" customFormat="1" x14ac:dyDescent="0.25">
      <c r="C75" s="117"/>
      <c r="D75" s="117"/>
      <c r="E75" s="118"/>
      <c r="G75" s="118"/>
      <c r="H75" s="119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  <c r="AL75" s="120"/>
      <c r="AM75" s="120"/>
    </row>
    <row r="76" spans="3:39" s="116" customFormat="1" ht="15.75" customHeight="1" x14ac:dyDescent="0.25">
      <c r="C76" s="117"/>
      <c r="D76" s="117"/>
      <c r="E76" s="118"/>
      <c r="G76" s="118"/>
      <c r="H76" s="119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L76" s="120"/>
      <c r="AM76" s="120"/>
    </row>
    <row r="77" spans="3:39" s="116" customFormat="1" x14ac:dyDescent="0.25">
      <c r="C77" s="117"/>
      <c r="D77" s="117"/>
      <c r="E77" s="118"/>
      <c r="G77" s="118"/>
      <c r="H77" s="119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L77" s="120"/>
      <c r="AM77" s="120"/>
    </row>
    <row r="78" spans="3:39" s="116" customFormat="1" ht="13.5" customHeight="1" x14ac:dyDescent="0.25">
      <c r="C78" s="117"/>
      <c r="D78" s="117"/>
      <c r="E78" s="118"/>
      <c r="G78" s="118"/>
      <c r="H78" s="119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L78" s="120"/>
      <c r="AM78" s="120"/>
    </row>
    <row r="79" spans="3:39" s="116" customFormat="1" ht="13.5" customHeight="1" x14ac:dyDescent="0.25">
      <c r="C79" s="117"/>
      <c r="D79" s="117"/>
      <c r="E79" s="118"/>
      <c r="G79" s="118"/>
      <c r="H79" s="119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L79" s="120"/>
      <c r="AM79" s="120"/>
    </row>
    <row r="80" spans="3:39" s="116" customFormat="1" ht="13.5" customHeight="1" x14ac:dyDescent="0.25">
      <c r="C80" s="117"/>
      <c r="D80" s="117"/>
      <c r="E80" s="118"/>
      <c r="G80" s="118"/>
      <c r="H80" s="119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L80" s="120"/>
      <c r="AM80" s="120"/>
    </row>
    <row r="81" spans="3:39" s="116" customFormat="1" ht="13.5" customHeight="1" x14ac:dyDescent="0.25">
      <c r="C81" s="117"/>
      <c r="D81" s="117"/>
      <c r="E81" s="118"/>
      <c r="G81" s="118"/>
      <c r="H81" s="119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L81" s="120"/>
      <c r="AM81" s="120"/>
    </row>
    <row r="82" spans="3:39" s="116" customFormat="1" ht="13.5" customHeight="1" x14ac:dyDescent="0.25">
      <c r="C82" s="117"/>
      <c r="D82" s="117"/>
      <c r="E82" s="118"/>
      <c r="G82" s="118"/>
      <c r="H82" s="119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L82" s="120"/>
      <c r="AM82" s="120"/>
    </row>
    <row r="83" spans="3:39" s="116" customFormat="1" ht="13.5" customHeight="1" x14ac:dyDescent="0.25">
      <c r="C83" s="117"/>
      <c r="D83" s="117"/>
      <c r="E83" s="118"/>
      <c r="G83" s="118"/>
      <c r="H83" s="119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L83" s="120"/>
      <c r="AM83" s="120"/>
    </row>
    <row r="84" spans="3:39" s="116" customFormat="1" ht="13.5" customHeight="1" x14ac:dyDescent="0.25">
      <c r="C84" s="117"/>
      <c r="D84" s="117"/>
      <c r="E84" s="118"/>
      <c r="G84" s="118"/>
      <c r="H84" s="119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L84" s="120"/>
      <c r="AM84" s="120"/>
    </row>
    <row r="85" spans="3:39" s="116" customFormat="1" ht="13.5" customHeight="1" x14ac:dyDescent="0.25">
      <c r="C85" s="117"/>
      <c r="D85" s="117"/>
      <c r="E85" s="118"/>
      <c r="G85" s="118"/>
      <c r="H85" s="119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L85" s="120"/>
      <c r="AM85" s="120"/>
    </row>
    <row r="86" spans="3:39" s="116" customFormat="1" ht="13.5" customHeight="1" x14ac:dyDescent="0.25">
      <c r="C86" s="117"/>
      <c r="D86" s="117"/>
      <c r="E86" s="118"/>
      <c r="G86" s="118"/>
      <c r="H86" s="119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L86" s="120"/>
      <c r="AM86" s="120"/>
    </row>
    <row r="87" spans="3:39" s="116" customFormat="1" ht="13.5" customHeight="1" x14ac:dyDescent="0.25">
      <c r="C87" s="117"/>
      <c r="D87" s="117"/>
      <c r="E87" s="118"/>
      <c r="G87" s="118"/>
      <c r="H87" s="119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  <c r="AL87" s="120"/>
      <c r="AM87" s="120"/>
    </row>
    <row r="88" spans="3:39" s="116" customFormat="1" ht="13.5" customHeight="1" x14ac:dyDescent="0.25">
      <c r="C88" s="117"/>
      <c r="D88" s="117"/>
      <c r="E88" s="118"/>
      <c r="G88" s="118"/>
      <c r="H88" s="119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L88" s="120"/>
      <c r="AM88" s="120"/>
    </row>
    <row r="89" spans="3:39" s="116" customFormat="1" ht="13.5" customHeight="1" x14ac:dyDescent="0.25">
      <c r="C89" s="117"/>
      <c r="D89" s="117"/>
      <c r="E89" s="118"/>
      <c r="G89" s="118"/>
      <c r="H89" s="119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  <c r="AL89" s="120"/>
      <c r="AM89" s="120"/>
    </row>
    <row r="90" spans="3:39" s="116" customFormat="1" ht="13.5" customHeight="1" x14ac:dyDescent="0.25">
      <c r="C90" s="117"/>
      <c r="D90" s="117"/>
      <c r="E90" s="118"/>
      <c r="G90" s="118"/>
      <c r="H90" s="119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L90" s="120"/>
      <c r="AM90" s="120"/>
    </row>
    <row r="91" spans="3:39" s="116" customFormat="1" ht="13.5" customHeight="1" x14ac:dyDescent="0.25">
      <c r="C91" s="117"/>
      <c r="D91" s="117"/>
      <c r="E91" s="118"/>
      <c r="G91" s="118"/>
      <c r="H91" s="119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L91" s="120"/>
      <c r="AM91" s="120"/>
    </row>
    <row r="92" spans="3:39" s="116" customFormat="1" ht="13.5" customHeight="1" x14ac:dyDescent="0.25">
      <c r="C92" s="117"/>
      <c r="D92" s="117"/>
      <c r="E92" s="118"/>
      <c r="G92" s="118"/>
      <c r="H92" s="119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25"/>
      <c r="Z92" s="118"/>
      <c r="AA92" s="118"/>
      <c r="AB92" s="118"/>
      <c r="AC92" s="118"/>
      <c r="AD92" s="118"/>
      <c r="AE92" s="118"/>
      <c r="AF92" s="126"/>
      <c r="AG92" s="118"/>
      <c r="AH92" s="118"/>
      <c r="AI92" s="118"/>
      <c r="AJ92" s="118"/>
      <c r="AL92" s="120"/>
      <c r="AM92" s="120"/>
    </row>
    <row r="93" spans="3:39" s="116" customFormat="1" ht="13.5" customHeight="1" x14ac:dyDescent="0.25">
      <c r="C93" s="117"/>
      <c r="D93" s="117"/>
      <c r="E93" s="118"/>
      <c r="G93" s="118"/>
      <c r="H93" s="119"/>
      <c r="I93" s="127"/>
      <c r="J93" s="127"/>
      <c r="K93" s="127"/>
      <c r="L93" s="127"/>
      <c r="M93" s="127"/>
      <c r="N93" s="127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9"/>
      <c r="Z93" s="128"/>
      <c r="AA93" s="128"/>
      <c r="AB93" s="128"/>
      <c r="AC93" s="128"/>
      <c r="AD93" s="128"/>
      <c r="AE93" s="128"/>
      <c r="AF93" s="130"/>
      <c r="AG93" s="128"/>
      <c r="AH93" s="128"/>
      <c r="AI93" s="128"/>
      <c r="AJ93" s="128"/>
      <c r="AL93" s="120"/>
      <c r="AM93" s="120"/>
    </row>
    <row r="94" spans="3:39" s="116" customFormat="1" ht="13.5" customHeight="1" x14ac:dyDescent="0.25">
      <c r="C94" s="117"/>
      <c r="D94" s="117"/>
      <c r="E94" s="118"/>
      <c r="G94" s="118"/>
      <c r="H94" s="119"/>
      <c r="I94" s="127"/>
      <c r="J94" s="127"/>
      <c r="K94" s="127"/>
      <c r="L94" s="127"/>
      <c r="M94" s="127"/>
      <c r="N94" s="127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9"/>
      <c r="Z94" s="128"/>
      <c r="AA94" s="128"/>
      <c r="AB94" s="128"/>
      <c r="AC94" s="128"/>
      <c r="AD94" s="128"/>
      <c r="AE94" s="128"/>
      <c r="AF94" s="130"/>
      <c r="AG94" s="128"/>
      <c r="AH94" s="128"/>
      <c r="AI94" s="128"/>
      <c r="AJ94" s="128"/>
      <c r="AL94" s="120"/>
      <c r="AM94" s="120"/>
    </row>
    <row r="95" spans="3:39" s="116" customFormat="1" ht="13.5" customHeight="1" x14ac:dyDescent="0.25">
      <c r="C95" s="117"/>
      <c r="D95" s="117"/>
      <c r="E95" s="118"/>
      <c r="G95" s="118"/>
      <c r="H95" s="119"/>
      <c r="I95" s="127"/>
      <c r="J95" s="127"/>
      <c r="K95" s="127"/>
      <c r="L95" s="127"/>
      <c r="M95" s="127"/>
      <c r="N95" s="127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9"/>
      <c r="Z95" s="128"/>
      <c r="AA95" s="128"/>
      <c r="AB95" s="128"/>
      <c r="AC95" s="128"/>
      <c r="AD95" s="128"/>
      <c r="AE95" s="128"/>
      <c r="AF95" s="130"/>
      <c r="AG95" s="128"/>
      <c r="AH95" s="128"/>
      <c r="AI95" s="128"/>
      <c r="AJ95" s="128"/>
      <c r="AL95" s="120"/>
      <c r="AM95" s="120"/>
    </row>
    <row r="96" spans="3:39" s="116" customFormat="1" ht="13.5" customHeight="1" x14ac:dyDescent="0.25">
      <c r="C96" s="117"/>
      <c r="D96" s="117"/>
      <c r="E96" s="118"/>
      <c r="G96" s="118"/>
      <c r="H96" s="119"/>
      <c r="I96" s="127"/>
      <c r="J96" s="127"/>
      <c r="K96" s="127"/>
      <c r="L96" s="127"/>
      <c r="M96" s="127"/>
      <c r="N96" s="127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9"/>
      <c r="Z96" s="128"/>
      <c r="AA96" s="128"/>
      <c r="AB96" s="128"/>
      <c r="AC96" s="128"/>
      <c r="AD96" s="128"/>
      <c r="AE96" s="128"/>
      <c r="AF96" s="130"/>
      <c r="AG96" s="128"/>
      <c r="AH96" s="128"/>
      <c r="AI96" s="128"/>
      <c r="AJ96" s="128"/>
      <c r="AL96" s="120"/>
      <c r="AM96" s="120"/>
    </row>
    <row r="97" spans="3:39" s="116" customFormat="1" x14ac:dyDescent="0.25">
      <c r="C97" s="117"/>
      <c r="D97" s="117"/>
      <c r="E97" s="118"/>
      <c r="G97" s="118"/>
      <c r="H97" s="119"/>
      <c r="I97" s="127"/>
      <c r="J97" s="127"/>
      <c r="K97" s="127"/>
      <c r="L97" s="127"/>
      <c r="M97" s="127"/>
      <c r="N97" s="127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9"/>
      <c r="Z97" s="128"/>
      <c r="AA97" s="128"/>
      <c r="AB97" s="128"/>
      <c r="AC97" s="128"/>
      <c r="AD97" s="128"/>
      <c r="AE97" s="128"/>
      <c r="AF97" s="130"/>
      <c r="AG97" s="128"/>
      <c r="AH97" s="128"/>
      <c r="AI97" s="128"/>
      <c r="AJ97" s="128"/>
      <c r="AL97" s="120"/>
      <c r="AM97" s="120"/>
    </row>
    <row r="98" spans="3:39" s="116" customFormat="1" x14ac:dyDescent="0.25">
      <c r="C98" s="117"/>
      <c r="D98" s="117"/>
      <c r="E98" s="118"/>
      <c r="G98" s="118"/>
      <c r="H98" s="119"/>
      <c r="I98" s="127"/>
      <c r="J98" s="127"/>
      <c r="K98" s="127"/>
      <c r="L98" s="127"/>
      <c r="M98" s="127"/>
      <c r="N98" s="127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9"/>
      <c r="Z98" s="128"/>
      <c r="AA98" s="128"/>
      <c r="AB98" s="128"/>
      <c r="AC98" s="128"/>
      <c r="AD98" s="128"/>
      <c r="AE98" s="128"/>
      <c r="AF98" s="130"/>
      <c r="AG98" s="128"/>
      <c r="AH98" s="128"/>
      <c r="AI98" s="128"/>
      <c r="AJ98" s="128"/>
      <c r="AL98" s="120"/>
      <c r="AM98" s="120"/>
    </row>
    <row r="99" spans="3:39" s="116" customFormat="1" x14ac:dyDescent="0.25">
      <c r="C99" s="117"/>
      <c r="D99" s="117"/>
      <c r="E99" s="118"/>
      <c r="G99" s="118"/>
      <c r="H99" s="119"/>
      <c r="I99" s="127"/>
      <c r="J99" s="127"/>
      <c r="K99" s="127"/>
      <c r="L99" s="127"/>
      <c r="M99" s="127"/>
      <c r="N99" s="127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9"/>
      <c r="Z99" s="128"/>
      <c r="AA99" s="128"/>
      <c r="AB99" s="128"/>
      <c r="AC99" s="128"/>
      <c r="AD99" s="128"/>
      <c r="AE99" s="128"/>
      <c r="AF99" s="130"/>
      <c r="AG99" s="128"/>
      <c r="AH99" s="128"/>
      <c r="AI99" s="128"/>
      <c r="AJ99" s="128"/>
      <c r="AL99" s="120"/>
      <c r="AM99" s="120"/>
    </row>
    <row r="100" spans="3:39" s="116" customFormat="1" x14ac:dyDescent="0.25">
      <c r="C100" s="117"/>
      <c r="D100" s="117"/>
      <c r="E100" s="118"/>
      <c r="G100" s="118"/>
      <c r="H100" s="119"/>
      <c r="I100" s="127"/>
      <c r="J100" s="127"/>
      <c r="K100" s="127"/>
      <c r="L100" s="127"/>
      <c r="M100" s="127"/>
      <c r="N100" s="127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9"/>
      <c r="Z100" s="128"/>
      <c r="AA100" s="128"/>
      <c r="AB100" s="128"/>
      <c r="AC100" s="128"/>
      <c r="AD100" s="128"/>
      <c r="AE100" s="128"/>
      <c r="AF100" s="130"/>
      <c r="AG100" s="128"/>
      <c r="AH100" s="128"/>
      <c r="AI100" s="128"/>
      <c r="AJ100" s="128"/>
      <c r="AL100" s="120"/>
      <c r="AM100" s="120"/>
    </row>
    <row r="101" spans="3:39" s="116" customFormat="1" x14ac:dyDescent="0.25">
      <c r="C101" s="117"/>
      <c r="D101" s="117"/>
      <c r="E101" s="118"/>
      <c r="G101" s="118"/>
      <c r="H101" s="119"/>
      <c r="I101" s="127"/>
      <c r="J101" s="127"/>
      <c r="K101" s="127"/>
      <c r="L101" s="127"/>
      <c r="M101" s="127"/>
      <c r="N101" s="127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9"/>
      <c r="Z101" s="128"/>
      <c r="AA101" s="128"/>
      <c r="AB101" s="128"/>
      <c r="AC101" s="128"/>
      <c r="AD101" s="128"/>
      <c r="AE101" s="128"/>
      <c r="AF101" s="130"/>
      <c r="AG101" s="128"/>
      <c r="AH101" s="128"/>
      <c r="AI101" s="128"/>
      <c r="AJ101" s="128"/>
      <c r="AL101" s="120"/>
      <c r="AM101" s="120"/>
    </row>
    <row r="102" spans="3:39" s="116" customFormat="1" x14ac:dyDescent="0.25">
      <c r="C102" s="117"/>
      <c r="D102" s="117"/>
      <c r="E102" s="118"/>
      <c r="G102" s="118"/>
      <c r="H102" s="119"/>
      <c r="I102" s="127"/>
      <c r="J102" s="127"/>
      <c r="K102" s="127"/>
      <c r="L102" s="127"/>
      <c r="M102" s="127"/>
      <c r="N102" s="127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9"/>
      <c r="Z102" s="128"/>
      <c r="AA102" s="128"/>
      <c r="AB102" s="128"/>
      <c r="AC102" s="128"/>
      <c r="AD102" s="128"/>
      <c r="AE102" s="128"/>
      <c r="AF102" s="130"/>
      <c r="AG102" s="128"/>
      <c r="AH102" s="128"/>
      <c r="AI102" s="128"/>
      <c r="AJ102" s="128"/>
      <c r="AL102" s="120"/>
      <c r="AM102" s="120"/>
    </row>
    <row r="103" spans="3:39" s="116" customFormat="1" x14ac:dyDescent="0.25">
      <c r="C103" s="117"/>
      <c r="D103" s="117"/>
      <c r="E103" s="118"/>
      <c r="G103" s="118"/>
      <c r="H103" s="119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25"/>
      <c r="Z103" s="118"/>
      <c r="AA103" s="118"/>
      <c r="AB103" s="118"/>
      <c r="AC103" s="118"/>
      <c r="AD103" s="118"/>
      <c r="AE103" s="118"/>
      <c r="AF103" s="126"/>
      <c r="AG103" s="118"/>
      <c r="AH103" s="118"/>
      <c r="AI103" s="118"/>
      <c r="AJ103" s="118"/>
      <c r="AL103" s="120"/>
      <c r="AM103" s="120"/>
    </row>
    <row r="104" spans="3:39" s="116" customFormat="1" x14ac:dyDescent="0.25">
      <c r="C104" s="117"/>
      <c r="D104" s="117"/>
      <c r="E104" s="118"/>
      <c r="G104" s="118"/>
      <c r="H104" s="119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25"/>
      <c r="Z104" s="118"/>
      <c r="AA104" s="118"/>
      <c r="AB104" s="118"/>
      <c r="AC104" s="118"/>
      <c r="AD104" s="118"/>
      <c r="AE104" s="118"/>
      <c r="AF104" s="126"/>
      <c r="AG104" s="118"/>
      <c r="AH104" s="118"/>
      <c r="AI104" s="118"/>
      <c r="AJ104" s="118"/>
      <c r="AL104" s="120"/>
      <c r="AM104" s="120"/>
    </row>
    <row r="105" spans="3:39" s="116" customFormat="1" x14ac:dyDescent="0.25">
      <c r="C105" s="117"/>
      <c r="D105" s="117"/>
      <c r="E105" s="118"/>
      <c r="G105" s="118"/>
      <c r="H105" s="119"/>
      <c r="I105" s="127"/>
      <c r="J105" s="127"/>
      <c r="K105" s="127"/>
      <c r="L105" s="127"/>
      <c r="M105" s="127"/>
      <c r="N105" s="127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9"/>
      <c r="Z105" s="128"/>
      <c r="AA105" s="128"/>
      <c r="AB105" s="128"/>
      <c r="AC105" s="128"/>
      <c r="AD105" s="128"/>
      <c r="AE105" s="128"/>
      <c r="AF105" s="130"/>
      <c r="AG105" s="128"/>
      <c r="AH105" s="128"/>
      <c r="AI105" s="128"/>
      <c r="AJ105" s="128"/>
      <c r="AL105" s="120"/>
      <c r="AM105" s="120"/>
    </row>
    <row r="106" spans="3:39" s="116" customFormat="1" x14ac:dyDescent="0.25">
      <c r="C106" s="117"/>
      <c r="D106" s="117"/>
      <c r="E106" s="118"/>
      <c r="G106" s="118"/>
      <c r="H106" s="119"/>
      <c r="I106" s="127"/>
      <c r="J106" s="127"/>
      <c r="K106" s="127"/>
      <c r="L106" s="127"/>
      <c r="M106" s="127"/>
      <c r="N106" s="127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9"/>
      <c r="Z106" s="128"/>
      <c r="AA106" s="128"/>
      <c r="AB106" s="128"/>
      <c r="AC106" s="128"/>
      <c r="AD106" s="128"/>
      <c r="AE106" s="128"/>
      <c r="AF106" s="130"/>
      <c r="AG106" s="128"/>
      <c r="AH106" s="128"/>
      <c r="AI106" s="128"/>
      <c r="AJ106" s="128"/>
      <c r="AL106" s="120"/>
      <c r="AM106" s="120"/>
    </row>
    <row r="107" spans="3:39" s="116" customFormat="1" x14ac:dyDescent="0.25">
      <c r="C107" s="117"/>
      <c r="D107" s="117"/>
      <c r="E107" s="118"/>
      <c r="G107" s="118"/>
      <c r="H107" s="119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25"/>
      <c r="Z107" s="118"/>
      <c r="AA107" s="118"/>
      <c r="AB107" s="118"/>
      <c r="AC107" s="118"/>
      <c r="AD107" s="118"/>
      <c r="AE107" s="118"/>
      <c r="AF107" s="126"/>
      <c r="AG107" s="118"/>
      <c r="AH107" s="118"/>
      <c r="AI107" s="118"/>
      <c r="AJ107" s="131"/>
      <c r="AL107" s="120"/>
      <c r="AM107" s="120"/>
    </row>
    <row r="108" spans="3:39" s="116" customFormat="1" x14ac:dyDescent="0.25">
      <c r="C108" s="117"/>
      <c r="D108" s="117"/>
      <c r="E108" s="118"/>
      <c r="G108" s="118"/>
      <c r="H108" s="119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25"/>
      <c r="Z108" s="118"/>
      <c r="AA108" s="118"/>
      <c r="AB108" s="118"/>
      <c r="AC108" s="118"/>
      <c r="AD108" s="118"/>
      <c r="AE108" s="118"/>
      <c r="AF108" s="126"/>
      <c r="AG108" s="118"/>
      <c r="AH108" s="118"/>
      <c r="AI108" s="118"/>
      <c r="AJ108" s="118"/>
      <c r="AL108" s="120"/>
      <c r="AM108" s="120"/>
    </row>
    <row r="109" spans="3:39" s="116" customFormat="1" x14ac:dyDescent="0.25">
      <c r="C109" s="117"/>
      <c r="D109" s="117"/>
      <c r="E109" s="118"/>
      <c r="G109" s="118"/>
      <c r="H109" s="119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25"/>
      <c r="Z109" s="118"/>
      <c r="AA109" s="118"/>
      <c r="AB109" s="118"/>
      <c r="AC109" s="118"/>
      <c r="AD109" s="118"/>
      <c r="AE109" s="118"/>
      <c r="AF109" s="126"/>
      <c r="AG109" s="118"/>
      <c r="AH109" s="118"/>
      <c r="AI109" s="118"/>
      <c r="AJ109" s="118"/>
      <c r="AL109" s="120"/>
      <c r="AM109" s="120"/>
    </row>
    <row r="110" spans="3:39" s="116" customFormat="1" x14ac:dyDescent="0.25">
      <c r="C110" s="117"/>
      <c r="D110" s="117"/>
      <c r="E110" s="118"/>
      <c r="G110" s="118"/>
      <c r="H110" s="119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25"/>
      <c r="Z110" s="118"/>
      <c r="AA110" s="118"/>
      <c r="AB110" s="118"/>
      <c r="AC110" s="118"/>
      <c r="AD110" s="118"/>
      <c r="AE110" s="118"/>
      <c r="AF110" s="126"/>
      <c r="AG110" s="118"/>
      <c r="AH110" s="118"/>
      <c r="AI110" s="118"/>
      <c r="AJ110" s="118"/>
      <c r="AL110" s="120"/>
      <c r="AM110" s="120"/>
    </row>
    <row r="111" spans="3:39" s="116" customFormat="1" x14ac:dyDescent="0.25">
      <c r="C111" s="117"/>
      <c r="D111" s="117"/>
      <c r="E111" s="118"/>
      <c r="G111" s="118"/>
      <c r="H111" s="119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25"/>
      <c r="Z111" s="118"/>
      <c r="AA111" s="118"/>
      <c r="AB111" s="118"/>
      <c r="AC111" s="118"/>
      <c r="AD111" s="118"/>
      <c r="AE111" s="118"/>
      <c r="AF111" s="126"/>
      <c r="AG111" s="118"/>
      <c r="AH111" s="118"/>
      <c r="AI111" s="118"/>
      <c r="AJ111" s="118"/>
      <c r="AL111" s="120"/>
      <c r="AM111" s="120"/>
    </row>
    <row r="112" spans="3:39" s="117" customFormat="1" x14ac:dyDescent="0.25">
      <c r="E112" s="118"/>
      <c r="F112" s="116"/>
      <c r="G112" s="118"/>
      <c r="H112" s="119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25"/>
      <c r="Z112" s="132"/>
      <c r="AA112" s="132"/>
      <c r="AB112" s="132"/>
      <c r="AC112" s="132"/>
      <c r="AD112" s="132"/>
      <c r="AE112" s="132"/>
      <c r="AF112" s="126"/>
      <c r="AG112" s="132"/>
      <c r="AH112" s="132"/>
      <c r="AI112" s="132"/>
      <c r="AJ112" s="132"/>
      <c r="AL112" s="124"/>
      <c r="AM112" s="124"/>
    </row>
    <row r="113" spans="5:39" s="117" customFormat="1" x14ac:dyDescent="0.25">
      <c r="E113" s="118"/>
      <c r="F113" s="116"/>
      <c r="G113" s="118"/>
      <c r="H113" s="119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25"/>
      <c r="Z113" s="132"/>
      <c r="AA113" s="132"/>
      <c r="AB113" s="132"/>
      <c r="AC113" s="132"/>
      <c r="AD113" s="132"/>
      <c r="AE113" s="132"/>
      <c r="AF113" s="126"/>
      <c r="AG113" s="132"/>
      <c r="AH113" s="132"/>
      <c r="AI113" s="132"/>
      <c r="AJ113" s="132"/>
      <c r="AL113" s="124"/>
      <c r="AM113" s="124"/>
    </row>
    <row r="114" spans="5:39" s="117" customFormat="1" x14ac:dyDescent="0.25">
      <c r="E114" s="118"/>
      <c r="F114" s="116"/>
      <c r="G114" s="118"/>
      <c r="H114" s="119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25"/>
      <c r="Z114" s="132"/>
      <c r="AA114" s="132"/>
      <c r="AB114" s="132"/>
      <c r="AC114" s="132"/>
      <c r="AD114" s="132"/>
      <c r="AE114" s="132"/>
      <c r="AF114" s="126"/>
      <c r="AG114" s="132"/>
      <c r="AH114" s="132"/>
      <c r="AI114" s="132"/>
      <c r="AJ114" s="132"/>
      <c r="AL114" s="124"/>
      <c r="AM114" s="124"/>
    </row>
    <row r="115" spans="5:39" s="117" customFormat="1" x14ac:dyDescent="0.25">
      <c r="E115" s="118"/>
      <c r="F115" s="116"/>
      <c r="G115" s="118"/>
      <c r="H115" s="119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25"/>
      <c r="Z115" s="132"/>
      <c r="AA115" s="132"/>
      <c r="AB115" s="132"/>
      <c r="AC115" s="132"/>
      <c r="AD115" s="132"/>
      <c r="AE115" s="132"/>
      <c r="AF115" s="126"/>
      <c r="AG115" s="132"/>
      <c r="AH115" s="132"/>
      <c r="AI115" s="132"/>
      <c r="AJ115" s="132"/>
      <c r="AL115" s="124"/>
      <c r="AM115" s="124"/>
    </row>
    <row r="116" spans="5:39" s="117" customFormat="1" x14ac:dyDescent="0.25">
      <c r="E116" s="118"/>
      <c r="F116" s="116"/>
      <c r="G116" s="118"/>
      <c r="H116" s="119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25"/>
      <c r="Z116" s="132"/>
      <c r="AA116" s="132"/>
      <c r="AB116" s="132"/>
      <c r="AC116" s="132"/>
      <c r="AD116" s="132"/>
      <c r="AE116" s="132"/>
      <c r="AF116" s="126"/>
      <c r="AG116" s="132"/>
      <c r="AH116" s="132"/>
      <c r="AI116" s="132"/>
      <c r="AJ116" s="132"/>
      <c r="AL116" s="124"/>
      <c r="AM116" s="124"/>
    </row>
    <row r="117" spans="5:39" s="117" customFormat="1" x14ac:dyDescent="0.25">
      <c r="E117" s="118"/>
      <c r="F117" s="116"/>
      <c r="G117" s="118"/>
      <c r="H117" s="119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25"/>
      <c r="Z117" s="132"/>
      <c r="AA117" s="132"/>
      <c r="AB117" s="132"/>
      <c r="AC117" s="132"/>
      <c r="AD117" s="132"/>
      <c r="AE117" s="132"/>
      <c r="AF117" s="126"/>
      <c r="AG117" s="132"/>
      <c r="AH117" s="132"/>
      <c r="AI117" s="132"/>
      <c r="AJ117" s="132"/>
      <c r="AL117" s="124"/>
      <c r="AM117" s="124"/>
    </row>
    <row r="118" spans="5:39" s="117" customFormat="1" x14ac:dyDescent="0.25">
      <c r="E118" s="118"/>
      <c r="F118" s="116"/>
      <c r="G118" s="118"/>
      <c r="H118" s="119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132"/>
      <c r="W118" s="132"/>
      <c r="X118" s="132"/>
      <c r="Y118" s="125"/>
      <c r="Z118" s="132"/>
      <c r="AA118" s="132"/>
      <c r="AB118" s="132"/>
      <c r="AC118" s="132"/>
      <c r="AD118" s="132"/>
      <c r="AE118" s="132"/>
      <c r="AF118" s="126"/>
      <c r="AG118" s="132"/>
      <c r="AH118" s="132"/>
      <c r="AI118" s="132"/>
      <c r="AJ118" s="132"/>
      <c r="AL118" s="124"/>
      <c r="AM118" s="124"/>
    </row>
    <row r="119" spans="5:39" s="117" customFormat="1" x14ac:dyDescent="0.25">
      <c r="E119" s="118"/>
      <c r="F119" s="116"/>
      <c r="G119" s="118"/>
      <c r="H119" s="119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25"/>
      <c r="Z119" s="132"/>
      <c r="AA119" s="132"/>
      <c r="AB119" s="132"/>
      <c r="AC119" s="132"/>
      <c r="AD119" s="132"/>
      <c r="AE119" s="132"/>
      <c r="AF119" s="126"/>
      <c r="AG119" s="132"/>
      <c r="AH119" s="132"/>
      <c r="AI119" s="132"/>
      <c r="AJ119" s="132"/>
      <c r="AL119" s="124"/>
      <c r="AM119" s="124"/>
    </row>
    <row r="120" spans="5:39" s="117" customFormat="1" x14ac:dyDescent="0.25">
      <c r="E120" s="118"/>
      <c r="F120" s="116"/>
      <c r="G120" s="118"/>
      <c r="H120" s="119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25"/>
      <c r="Z120" s="132"/>
      <c r="AA120" s="132"/>
      <c r="AB120" s="132"/>
      <c r="AC120" s="132"/>
      <c r="AD120" s="132"/>
      <c r="AE120" s="132"/>
      <c r="AF120" s="126"/>
      <c r="AG120" s="132"/>
      <c r="AH120" s="132"/>
      <c r="AI120" s="132"/>
      <c r="AJ120" s="132"/>
      <c r="AL120" s="124"/>
      <c r="AM120" s="124"/>
    </row>
    <row r="121" spans="5:39" s="117" customFormat="1" x14ac:dyDescent="0.25">
      <c r="E121" s="118"/>
      <c r="F121" s="116"/>
      <c r="G121" s="118"/>
      <c r="H121" s="119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132"/>
      <c r="W121" s="132"/>
      <c r="X121" s="132"/>
      <c r="Y121" s="125"/>
      <c r="Z121" s="132"/>
      <c r="AA121" s="132"/>
      <c r="AB121" s="132"/>
      <c r="AC121" s="132"/>
      <c r="AD121" s="132"/>
      <c r="AE121" s="132"/>
      <c r="AF121" s="126"/>
      <c r="AG121" s="132"/>
      <c r="AH121" s="132"/>
      <c r="AI121" s="132"/>
      <c r="AJ121" s="132"/>
      <c r="AL121" s="124"/>
      <c r="AM121" s="124"/>
    </row>
    <row r="122" spans="5:39" s="117" customFormat="1" x14ac:dyDescent="0.25">
      <c r="E122" s="118"/>
      <c r="F122" s="116"/>
      <c r="G122" s="118"/>
      <c r="H122" s="119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132"/>
      <c r="W122" s="132"/>
      <c r="X122" s="132"/>
      <c r="Y122" s="125"/>
      <c r="Z122" s="132"/>
      <c r="AA122" s="132"/>
      <c r="AB122" s="132"/>
      <c r="AC122" s="132"/>
      <c r="AD122" s="132"/>
      <c r="AE122" s="132"/>
      <c r="AF122" s="126"/>
      <c r="AG122" s="132"/>
      <c r="AH122" s="132"/>
      <c r="AI122" s="132"/>
      <c r="AJ122" s="132"/>
      <c r="AL122" s="124"/>
      <c r="AM122" s="124"/>
    </row>
    <row r="123" spans="5:39" s="117" customFormat="1" x14ac:dyDescent="0.25">
      <c r="E123" s="118"/>
      <c r="F123" s="116"/>
      <c r="G123" s="118"/>
      <c r="H123" s="119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132"/>
      <c r="W123" s="132"/>
      <c r="X123" s="132"/>
      <c r="Y123" s="125"/>
      <c r="Z123" s="132"/>
      <c r="AA123" s="132"/>
      <c r="AB123" s="132"/>
      <c r="AC123" s="132"/>
      <c r="AD123" s="132"/>
      <c r="AE123" s="132"/>
      <c r="AF123" s="126"/>
      <c r="AG123" s="132"/>
      <c r="AH123" s="132"/>
      <c r="AI123" s="132"/>
      <c r="AJ123" s="132"/>
      <c r="AL123" s="124"/>
      <c r="AM123" s="124"/>
    </row>
    <row r="124" spans="5:39" s="117" customFormat="1" x14ac:dyDescent="0.25">
      <c r="E124" s="118"/>
      <c r="F124" s="116"/>
      <c r="G124" s="118"/>
      <c r="H124" s="119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  <c r="Y124" s="125"/>
      <c r="Z124" s="132"/>
      <c r="AA124" s="132"/>
      <c r="AB124" s="132"/>
      <c r="AC124" s="132"/>
      <c r="AD124" s="132"/>
      <c r="AE124" s="132"/>
      <c r="AF124" s="126"/>
      <c r="AG124" s="132"/>
      <c r="AH124" s="132"/>
      <c r="AI124" s="132"/>
      <c r="AJ124" s="132"/>
      <c r="AL124" s="124"/>
      <c r="AM124" s="124"/>
    </row>
    <row r="125" spans="5:39" s="117" customFormat="1" x14ac:dyDescent="0.25">
      <c r="E125" s="118"/>
      <c r="F125" s="116"/>
      <c r="G125" s="118"/>
      <c r="H125" s="119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132"/>
      <c r="W125" s="132"/>
      <c r="X125" s="132"/>
      <c r="Y125" s="125"/>
      <c r="Z125" s="132"/>
      <c r="AA125" s="132"/>
      <c r="AB125" s="132"/>
      <c r="AC125" s="132"/>
      <c r="AD125" s="132"/>
      <c r="AE125" s="132"/>
      <c r="AF125" s="126"/>
      <c r="AG125" s="132"/>
      <c r="AH125" s="132"/>
      <c r="AI125" s="132"/>
      <c r="AJ125" s="132"/>
      <c r="AL125" s="124"/>
      <c r="AM125" s="124"/>
    </row>
    <row r="126" spans="5:39" s="117" customFormat="1" x14ac:dyDescent="0.25">
      <c r="E126" s="118"/>
      <c r="F126" s="116"/>
      <c r="G126" s="118"/>
      <c r="H126" s="119"/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  <c r="Y126" s="125"/>
      <c r="Z126" s="132"/>
      <c r="AA126" s="132"/>
      <c r="AB126" s="132"/>
      <c r="AC126" s="132"/>
      <c r="AD126" s="132"/>
      <c r="AE126" s="132"/>
      <c r="AF126" s="126"/>
      <c r="AG126" s="132"/>
      <c r="AH126" s="132"/>
      <c r="AI126" s="132"/>
      <c r="AJ126" s="132"/>
      <c r="AL126" s="124"/>
      <c r="AM126" s="124"/>
    </row>
    <row r="127" spans="5:39" s="117" customFormat="1" x14ac:dyDescent="0.25">
      <c r="E127" s="118"/>
      <c r="F127" s="116"/>
      <c r="G127" s="118"/>
      <c r="H127" s="119"/>
      <c r="I127" s="132"/>
      <c r="J127" s="132"/>
      <c r="K127" s="132"/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132"/>
      <c r="W127" s="132"/>
      <c r="X127" s="132"/>
      <c r="Y127" s="125"/>
      <c r="Z127" s="132"/>
      <c r="AA127" s="132"/>
      <c r="AB127" s="132"/>
      <c r="AC127" s="132"/>
      <c r="AD127" s="132"/>
      <c r="AE127" s="132"/>
      <c r="AF127" s="126"/>
      <c r="AG127" s="132"/>
      <c r="AH127" s="132"/>
      <c r="AI127" s="132"/>
      <c r="AJ127" s="132"/>
      <c r="AL127" s="124"/>
      <c r="AM127" s="124"/>
    </row>
    <row r="128" spans="5:39" s="117" customFormat="1" x14ac:dyDescent="0.25">
      <c r="E128" s="118"/>
      <c r="F128" s="116"/>
      <c r="G128" s="118"/>
      <c r="H128" s="119"/>
      <c r="I128" s="132"/>
      <c r="J128" s="132"/>
      <c r="K128" s="132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25"/>
      <c r="Z128" s="132"/>
      <c r="AA128" s="132"/>
      <c r="AB128" s="132"/>
      <c r="AC128" s="132"/>
      <c r="AD128" s="132"/>
      <c r="AE128" s="132"/>
      <c r="AF128" s="126"/>
      <c r="AG128" s="132"/>
      <c r="AH128" s="132"/>
      <c r="AI128" s="132"/>
      <c r="AJ128" s="132"/>
      <c r="AL128" s="124"/>
      <c r="AM128" s="124"/>
    </row>
    <row r="129" spans="5:39" s="117" customFormat="1" x14ac:dyDescent="0.25">
      <c r="E129" s="118"/>
      <c r="F129" s="116"/>
      <c r="G129" s="118"/>
      <c r="H129" s="119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25"/>
      <c r="Z129" s="132"/>
      <c r="AA129" s="132"/>
      <c r="AB129" s="132"/>
      <c r="AC129" s="132"/>
      <c r="AD129" s="132"/>
      <c r="AE129" s="132"/>
      <c r="AF129" s="126"/>
      <c r="AG129" s="132"/>
      <c r="AH129" s="132"/>
      <c r="AI129" s="132"/>
      <c r="AJ129" s="132"/>
      <c r="AL129" s="124"/>
      <c r="AM129" s="124"/>
    </row>
    <row r="130" spans="5:39" s="117" customFormat="1" x14ac:dyDescent="0.25">
      <c r="E130" s="118"/>
      <c r="F130" s="116"/>
      <c r="G130" s="118"/>
      <c r="H130" s="119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25"/>
      <c r="Z130" s="132"/>
      <c r="AA130" s="132"/>
      <c r="AB130" s="132"/>
      <c r="AC130" s="132"/>
      <c r="AD130" s="132"/>
      <c r="AE130" s="132"/>
      <c r="AF130" s="126"/>
      <c r="AG130" s="132"/>
      <c r="AH130" s="132"/>
      <c r="AI130" s="132"/>
      <c r="AJ130" s="132"/>
      <c r="AL130" s="124"/>
      <c r="AM130" s="124"/>
    </row>
    <row r="131" spans="5:39" s="117" customFormat="1" x14ac:dyDescent="0.25">
      <c r="E131" s="118"/>
      <c r="F131" s="116"/>
      <c r="G131" s="118"/>
      <c r="H131" s="119"/>
      <c r="I131" s="132"/>
      <c r="J131" s="132"/>
      <c r="K131" s="132"/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132"/>
      <c r="W131" s="132"/>
      <c r="X131" s="132"/>
      <c r="Y131" s="125"/>
      <c r="Z131" s="132"/>
      <c r="AA131" s="132"/>
      <c r="AB131" s="132"/>
      <c r="AC131" s="132"/>
      <c r="AD131" s="132"/>
      <c r="AE131" s="132"/>
      <c r="AF131" s="126"/>
      <c r="AG131" s="132"/>
      <c r="AH131" s="132"/>
      <c r="AI131" s="132"/>
      <c r="AJ131" s="132"/>
      <c r="AL131" s="124"/>
      <c r="AM131" s="124"/>
    </row>
    <row r="132" spans="5:39" s="117" customFormat="1" x14ac:dyDescent="0.25">
      <c r="E132" s="118"/>
      <c r="F132" s="116"/>
      <c r="G132" s="118"/>
      <c r="H132" s="119"/>
      <c r="I132" s="132"/>
      <c r="J132" s="132"/>
      <c r="K132" s="132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25"/>
      <c r="Z132" s="132"/>
      <c r="AA132" s="132"/>
      <c r="AB132" s="132"/>
      <c r="AC132" s="132"/>
      <c r="AD132" s="132"/>
      <c r="AE132" s="132"/>
      <c r="AF132" s="126"/>
      <c r="AG132" s="132"/>
      <c r="AH132" s="132"/>
      <c r="AI132" s="132"/>
      <c r="AJ132" s="132"/>
      <c r="AL132" s="124"/>
      <c r="AM132" s="124"/>
    </row>
    <row r="133" spans="5:39" s="117" customFormat="1" x14ac:dyDescent="0.25">
      <c r="E133" s="118"/>
      <c r="F133" s="116"/>
      <c r="G133" s="118"/>
      <c r="H133" s="119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25"/>
      <c r="Z133" s="132"/>
      <c r="AA133" s="132"/>
      <c r="AB133" s="132"/>
      <c r="AC133" s="132"/>
      <c r="AD133" s="132"/>
      <c r="AE133" s="132"/>
      <c r="AF133" s="126"/>
      <c r="AG133" s="132"/>
      <c r="AH133" s="132"/>
      <c r="AI133" s="132"/>
      <c r="AJ133" s="132"/>
      <c r="AL133" s="124"/>
      <c r="AM133" s="124"/>
    </row>
    <row r="134" spans="5:39" s="117" customFormat="1" x14ac:dyDescent="0.25">
      <c r="E134" s="118"/>
      <c r="F134" s="116"/>
      <c r="G134" s="118"/>
      <c r="H134" s="119"/>
      <c r="I134" s="132"/>
      <c r="J134" s="132"/>
      <c r="K134" s="132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132"/>
      <c r="W134" s="132"/>
      <c r="X134" s="132"/>
      <c r="Y134" s="125"/>
      <c r="Z134" s="132"/>
      <c r="AA134" s="132"/>
      <c r="AB134" s="132"/>
      <c r="AC134" s="132"/>
      <c r="AD134" s="132"/>
      <c r="AE134" s="132"/>
      <c r="AF134" s="126"/>
      <c r="AG134" s="132"/>
      <c r="AH134" s="132"/>
      <c r="AI134" s="132"/>
      <c r="AJ134" s="132"/>
      <c r="AL134" s="124"/>
      <c r="AM134" s="124"/>
    </row>
    <row r="135" spans="5:39" s="117" customFormat="1" x14ac:dyDescent="0.25">
      <c r="E135" s="118"/>
      <c r="F135" s="116"/>
      <c r="G135" s="118"/>
      <c r="H135" s="119"/>
      <c r="I135" s="132"/>
      <c r="J135" s="132"/>
      <c r="K135" s="132"/>
      <c r="L135" s="132"/>
      <c r="M135" s="132"/>
      <c r="N135" s="132"/>
      <c r="O135" s="132"/>
      <c r="P135" s="132"/>
      <c r="Q135" s="132"/>
      <c r="R135" s="132"/>
      <c r="S135" s="132"/>
      <c r="T135" s="132"/>
      <c r="U135" s="132"/>
      <c r="V135" s="132"/>
      <c r="W135" s="132"/>
      <c r="X135" s="132"/>
      <c r="Y135" s="125"/>
      <c r="Z135" s="132"/>
      <c r="AA135" s="132"/>
      <c r="AB135" s="132"/>
      <c r="AC135" s="132"/>
      <c r="AD135" s="132"/>
      <c r="AE135" s="132"/>
      <c r="AF135" s="126"/>
      <c r="AG135" s="132"/>
      <c r="AH135" s="132"/>
      <c r="AI135" s="132"/>
      <c r="AJ135" s="132"/>
      <c r="AL135" s="124"/>
      <c r="AM135" s="124"/>
    </row>
    <row r="136" spans="5:39" s="117" customFormat="1" x14ac:dyDescent="0.25">
      <c r="E136" s="118"/>
      <c r="F136" s="116"/>
      <c r="G136" s="118"/>
      <c r="H136" s="119"/>
      <c r="I136" s="132"/>
      <c r="J136" s="132"/>
      <c r="K136" s="132"/>
      <c r="L136" s="132"/>
      <c r="M136" s="132"/>
      <c r="N136" s="132"/>
      <c r="O136" s="132"/>
      <c r="P136" s="132"/>
      <c r="Q136" s="132"/>
      <c r="R136" s="132"/>
      <c r="S136" s="132"/>
      <c r="T136" s="132"/>
      <c r="U136" s="132"/>
      <c r="V136" s="132"/>
      <c r="W136" s="132"/>
      <c r="X136" s="132"/>
      <c r="Y136" s="125"/>
      <c r="Z136" s="132"/>
      <c r="AA136" s="132"/>
      <c r="AB136" s="132"/>
      <c r="AC136" s="132"/>
      <c r="AD136" s="132"/>
      <c r="AE136" s="132"/>
      <c r="AF136" s="126"/>
      <c r="AG136" s="132"/>
      <c r="AH136" s="132"/>
      <c r="AI136" s="132"/>
      <c r="AJ136" s="132"/>
      <c r="AL136" s="124"/>
      <c r="AM136" s="124"/>
    </row>
    <row r="137" spans="5:39" s="117" customFormat="1" x14ac:dyDescent="0.25">
      <c r="E137" s="118"/>
      <c r="F137" s="116"/>
      <c r="G137" s="118"/>
      <c r="H137" s="119"/>
      <c r="I137" s="132"/>
      <c r="J137" s="132"/>
      <c r="K137" s="132"/>
      <c r="L137" s="132"/>
      <c r="M137" s="132"/>
      <c r="N137" s="132"/>
      <c r="O137" s="132"/>
      <c r="P137" s="132"/>
      <c r="Q137" s="132"/>
      <c r="R137" s="132"/>
      <c r="S137" s="132"/>
      <c r="T137" s="132"/>
      <c r="U137" s="132"/>
      <c r="V137" s="132"/>
      <c r="W137" s="132"/>
      <c r="X137" s="132"/>
      <c r="Y137" s="125"/>
      <c r="Z137" s="132"/>
      <c r="AA137" s="132"/>
      <c r="AB137" s="132"/>
      <c r="AC137" s="132"/>
      <c r="AD137" s="132"/>
      <c r="AE137" s="132"/>
      <c r="AF137" s="126"/>
      <c r="AG137" s="132"/>
      <c r="AH137" s="132"/>
      <c r="AI137" s="132"/>
      <c r="AJ137" s="132"/>
      <c r="AL137" s="124"/>
      <c r="AM137" s="124"/>
    </row>
    <row r="138" spans="5:39" s="117" customFormat="1" x14ac:dyDescent="0.25">
      <c r="E138" s="118"/>
      <c r="F138" s="116"/>
      <c r="G138" s="118"/>
      <c r="H138" s="119"/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25"/>
      <c r="Z138" s="132"/>
      <c r="AA138" s="132"/>
      <c r="AB138" s="132"/>
      <c r="AC138" s="132"/>
      <c r="AD138" s="132"/>
      <c r="AE138" s="132"/>
      <c r="AF138" s="126"/>
      <c r="AG138" s="132"/>
      <c r="AH138" s="132"/>
      <c r="AI138" s="132"/>
      <c r="AJ138" s="132"/>
      <c r="AL138" s="124"/>
      <c r="AM138" s="124"/>
    </row>
    <row r="139" spans="5:39" s="117" customFormat="1" x14ac:dyDescent="0.25">
      <c r="E139" s="118"/>
      <c r="F139" s="116"/>
      <c r="G139" s="118"/>
      <c r="H139" s="119"/>
      <c r="I139" s="132"/>
      <c r="J139" s="132"/>
      <c r="K139" s="132"/>
      <c r="L139" s="132"/>
      <c r="M139" s="132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  <c r="Y139" s="125"/>
      <c r="Z139" s="132"/>
      <c r="AA139" s="132"/>
      <c r="AB139" s="132"/>
      <c r="AC139" s="132"/>
      <c r="AD139" s="132"/>
      <c r="AE139" s="132"/>
      <c r="AF139" s="126"/>
      <c r="AG139" s="132"/>
      <c r="AH139" s="132"/>
      <c r="AI139" s="132"/>
      <c r="AJ139" s="132"/>
      <c r="AL139" s="124"/>
      <c r="AM139" s="124"/>
    </row>
    <row r="140" spans="5:39" s="117" customFormat="1" x14ac:dyDescent="0.25">
      <c r="E140" s="118"/>
      <c r="F140" s="116"/>
      <c r="G140" s="118"/>
      <c r="H140" s="119"/>
      <c r="I140" s="132"/>
      <c r="J140" s="132"/>
      <c r="K140" s="132"/>
      <c r="L140" s="132"/>
      <c r="M140" s="132"/>
      <c r="N140" s="132"/>
      <c r="O140" s="132"/>
      <c r="P140" s="132"/>
      <c r="Q140" s="132"/>
      <c r="R140" s="132"/>
      <c r="S140" s="132"/>
      <c r="T140" s="132"/>
      <c r="U140" s="132"/>
      <c r="V140" s="132"/>
      <c r="W140" s="132"/>
      <c r="X140" s="132"/>
      <c r="Y140" s="125"/>
      <c r="Z140" s="132"/>
      <c r="AA140" s="132"/>
      <c r="AB140" s="132"/>
      <c r="AC140" s="132"/>
      <c r="AD140" s="132"/>
      <c r="AE140" s="132"/>
      <c r="AF140" s="126"/>
      <c r="AG140" s="132"/>
      <c r="AH140" s="132"/>
      <c r="AI140" s="132"/>
      <c r="AJ140" s="132"/>
      <c r="AL140" s="124"/>
      <c r="AM140" s="124"/>
    </row>
    <row r="141" spans="5:39" s="117" customFormat="1" x14ac:dyDescent="0.25">
      <c r="E141" s="118"/>
      <c r="F141" s="116"/>
      <c r="G141" s="118"/>
      <c r="H141" s="119"/>
      <c r="I141" s="132"/>
      <c r="J141" s="132"/>
      <c r="K141" s="132"/>
      <c r="L141" s="132"/>
      <c r="M141" s="132"/>
      <c r="N141" s="132"/>
      <c r="O141" s="132"/>
      <c r="P141" s="132"/>
      <c r="Q141" s="132"/>
      <c r="R141" s="132"/>
      <c r="S141" s="132"/>
      <c r="T141" s="132"/>
      <c r="U141" s="132"/>
      <c r="V141" s="132"/>
      <c r="W141" s="132"/>
      <c r="X141" s="132"/>
      <c r="Y141" s="125"/>
      <c r="Z141" s="132"/>
      <c r="AA141" s="132"/>
      <c r="AB141" s="132"/>
      <c r="AC141" s="132"/>
      <c r="AD141" s="132"/>
      <c r="AE141" s="132"/>
      <c r="AF141" s="126"/>
      <c r="AG141" s="132"/>
      <c r="AH141" s="132"/>
      <c r="AI141" s="132"/>
      <c r="AJ141" s="132"/>
      <c r="AL141" s="124"/>
      <c r="AM141" s="124"/>
    </row>
    <row r="142" spans="5:39" s="117" customFormat="1" x14ac:dyDescent="0.25">
      <c r="E142" s="118"/>
      <c r="F142" s="116"/>
      <c r="G142" s="118"/>
      <c r="H142" s="119"/>
      <c r="I142" s="132"/>
      <c r="J142" s="132"/>
      <c r="K142" s="132"/>
      <c r="L142" s="132"/>
      <c r="M142" s="132"/>
      <c r="N142" s="132"/>
      <c r="O142" s="132"/>
      <c r="P142" s="132"/>
      <c r="Q142" s="132"/>
      <c r="R142" s="132"/>
      <c r="S142" s="132"/>
      <c r="T142" s="132"/>
      <c r="U142" s="132"/>
      <c r="V142" s="132"/>
      <c r="W142" s="132"/>
      <c r="X142" s="132"/>
      <c r="Y142" s="125"/>
      <c r="Z142" s="132"/>
      <c r="AA142" s="132"/>
      <c r="AB142" s="132"/>
      <c r="AC142" s="132"/>
      <c r="AD142" s="132"/>
      <c r="AE142" s="132"/>
      <c r="AF142" s="126"/>
      <c r="AG142" s="132"/>
      <c r="AH142" s="132"/>
      <c r="AI142" s="132"/>
      <c r="AJ142" s="132"/>
      <c r="AL142" s="124"/>
      <c r="AM142" s="124"/>
    </row>
    <row r="143" spans="5:39" s="117" customFormat="1" x14ac:dyDescent="0.25">
      <c r="E143" s="118"/>
      <c r="F143" s="116"/>
      <c r="G143" s="118"/>
      <c r="H143" s="119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2"/>
      <c r="Y143" s="125"/>
      <c r="Z143" s="132"/>
      <c r="AA143" s="132"/>
      <c r="AB143" s="132"/>
      <c r="AC143" s="132"/>
      <c r="AD143" s="132"/>
      <c r="AE143" s="132"/>
      <c r="AF143" s="126"/>
      <c r="AG143" s="132"/>
      <c r="AH143" s="132"/>
      <c r="AI143" s="132"/>
      <c r="AJ143" s="132"/>
      <c r="AL143" s="124"/>
      <c r="AM143" s="124"/>
    </row>
    <row r="144" spans="5:39" s="117" customFormat="1" x14ac:dyDescent="0.25">
      <c r="E144" s="118"/>
      <c r="F144" s="116"/>
      <c r="G144" s="118"/>
      <c r="H144" s="119"/>
      <c r="I144" s="132"/>
      <c r="J144" s="132"/>
      <c r="K144" s="132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25"/>
      <c r="Z144" s="132"/>
      <c r="AA144" s="132"/>
      <c r="AB144" s="132"/>
      <c r="AC144" s="132"/>
      <c r="AD144" s="132"/>
      <c r="AE144" s="132"/>
      <c r="AF144" s="126"/>
      <c r="AG144" s="132"/>
      <c r="AH144" s="132"/>
      <c r="AI144" s="132"/>
      <c r="AJ144" s="132"/>
      <c r="AL144" s="124"/>
      <c r="AM144" s="124"/>
    </row>
    <row r="145" spans="3:39" s="117" customFormat="1" x14ac:dyDescent="0.25">
      <c r="E145" s="118"/>
      <c r="F145" s="116"/>
      <c r="G145" s="118"/>
      <c r="H145" s="119"/>
      <c r="I145" s="132"/>
      <c r="J145" s="132"/>
      <c r="K145" s="132"/>
      <c r="L145" s="132"/>
      <c r="M145" s="132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Y145" s="125"/>
      <c r="Z145" s="132"/>
      <c r="AA145" s="132"/>
      <c r="AB145" s="132"/>
      <c r="AC145" s="132"/>
      <c r="AD145" s="132"/>
      <c r="AE145" s="132"/>
      <c r="AF145" s="126"/>
      <c r="AG145" s="132"/>
      <c r="AH145" s="132"/>
      <c r="AI145" s="132"/>
      <c r="AJ145" s="132"/>
      <c r="AL145" s="124"/>
      <c r="AM145" s="124"/>
    </row>
    <row r="146" spans="3:39" s="117" customFormat="1" x14ac:dyDescent="0.25">
      <c r="E146" s="118"/>
      <c r="F146" s="116"/>
      <c r="G146" s="118"/>
      <c r="H146" s="119"/>
      <c r="I146" s="132"/>
      <c r="J146" s="132"/>
      <c r="K146" s="132"/>
      <c r="L146" s="132"/>
      <c r="M146" s="132"/>
      <c r="N146" s="132"/>
      <c r="O146" s="132"/>
      <c r="P146" s="132"/>
      <c r="Q146" s="132"/>
      <c r="R146" s="132"/>
      <c r="S146" s="132"/>
      <c r="T146" s="132"/>
      <c r="U146" s="132"/>
      <c r="V146" s="132"/>
      <c r="W146" s="132"/>
      <c r="X146" s="132"/>
      <c r="Y146" s="125"/>
      <c r="Z146" s="132"/>
      <c r="AA146" s="132"/>
      <c r="AB146" s="132"/>
      <c r="AC146" s="132"/>
      <c r="AD146" s="132"/>
      <c r="AE146" s="132"/>
      <c r="AF146" s="126"/>
      <c r="AG146" s="132"/>
      <c r="AH146" s="132"/>
      <c r="AI146" s="132"/>
      <c r="AJ146" s="132"/>
      <c r="AL146" s="124"/>
      <c r="AM146" s="124"/>
    </row>
    <row r="147" spans="3:39" s="117" customFormat="1" x14ac:dyDescent="0.25">
      <c r="E147" s="118"/>
      <c r="F147" s="116"/>
      <c r="G147" s="118"/>
      <c r="H147" s="119"/>
      <c r="I147" s="121"/>
      <c r="J147" s="121"/>
      <c r="K147" s="121"/>
      <c r="L147" s="121"/>
      <c r="M147" s="121"/>
      <c r="N147" s="121"/>
      <c r="Y147" s="122"/>
      <c r="AF147" s="123"/>
      <c r="AL147" s="124"/>
      <c r="AM147" s="124"/>
    </row>
    <row r="148" spans="3:39" s="117" customFormat="1" x14ac:dyDescent="0.25">
      <c r="E148" s="118"/>
      <c r="F148" s="116"/>
      <c r="G148" s="118"/>
      <c r="H148" s="119"/>
      <c r="I148" s="121"/>
      <c r="J148" s="121"/>
      <c r="K148" s="121"/>
      <c r="L148" s="121"/>
      <c r="M148" s="121"/>
      <c r="N148" s="121"/>
      <c r="Y148" s="122"/>
      <c r="AF148" s="123"/>
      <c r="AL148" s="124"/>
      <c r="AM148" s="124"/>
    </row>
    <row r="149" spans="3:39" s="117" customFormat="1" x14ac:dyDescent="0.25">
      <c r="E149" s="118"/>
      <c r="F149" s="116"/>
      <c r="G149" s="118"/>
      <c r="H149" s="119"/>
      <c r="I149" s="121"/>
      <c r="J149" s="121"/>
      <c r="K149" s="121"/>
      <c r="L149" s="121"/>
      <c r="M149" s="121"/>
      <c r="N149" s="121"/>
      <c r="Y149" s="122"/>
      <c r="AF149" s="123"/>
      <c r="AL149" s="124"/>
      <c r="AM149" s="124"/>
    </row>
    <row r="150" spans="3:39" s="117" customFormat="1" x14ac:dyDescent="0.25">
      <c r="E150" s="118"/>
      <c r="F150" s="116"/>
      <c r="G150" s="118"/>
      <c r="H150" s="119"/>
      <c r="I150" s="121"/>
      <c r="J150" s="121"/>
      <c r="K150" s="121"/>
      <c r="L150" s="121"/>
      <c r="M150" s="121"/>
      <c r="N150" s="121"/>
      <c r="Y150" s="122"/>
      <c r="AF150" s="123"/>
      <c r="AL150" s="124"/>
      <c r="AM150" s="124"/>
    </row>
    <row r="151" spans="3:39" s="117" customFormat="1" x14ac:dyDescent="0.25">
      <c r="E151" s="118"/>
      <c r="F151" s="116"/>
      <c r="G151" s="118"/>
      <c r="H151" s="119"/>
      <c r="I151" s="121"/>
      <c r="J151" s="121"/>
      <c r="K151" s="121"/>
      <c r="L151" s="121"/>
      <c r="M151" s="121"/>
      <c r="N151" s="121"/>
      <c r="Y151" s="122"/>
      <c r="AF151" s="123"/>
      <c r="AL151" s="124"/>
      <c r="AM151" s="124"/>
    </row>
    <row r="152" spans="3:39" s="117" customFormat="1" x14ac:dyDescent="0.25">
      <c r="E152" s="118"/>
      <c r="F152" s="116"/>
      <c r="G152" s="118"/>
      <c r="H152" s="119"/>
      <c r="I152" s="121"/>
      <c r="J152" s="121"/>
      <c r="K152" s="121"/>
      <c r="L152" s="121"/>
      <c r="M152" s="121"/>
      <c r="N152" s="121"/>
      <c r="Y152" s="122"/>
      <c r="AF152" s="123"/>
      <c r="AL152" s="124"/>
      <c r="AM152" s="124"/>
    </row>
    <row r="153" spans="3:39" s="133" customFormat="1" x14ac:dyDescent="0.25">
      <c r="E153" s="134"/>
      <c r="G153" s="135"/>
      <c r="H153" s="136"/>
      <c r="I153" s="135"/>
      <c r="J153" s="135"/>
      <c r="K153" s="135"/>
      <c r="L153" s="135"/>
      <c r="M153" s="135"/>
      <c r="N153" s="135"/>
      <c r="Y153" s="112"/>
      <c r="AF153" s="113"/>
      <c r="AL153" s="137"/>
      <c r="AM153" s="137"/>
    </row>
    <row r="154" spans="3:39" s="133" customFormat="1" x14ac:dyDescent="0.25">
      <c r="E154" s="134"/>
      <c r="G154" s="135"/>
      <c r="H154" s="136"/>
      <c r="I154" s="135"/>
      <c r="J154" s="135"/>
      <c r="K154" s="135"/>
      <c r="L154" s="135"/>
      <c r="M154" s="135"/>
      <c r="N154" s="135"/>
      <c r="Y154" s="112"/>
      <c r="AF154" s="113"/>
      <c r="AL154" s="137"/>
      <c r="AM154" s="137"/>
    </row>
    <row r="155" spans="3:39" s="133" customFormat="1" x14ac:dyDescent="0.25">
      <c r="C155" s="116"/>
      <c r="E155" s="138"/>
      <c r="G155" s="135"/>
      <c r="H155" s="136"/>
      <c r="I155" s="135"/>
      <c r="J155" s="135"/>
      <c r="K155" s="135"/>
      <c r="L155" s="135"/>
      <c r="M155" s="135"/>
      <c r="N155" s="135"/>
      <c r="Y155" s="112"/>
      <c r="AF155" s="113"/>
      <c r="AL155" s="137"/>
      <c r="AM155" s="137"/>
    </row>
    <row r="156" spans="3:39" s="133" customFormat="1" x14ac:dyDescent="0.25">
      <c r="C156" s="116"/>
      <c r="E156" s="138"/>
      <c r="G156" s="135"/>
      <c r="H156" s="136"/>
      <c r="I156" s="135"/>
      <c r="J156" s="135"/>
      <c r="K156" s="135"/>
      <c r="L156" s="135"/>
      <c r="M156" s="135"/>
      <c r="N156" s="135"/>
      <c r="Y156" s="112"/>
      <c r="AF156" s="113"/>
      <c r="AL156" s="137"/>
      <c r="AM156" s="137"/>
    </row>
    <row r="157" spans="3:39" s="133" customFormat="1" x14ac:dyDescent="0.25">
      <c r="C157" s="116"/>
      <c r="E157" s="138"/>
      <c r="G157" s="135"/>
      <c r="H157" s="136"/>
      <c r="I157" s="135"/>
      <c r="J157" s="135"/>
      <c r="K157" s="135"/>
      <c r="L157" s="135"/>
      <c r="M157" s="135"/>
      <c r="N157" s="135"/>
      <c r="Y157" s="112"/>
      <c r="AF157" s="113"/>
      <c r="AL157" s="137"/>
      <c r="AM157" s="137"/>
    </row>
    <row r="158" spans="3:39" s="133" customFormat="1" x14ac:dyDescent="0.25">
      <c r="C158" s="116"/>
      <c r="E158" s="138"/>
      <c r="G158" s="135"/>
      <c r="H158" s="136"/>
      <c r="I158" s="135"/>
      <c r="J158" s="135"/>
      <c r="K158" s="135"/>
      <c r="L158" s="135"/>
      <c r="M158" s="135"/>
      <c r="N158" s="135"/>
      <c r="Y158" s="112"/>
      <c r="AF158" s="113"/>
      <c r="AL158" s="137"/>
      <c r="AM158" s="137"/>
    </row>
    <row r="159" spans="3:39" s="133" customFormat="1" x14ac:dyDescent="0.25">
      <c r="C159" s="116"/>
      <c r="E159" s="138"/>
      <c r="G159" s="135"/>
      <c r="H159" s="136"/>
      <c r="I159" s="135"/>
      <c r="J159" s="135"/>
      <c r="K159" s="135"/>
      <c r="L159" s="135"/>
      <c r="M159" s="135"/>
      <c r="N159" s="135"/>
      <c r="Y159" s="112"/>
      <c r="AF159" s="113"/>
      <c r="AL159" s="137"/>
      <c r="AM159" s="137"/>
    </row>
    <row r="160" spans="3:39" s="133" customFormat="1" x14ac:dyDescent="0.25">
      <c r="C160" s="116"/>
      <c r="E160" s="138"/>
      <c r="G160" s="135"/>
      <c r="H160" s="136"/>
      <c r="I160" s="135"/>
      <c r="J160" s="135"/>
      <c r="K160" s="135"/>
      <c r="L160" s="135"/>
      <c r="M160" s="135"/>
      <c r="N160" s="135"/>
      <c r="Y160" s="112"/>
      <c r="AF160" s="113"/>
      <c r="AL160" s="137"/>
      <c r="AM160" s="137"/>
    </row>
    <row r="161" spans="3:39" s="133" customFormat="1" x14ac:dyDescent="0.25">
      <c r="C161" s="116"/>
      <c r="E161" s="138"/>
      <c r="G161" s="135"/>
      <c r="H161" s="136"/>
      <c r="I161" s="135"/>
      <c r="J161" s="135"/>
      <c r="K161" s="135"/>
      <c r="L161" s="135"/>
      <c r="M161" s="135"/>
      <c r="N161" s="135"/>
      <c r="Y161" s="112"/>
      <c r="AF161" s="113"/>
      <c r="AL161" s="137"/>
      <c r="AM161" s="137"/>
    </row>
    <row r="162" spans="3:39" s="133" customFormat="1" x14ac:dyDescent="0.25">
      <c r="C162" s="116"/>
      <c r="E162" s="138"/>
      <c r="G162" s="135"/>
      <c r="H162" s="136"/>
      <c r="I162" s="135"/>
      <c r="J162" s="135"/>
      <c r="K162" s="135"/>
      <c r="L162" s="135"/>
      <c r="M162" s="135"/>
      <c r="N162" s="135"/>
      <c r="Y162" s="112"/>
      <c r="AF162" s="113"/>
      <c r="AL162" s="137"/>
      <c r="AM162" s="137"/>
    </row>
    <row r="163" spans="3:39" s="133" customFormat="1" x14ac:dyDescent="0.25">
      <c r="C163" s="116"/>
      <c r="E163" s="138"/>
      <c r="G163" s="135"/>
      <c r="H163" s="136"/>
      <c r="I163" s="135"/>
      <c r="J163" s="135"/>
      <c r="K163" s="135"/>
      <c r="L163" s="135"/>
      <c r="M163" s="135"/>
      <c r="N163" s="135"/>
      <c r="Y163" s="112"/>
      <c r="AF163" s="113"/>
      <c r="AL163" s="137"/>
      <c r="AM163" s="137"/>
    </row>
    <row r="164" spans="3:39" s="133" customFormat="1" x14ac:dyDescent="0.25">
      <c r="C164" s="116"/>
      <c r="E164" s="138"/>
      <c r="G164" s="135"/>
      <c r="H164" s="136"/>
      <c r="I164" s="135"/>
      <c r="J164" s="135"/>
      <c r="K164" s="135"/>
      <c r="L164" s="135"/>
      <c r="M164" s="135"/>
      <c r="N164" s="135"/>
      <c r="Y164" s="112"/>
      <c r="AF164" s="113"/>
      <c r="AL164" s="137"/>
      <c r="AM164" s="137"/>
    </row>
    <row r="165" spans="3:39" s="117" customFormat="1" x14ac:dyDescent="0.25">
      <c r="E165" s="132"/>
      <c r="G165" s="121"/>
      <c r="H165" s="139"/>
      <c r="I165" s="121"/>
      <c r="J165" s="121"/>
      <c r="K165" s="121"/>
      <c r="L165" s="121"/>
      <c r="M165" s="121"/>
      <c r="N165" s="121"/>
      <c r="Y165" s="122"/>
      <c r="AF165" s="123"/>
      <c r="AL165" s="124"/>
      <c r="AM165" s="124"/>
    </row>
    <row r="166" spans="3:39" s="117" customFormat="1" x14ac:dyDescent="0.25">
      <c r="E166" s="132"/>
      <c r="G166" s="121"/>
      <c r="H166" s="139"/>
      <c r="I166" s="121"/>
      <c r="J166" s="121"/>
      <c r="K166" s="121"/>
      <c r="L166" s="121"/>
      <c r="M166" s="121"/>
      <c r="N166" s="121"/>
      <c r="Y166" s="122"/>
      <c r="AF166" s="123"/>
      <c r="AL166" s="124"/>
      <c r="AM166" s="124"/>
    </row>
    <row r="167" spans="3:39" s="117" customFormat="1" x14ac:dyDescent="0.25">
      <c r="E167" s="132"/>
      <c r="G167" s="121"/>
      <c r="H167" s="139"/>
      <c r="I167" s="121"/>
      <c r="J167" s="121"/>
      <c r="K167" s="121"/>
      <c r="L167" s="121"/>
      <c r="M167" s="121"/>
      <c r="N167" s="121"/>
      <c r="Y167" s="122"/>
      <c r="AF167" s="123"/>
      <c r="AL167" s="124"/>
      <c r="AM167" s="124"/>
    </row>
    <row r="168" spans="3:39" s="117" customFormat="1" x14ac:dyDescent="0.25">
      <c r="E168" s="132"/>
      <c r="G168" s="121"/>
      <c r="H168" s="139"/>
      <c r="I168" s="121"/>
      <c r="J168" s="121"/>
      <c r="K168" s="121"/>
      <c r="L168" s="121"/>
      <c r="M168" s="121"/>
      <c r="N168" s="121"/>
      <c r="Y168" s="122"/>
      <c r="AF168" s="123"/>
      <c r="AL168" s="124"/>
      <c r="AM168" s="124"/>
    </row>
    <row r="169" spans="3:39" s="117" customFormat="1" x14ac:dyDescent="0.25">
      <c r="E169" s="132"/>
      <c r="G169" s="121"/>
      <c r="H169" s="124"/>
      <c r="AL169" s="124"/>
      <c r="AM169" s="124"/>
    </row>
    <row r="170" spans="3:39" s="117" customFormat="1" x14ac:dyDescent="0.25">
      <c r="E170" s="132"/>
      <c r="G170" s="121"/>
      <c r="H170" s="124"/>
      <c r="AL170" s="124"/>
      <c r="AM170" s="124"/>
    </row>
    <row r="171" spans="3:39" s="117" customFormat="1" x14ac:dyDescent="0.25">
      <c r="E171" s="132"/>
      <c r="G171" s="121"/>
      <c r="H171" s="124"/>
      <c r="AL171" s="124"/>
      <c r="AM171" s="124"/>
    </row>
    <row r="172" spans="3:39" s="117" customFormat="1" x14ac:dyDescent="0.25">
      <c r="E172" s="132"/>
      <c r="G172" s="121"/>
      <c r="H172" s="124"/>
      <c r="AL172" s="124"/>
      <c r="AM172" s="124"/>
    </row>
    <row r="173" spans="3:39" s="117" customFormat="1" x14ac:dyDescent="0.25">
      <c r="E173" s="132"/>
      <c r="G173" s="121"/>
      <c r="H173" s="124"/>
      <c r="AL173" s="124"/>
      <c r="AM173" s="124"/>
    </row>
    <row r="174" spans="3:39" s="117" customFormat="1" x14ac:dyDescent="0.25">
      <c r="E174" s="132"/>
      <c r="G174" s="121"/>
      <c r="H174" s="124"/>
      <c r="AL174" s="124"/>
      <c r="AM174" s="124"/>
    </row>
    <row r="175" spans="3:39" s="117" customFormat="1" x14ac:dyDescent="0.25">
      <c r="E175" s="132"/>
      <c r="G175" s="121"/>
      <c r="H175" s="124"/>
      <c r="AL175" s="124"/>
      <c r="AM175" s="124"/>
    </row>
    <row r="176" spans="3:39" s="117" customFormat="1" x14ac:dyDescent="0.25">
      <c r="E176" s="132"/>
      <c r="G176" s="121"/>
      <c r="H176" s="124"/>
      <c r="AL176" s="124"/>
      <c r="AM176" s="124"/>
    </row>
    <row r="177" spans="5:39" s="117" customFormat="1" x14ac:dyDescent="0.25">
      <c r="E177" s="132"/>
      <c r="G177" s="121"/>
      <c r="H177" s="124"/>
      <c r="AL177" s="124"/>
      <c r="AM177" s="124"/>
    </row>
    <row r="178" spans="5:39" s="117" customFormat="1" x14ac:dyDescent="0.25">
      <c r="E178" s="132"/>
      <c r="G178" s="121"/>
      <c r="H178" s="124"/>
      <c r="AL178" s="124"/>
      <c r="AM178" s="124"/>
    </row>
    <row r="179" spans="5:39" s="117" customFormat="1" x14ac:dyDescent="0.25">
      <c r="E179" s="132"/>
      <c r="G179" s="121"/>
      <c r="H179" s="124"/>
      <c r="AL179" s="124"/>
      <c r="AM179" s="124"/>
    </row>
    <row r="180" spans="5:39" s="117" customFormat="1" x14ac:dyDescent="0.25">
      <c r="E180" s="132"/>
      <c r="G180" s="121"/>
      <c r="H180" s="124"/>
      <c r="AL180" s="124"/>
      <c r="AM180" s="124"/>
    </row>
    <row r="181" spans="5:39" s="117" customFormat="1" x14ac:dyDescent="0.25">
      <c r="E181" s="132"/>
      <c r="G181" s="121"/>
      <c r="H181" s="124"/>
      <c r="AL181" s="124"/>
      <c r="AM181" s="124"/>
    </row>
    <row r="182" spans="5:39" s="117" customFormat="1" x14ac:dyDescent="0.25">
      <c r="E182" s="132"/>
      <c r="G182" s="121"/>
      <c r="H182" s="124"/>
      <c r="AL182" s="124"/>
      <c r="AM182" s="124"/>
    </row>
    <row r="183" spans="5:39" s="117" customFormat="1" x14ac:dyDescent="0.25">
      <c r="E183" s="132"/>
      <c r="G183" s="121"/>
      <c r="H183" s="124"/>
      <c r="AL183" s="124"/>
      <c r="AM183" s="124"/>
    </row>
    <row r="184" spans="5:39" s="117" customFormat="1" x14ac:dyDescent="0.25">
      <c r="E184" s="132"/>
      <c r="G184" s="121"/>
      <c r="H184" s="124"/>
      <c r="AL184" s="124"/>
      <c r="AM184" s="124"/>
    </row>
    <row r="185" spans="5:39" s="117" customFormat="1" x14ac:dyDescent="0.25">
      <c r="E185" s="132"/>
      <c r="G185" s="121"/>
      <c r="H185" s="124"/>
      <c r="AL185" s="124"/>
      <c r="AM185" s="124"/>
    </row>
    <row r="186" spans="5:39" s="117" customFormat="1" x14ac:dyDescent="0.25">
      <c r="E186" s="132"/>
      <c r="G186" s="121"/>
      <c r="H186" s="124"/>
      <c r="AL186" s="124"/>
      <c r="AM186" s="124"/>
    </row>
    <row r="187" spans="5:39" s="117" customFormat="1" x14ac:dyDescent="0.25">
      <c r="E187" s="132"/>
      <c r="G187" s="121"/>
      <c r="H187" s="124"/>
      <c r="AL187" s="124"/>
      <c r="AM187" s="124"/>
    </row>
    <row r="188" spans="5:39" s="117" customFormat="1" x14ac:dyDescent="0.25">
      <c r="E188" s="132"/>
      <c r="G188" s="121"/>
      <c r="H188" s="124"/>
      <c r="AL188" s="124"/>
      <c r="AM188" s="124"/>
    </row>
    <row r="189" spans="5:39" s="117" customFormat="1" x14ac:dyDescent="0.25">
      <c r="E189" s="132"/>
      <c r="G189" s="121"/>
      <c r="H189" s="124"/>
      <c r="AL189" s="124"/>
      <c r="AM189" s="124"/>
    </row>
    <row r="190" spans="5:39" s="117" customFormat="1" x14ac:dyDescent="0.25">
      <c r="E190" s="132"/>
      <c r="G190" s="121"/>
      <c r="H190" s="124"/>
      <c r="AL190" s="124"/>
      <c r="AM190" s="124"/>
    </row>
    <row r="191" spans="5:39" s="117" customFormat="1" x14ac:dyDescent="0.25">
      <c r="E191" s="132"/>
      <c r="G191" s="121"/>
      <c r="H191" s="124"/>
      <c r="AL191" s="124"/>
      <c r="AM191" s="124"/>
    </row>
    <row r="192" spans="5:39" s="117" customFormat="1" x14ac:dyDescent="0.25">
      <c r="E192" s="132"/>
      <c r="G192" s="121"/>
      <c r="H192" s="124"/>
      <c r="AL192" s="124"/>
      <c r="AM192" s="124"/>
    </row>
    <row r="193" spans="3:39" s="117" customFormat="1" x14ac:dyDescent="0.25">
      <c r="E193" s="132"/>
      <c r="G193" s="121"/>
      <c r="H193" s="124"/>
      <c r="AL193" s="124"/>
      <c r="AM193" s="124"/>
    </row>
    <row r="194" spans="3:39" s="117" customFormat="1" x14ac:dyDescent="0.25">
      <c r="E194" s="132"/>
      <c r="G194" s="121"/>
      <c r="H194" s="124"/>
      <c r="AL194" s="124"/>
      <c r="AM194" s="124"/>
    </row>
    <row r="195" spans="3:39" s="117" customFormat="1" x14ac:dyDescent="0.25">
      <c r="E195" s="132"/>
      <c r="G195" s="121"/>
      <c r="H195" s="124"/>
      <c r="AL195" s="124"/>
      <c r="AM195" s="124"/>
    </row>
    <row r="196" spans="3:39" s="117" customFormat="1" x14ac:dyDescent="0.25">
      <c r="E196" s="132"/>
      <c r="G196" s="121"/>
      <c r="H196" s="124"/>
      <c r="AL196" s="124"/>
      <c r="AM196" s="124"/>
    </row>
    <row r="197" spans="3:39" s="133" customFormat="1" x14ac:dyDescent="0.25">
      <c r="E197" s="134"/>
      <c r="G197" s="135"/>
      <c r="H197" s="136"/>
      <c r="I197" s="135"/>
      <c r="J197" s="135"/>
      <c r="K197" s="135"/>
      <c r="L197" s="135"/>
      <c r="M197" s="135"/>
      <c r="N197" s="135"/>
      <c r="Y197" s="112"/>
      <c r="AF197" s="113"/>
      <c r="AL197" s="137"/>
      <c r="AM197" s="137"/>
    </row>
    <row r="198" spans="3:39" s="117" customFormat="1" x14ac:dyDescent="0.25">
      <c r="E198" s="132"/>
      <c r="G198" s="121"/>
      <c r="H198" s="139"/>
      <c r="I198" s="121"/>
      <c r="J198" s="121"/>
      <c r="K198" s="121"/>
      <c r="L198" s="121"/>
      <c r="M198" s="121"/>
      <c r="N198" s="121"/>
      <c r="Y198" s="122"/>
      <c r="AF198" s="123"/>
      <c r="AL198" s="124"/>
      <c r="AM198" s="124"/>
    </row>
    <row r="199" spans="3:39" s="117" customFormat="1" x14ac:dyDescent="0.25">
      <c r="C199" s="140"/>
      <c r="D199" s="141"/>
      <c r="E199" s="140"/>
      <c r="G199" s="121"/>
      <c r="H199" s="139"/>
      <c r="I199" s="121"/>
      <c r="J199" s="121"/>
      <c r="K199" s="121"/>
      <c r="L199" s="121"/>
      <c r="M199" s="121"/>
      <c r="N199" s="121"/>
      <c r="Y199" s="122"/>
      <c r="AF199" s="123"/>
      <c r="AL199" s="124"/>
      <c r="AM199" s="124"/>
    </row>
    <row r="200" spans="3:39" s="117" customFormat="1" x14ac:dyDescent="0.25">
      <c r="C200" s="140"/>
      <c r="D200" s="142"/>
      <c r="E200" s="140"/>
      <c r="G200" s="121"/>
      <c r="H200" s="139"/>
      <c r="I200" s="121"/>
      <c r="J200" s="121"/>
      <c r="K200" s="121"/>
      <c r="L200" s="121"/>
      <c r="M200" s="121"/>
      <c r="N200" s="121"/>
      <c r="Y200" s="122"/>
      <c r="AF200" s="123"/>
      <c r="AL200" s="124"/>
      <c r="AM200" s="124"/>
    </row>
    <row r="201" spans="3:39" s="117" customFormat="1" x14ac:dyDescent="0.25">
      <c r="C201" s="90"/>
      <c r="D201" s="143"/>
      <c r="E201" s="90"/>
      <c r="G201" s="121"/>
      <c r="H201" s="139"/>
      <c r="I201" s="121"/>
      <c r="J201" s="121"/>
      <c r="K201" s="121"/>
      <c r="L201" s="121"/>
      <c r="M201" s="121"/>
      <c r="N201" s="121"/>
      <c r="Y201" s="122"/>
      <c r="AF201" s="123"/>
      <c r="AL201" s="124"/>
      <c r="AM201" s="124"/>
    </row>
    <row r="202" spans="3:39" s="117" customFormat="1" x14ac:dyDescent="0.25">
      <c r="C202" s="90"/>
      <c r="D202" s="143"/>
      <c r="E202" s="90"/>
      <c r="G202" s="121"/>
      <c r="H202" s="139"/>
      <c r="I202" s="121"/>
      <c r="J202" s="121"/>
      <c r="K202" s="121"/>
      <c r="L202" s="121"/>
      <c r="M202" s="121"/>
      <c r="N202" s="121"/>
      <c r="Y202" s="122"/>
      <c r="AF202" s="123"/>
      <c r="AL202" s="124"/>
      <c r="AM202" s="124"/>
    </row>
    <row r="203" spans="3:39" s="117" customFormat="1" x14ac:dyDescent="0.25">
      <c r="C203" s="90"/>
      <c r="D203" s="143"/>
      <c r="E203" s="90"/>
      <c r="G203" s="121"/>
      <c r="H203" s="139"/>
      <c r="I203" s="121"/>
      <c r="J203" s="121"/>
      <c r="K203" s="121"/>
      <c r="L203" s="121"/>
      <c r="M203" s="121"/>
      <c r="N203" s="121"/>
      <c r="Y203" s="122"/>
      <c r="AF203" s="123"/>
      <c r="AL203" s="124"/>
      <c r="AM203" s="124"/>
    </row>
    <row r="204" spans="3:39" s="117" customFormat="1" x14ac:dyDescent="0.25">
      <c r="C204" s="90"/>
      <c r="D204" s="143"/>
      <c r="E204" s="90"/>
      <c r="G204" s="121"/>
      <c r="H204" s="139"/>
      <c r="I204" s="121"/>
      <c r="J204" s="121"/>
      <c r="K204" s="121"/>
      <c r="L204" s="121"/>
      <c r="M204" s="121"/>
      <c r="N204" s="121"/>
      <c r="Y204" s="122"/>
      <c r="AF204" s="123"/>
      <c r="AL204" s="124"/>
      <c r="AM204" s="124"/>
    </row>
    <row r="205" spans="3:39" s="117" customFormat="1" x14ac:dyDescent="0.25">
      <c r="C205" s="90"/>
      <c r="D205" s="143"/>
      <c r="E205" s="90"/>
      <c r="G205" s="121"/>
      <c r="H205" s="139"/>
      <c r="I205" s="121"/>
      <c r="J205" s="121"/>
      <c r="K205" s="121"/>
      <c r="L205" s="121"/>
      <c r="M205" s="121"/>
      <c r="N205" s="121"/>
      <c r="Y205" s="122"/>
      <c r="AF205" s="123"/>
      <c r="AL205" s="124"/>
      <c r="AM205" s="124"/>
    </row>
    <row r="206" spans="3:39" s="117" customFormat="1" x14ac:dyDescent="0.25">
      <c r="C206" s="90"/>
      <c r="D206" s="143"/>
      <c r="E206" s="90"/>
      <c r="G206" s="121"/>
      <c r="H206" s="139"/>
      <c r="I206" s="121"/>
      <c r="J206" s="121"/>
      <c r="K206" s="121"/>
      <c r="L206" s="121"/>
      <c r="M206" s="121"/>
      <c r="N206" s="121"/>
      <c r="Y206" s="122"/>
      <c r="AF206" s="123"/>
      <c r="AL206" s="124"/>
      <c r="AM206" s="124"/>
    </row>
    <row r="207" spans="3:39" s="117" customFormat="1" x14ac:dyDescent="0.25">
      <c r="C207" s="90"/>
      <c r="D207" s="143"/>
      <c r="E207" s="90"/>
      <c r="G207" s="121"/>
      <c r="H207" s="139"/>
      <c r="I207" s="121"/>
      <c r="J207" s="121"/>
      <c r="K207" s="121"/>
      <c r="L207" s="121"/>
      <c r="M207" s="121"/>
      <c r="N207" s="121"/>
      <c r="Y207" s="122"/>
      <c r="AF207" s="123"/>
      <c r="AL207" s="124"/>
      <c r="AM207" s="124"/>
    </row>
    <row r="208" spans="3:39" s="117" customFormat="1" x14ac:dyDescent="0.25">
      <c r="C208" s="90"/>
      <c r="D208" s="143"/>
      <c r="E208" s="90"/>
      <c r="G208" s="121"/>
      <c r="H208" s="139"/>
      <c r="I208" s="121"/>
      <c r="J208" s="121"/>
      <c r="K208" s="121"/>
      <c r="L208" s="121"/>
      <c r="M208" s="121"/>
      <c r="N208" s="121"/>
      <c r="Y208" s="122"/>
      <c r="AF208" s="123"/>
      <c r="AL208" s="124"/>
      <c r="AM208" s="124"/>
    </row>
    <row r="209" spans="3:39" s="117" customFormat="1" x14ac:dyDescent="0.25">
      <c r="C209" s="90"/>
      <c r="D209" s="143"/>
      <c r="E209" s="90"/>
      <c r="G209" s="121"/>
      <c r="H209" s="139"/>
      <c r="I209" s="121"/>
      <c r="J209" s="121"/>
      <c r="K209" s="121"/>
      <c r="L209" s="121"/>
      <c r="M209" s="121"/>
      <c r="N209" s="121"/>
      <c r="Y209" s="122"/>
      <c r="AF209" s="123"/>
      <c r="AL209" s="124"/>
      <c r="AM209" s="124"/>
    </row>
    <row r="210" spans="3:39" s="117" customFormat="1" x14ac:dyDescent="0.25">
      <c r="C210" s="90"/>
      <c r="D210" s="143"/>
      <c r="E210" s="90"/>
      <c r="G210" s="121"/>
      <c r="H210" s="139"/>
      <c r="I210" s="121"/>
      <c r="J210" s="121"/>
      <c r="K210" s="121"/>
      <c r="L210" s="121"/>
      <c r="M210" s="121"/>
      <c r="N210" s="121"/>
      <c r="Y210" s="122"/>
      <c r="AF210" s="123"/>
      <c r="AL210" s="124"/>
      <c r="AM210" s="124"/>
    </row>
    <row r="211" spans="3:39" s="117" customFormat="1" x14ac:dyDescent="0.25">
      <c r="C211" s="90"/>
      <c r="D211" s="143"/>
      <c r="E211" s="90"/>
      <c r="G211" s="121"/>
      <c r="H211" s="139"/>
      <c r="I211" s="121"/>
      <c r="J211" s="121"/>
      <c r="K211" s="121"/>
      <c r="L211" s="121"/>
      <c r="M211" s="121"/>
      <c r="N211" s="121"/>
      <c r="Y211" s="122"/>
      <c r="AF211" s="123"/>
      <c r="AL211" s="124"/>
      <c r="AM211" s="124"/>
    </row>
    <row r="212" spans="3:39" s="117" customFormat="1" x14ac:dyDescent="0.25">
      <c r="C212" s="90"/>
      <c r="D212" s="143"/>
      <c r="E212" s="90"/>
      <c r="G212" s="121"/>
      <c r="H212" s="139"/>
      <c r="I212" s="121"/>
      <c r="J212" s="121"/>
      <c r="K212" s="121"/>
      <c r="L212" s="121"/>
      <c r="M212" s="121"/>
      <c r="N212" s="121"/>
      <c r="Y212" s="122"/>
      <c r="AF212" s="123"/>
      <c r="AL212" s="124"/>
      <c r="AM212" s="124"/>
    </row>
    <row r="213" spans="3:39" s="117" customFormat="1" x14ac:dyDescent="0.25">
      <c r="C213" s="90"/>
      <c r="D213" s="143"/>
      <c r="E213" s="90"/>
      <c r="G213" s="121"/>
      <c r="H213" s="139"/>
      <c r="I213" s="121"/>
      <c r="J213" s="121"/>
      <c r="K213" s="121"/>
      <c r="L213" s="121"/>
      <c r="M213" s="121"/>
      <c r="N213" s="121"/>
      <c r="Y213" s="122"/>
      <c r="AF213" s="123"/>
      <c r="AL213" s="124"/>
      <c r="AM213" s="124"/>
    </row>
    <row r="214" spans="3:39" s="117" customFormat="1" x14ac:dyDescent="0.25">
      <c r="C214" s="90"/>
      <c r="D214" s="143"/>
      <c r="E214" s="90"/>
      <c r="G214" s="121"/>
      <c r="H214" s="139"/>
      <c r="I214" s="121"/>
      <c r="J214" s="121"/>
      <c r="K214" s="121"/>
      <c r="L214" s="121"/>
      <c r="M214" s="121"/>
      <c r="N214" s="121"/>
      <c r="Y214" s="122"/>
      <c r="AF214" s="123"/>
      <c r="AL214" s="124"/>
      <c r="AM214" s="124"/>
    </row>
    <row r="215" spans="3:39" s="117" customFormat="1" x14ac:dyDescent="0.25">
      <c r="C215" s="90"/>
      <c r="D215" s="143"/>
      <c r="E215" s="90"/>
      <c r="G215" s="121"/>
      <c r="H215" s="139"/>
      <c r="I215" s="121"/>
      <c r="J215" s="121"/>
      <c r="K215" s="121"/>
      <c r="L215" s="121"/>
      <c r="M215" s="121"/>
      <c r="N215" s="121"/>
      <c r="Y215" s="122"/>
      <c r="AF215" s="123"/>
      <c r="AL215" s="124"/>
      <c r="AM215" s="124"/>
    </row>
    <row r="216" spans="3:39" s="117" customFormat="1" x14ac:dyDescent="0.25">
      <c r="C216" s="90"/>
      <c r="D216" s="90"/>
      <c r="E216" s="90"/>
      <c r="G216" s="121"/>
      <c r="H216" s="139"/>
      <c r="I216" s="121"/>
      <c r="J216" s="121"/>
      <c r="K216" s="121"/>
      <c r="L216" s="121"/>
      <c r="M216" s="121"/>
      <c r="N216" s="121"/>
      <c r="Y216" s="122"/>
      <c r="AF216" s="123"/>
      <c r="AL216" s="124"/>
      <c r="AM216" s="124"/>
    </row>
    <row r="217" spans="3:39" s="117" customFormat="1" x14ac:dyDescent="0.25">
      <c r="C217" s="90"/>
      <c r="D217" s="90"/>
      <c r="E217" s="90"/>
      <c r="G217" s="121"/>
      <c r="H217" s="139"/>
      <c r="I217" s="121"/>
      <c r="J217" s="121"/>
      <c r="K217" s="121"/>
      <c r="L217" s="121"/>
      <c r="M217" s="121"/>
      <c r="N217" s="121"/>
      <c r="Y217" s="122"/>
      <c r="AF217" s="123"/>
      <c r="AL217" s="124"/>
      <c r="AM217" s="124"/>
    </row>
    <row r="218" spans="3:39" s="117" customFormat="1" x14ac:dyDescent="0.25">
      <c r="E218" s="132"/>
      <c r="G218" s="121"/>
      <c r="H218" s="139"/>
      <c r="I218" s="121"/>
      <c r="J218" s="121"/>
      <c r="K218" s="121"/>
      <c r="L218" s="121"/>
      <c r="M218" s="121"/>
      <c r="N218" s="121"/>
      <c r="Y218" s="122"/>
      <c r="AF218" s="123"/>
      <c r="AL218" s="124"/>
      <c r="AM218" s="124"/>
    </row>
    <row r="219" spans="3:39" s="117" customFormat="1" x14ac:dyDescent="0.25">
      <c r="E219" s="132"/>
      <c r="G219" s="121"/>
      <c r="H219" s="139"/>
      <c r="I219" s="121"/>
      <c r="J219" s="121"/>
      <c r="K219" s="121"/>
      <c r="L219" s="121"/>
      <c r="M219" s="121"/>
      <c r="N219" s="121"/>
      <c r="Y219" s="122"/>
      <c r="AF219" s="123"/>
      <c r="AL219" s="124"/>
      <c r="AM219" s="124"/>
    </row>
    <row r="220" spans="3:39" s="117" customFormat="1" x14ac:dyDescent="0.25">
      <c r="E220" s="132"/>
      <c r="G220" s="121"/>
      <c r="H220" s="139"/>
      <c r="I220" s="121"/>
      <c r="J220" s="121"/>
      <c r="K220" s="121"/>
      <c r="L220" s="121"/>
      <c r="M220" s="121"/>
      <c r="N220" s="121"/>
      <c r="Y220" s="122"/>
      <c r="AF220" s="123"/>
      <c r="AL220" s="124"/>
      <c r="AM220" s="124"/>
    </row>
  </sheetData>
  <sortState ref="C12:AM44">
    <sortCondition ref="C12:C44"/>
  </sortState>
  <phoneticPr fontId="3" type="noConversion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91"/>
  <sheetViews>
    <sheetView view="pageBreakPreview" topLeftCell="B1" zoomScale="60" zoomScaleNormal="100" workbookViewId="0">
      <selection activeCell="AI28" sqref="AI28"/>
    </sheetView>
  </sheetViews>
  <sheetFormatPr defaultColWidth="9.140625" defaultRowHeight="15" x14ac:dyDescent="0.25"/>
  <cols>
    <col min="1" max="1" width="0" style="117" hidden="1" customWidth="1"/>
    <col min="2" max="2" width="5.28515625" style="117" customWidth="1"/>
    <col min="3" max="3" width="35.28515625" style="117" customWidth="1"/>
    <col min="4" max="4" width="27.42578125" style="117" customWidth="1"/>
    <col min="5" max="5" width="19.7109375" style="132" customWidth="1"/>
    <col min="6" max="6" width="17.85546875" style="132" customWidth="1"/>
    <col min="7" max="7" width="15.140625" style="152" customWidth="1"/>
    <col min="8" max="8" width="13.28515625" style="153" customWidth="1"/>
    <col min="9" max="9" width="25.28515625" style="154" customWidth="1"/>
    <col min="10" max="14" width="5.7109375" style="121" customWidth="1"/>
    <col min="15" max="24" width="5.7109375" style="117" customWidth="1"/>
    <col min="25" max="25" width="5.7109375" style="122" customWidth="1"/>
    <col min="26" max="31" width="5.7109375" style="117" customWidth="1"/>
    <col min="32" max="32" width="5.7109375" style="123" customWidth="1"/>
    <col min="33" max="35" width="5.7109375" style="117" customWidth="1"/>
    <col min="36" max="36" width="6.5703125" style="117" customWidth="1"/>
    <col min="37" max="38" width="5.7109375" style="117" customWidth="1"/>
    <col min="39" max="40" width="6.7109375" style="117" customWidth="1"/>
    <col min="41" max="16384" width="9.140625" style="117"/>
  </cols>
  <sheetData>
    <row r="1" spans="2:38" s="87" customFormat="1" ht="15.6" x14ac:dyDescent="0.3">
      <c r="C1" s="102" t="s">
        <v>87</v>
      </c>
      <c r="D1" s="88"/>
      <c r="E1" s="88"/>
      <c r="F1" s="88"/>
      <c r="G1" s="149"/>
      <c r="H1" s="150"/>
      <c r="I1" s="151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151"/>
    </row>
    <row r="2" spans="2:38" s="87" customFormat="1" ht="13.9" x14ac:dyDescent="0.3">
      <c r="D2" s="88"/>
      <c r="E2" s="88"/>
      <c r="F2" s="88"/>
      <c r="G2" s="149"/>
      <c r="H2" s="150"/>
      <c r="I2" s="151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151"/>
    </row>
    <row r="3" spans="2:38" ht="14.25" customHeight="1" x14ac:dyDescent="0.3"/>
    <row r="4" spans="2:38" s="107" customFormat="1" ht="14.25" customHeight="1" x14ac:dyDescent="0.25">
      <c r="B4" s="41"/>
      <c r="C4" s="41" t="s">
        <v>6</v>
      </c>
      <c r="D4" s="41" t="s">
        <v>7</v>
      </c>
      <c r="E4" s="43" t="s">
        <v>88</v>
      </c>
      <c r="F4" s="42" t="s">
        <v>83</v>
      </c>
      <c r="G4" s="42" t="s">
        <v>84</v>
      </c>
      <c r="H4" s="44" t="s">
        <v>85</v>
      </c>
      <c r="I4" s="44" t="s">
        <v>86</v>
      </c>
      <c r="J4" s="109"/>
      <c r="K4" s="109"/>
      <c r="L4" s="109"/>
      <c r="M4" s="109"/>
      <c r="N4" s="109"/>
      <c r="S4" s="111"/>
      <c r="Y4" s="112"/>
      <c r="AF4" s="113"/>
    </row>
    <row r="5" spans="2:38" s="116" customFormat="1" ht="14.25" customHeight="1" x14ac:dyDescent="0.3">
      <c r="B5" s="6">
        <v>1</v>
      </c>
      <c r="C5" s="14" t="s">
        <v>8</v>
      </c>
      <c r="D5" s="19" t="s">
        <v>9</v>
      </c>
      <c r="E5" s="18">
        <v>10.5</v>
      </c>
      <c r="F5" s="18">
        <v>100</v>
      </c>
      <c r="G5" s="49">
        <v>450</v>
      </c>
      <c r="H5" s="50"/>
      <c r="I5" s="28">
        <f>G5*H5</f>
        <v>0</v>
      </c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>
        <f t="shared" ref="AJ5:AJ30" si="0">SUM(G5:AI5)</f>
        <v>450</v>
      </c>
    </row>
    <row r="6" spans="2:38" s="116" customFormat="1" ht="14.25" customHeight="1" x14ac:dyDescent="0.3">
      <c r="B6" s="6">
        <v>2</v>
      </c>
      <c r="C6" s="14" t="s">
        <v>8</v>
      </c>
      <c r="D6" s="19" t="s">
        <v>10</v>
      </c>
      <c r="E6" s="18">
        <v>10.5</v>
      </c>
      <c r="F6" s="18">
        <v>100</v>
      </c>
      <c r="G6" s="49">
        <v>450</v>
      </c>
      <c r="H6" s="50"/>
      <c r="I6" s="28">
        <f t="shared" ref="I6:I69" si="1">G6*H6</f>
        <v>0</v>
      </c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>
        <f t="shared" si="0"/>
        <v>450</v>
      </c>
    </row>
    <row r="7" spans="2:38" s="116" customFormat="1" ht="14.25" customHeight="1" x14ac:dyDescent="0.3">
      <c r="B7" s="6">
        <v>3</v>
      </c>
      <c r="C7" s="14" t="s">
        <v>8</v>
      </c>
      <c r="D7" s="19" t="s">
        <v>11</v>
      </c>
      <c r="E7" s="18">
        <v>10.5</v>
      </c>
      <c r="F7" s="18">
        <v>100</v>
      </c>
      <c r="G7" s="49">
        <v>450</v>
      </c>
      <c r="H7" s="50"/>
      <c r="I7" s="28">
        <f t="shared" si="1"/>
        <v>0</v>
      </c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>
        <f t="shared" si="0"/>
        <v>450</v>
      </c>
    </row>
    <row r="8" spans="2:38" s="116" customFormat="1" ht="14.25" customHeight="1" x14ac:dyDescent="0.3">
      <c r="B8" s="6">
        <v>4</v>
      </c>
      <c r="C8" s="14" t="s">
        <v>8</v>
      </c>
      <c r="D8" s="19" t="s">
        <v>12</v>
      </c>
      <c r="E8" s="18">
        <v>10.5</v>
      </c>
      <c r="F8" s="18">
        <v>100</v>
      </c>
      <c r="G8" s="49">
        <v>450</v>
      </c>
      <c r="H8" s="50"/>
      <c r="I8" s="28">
        <f t="shared" si="1"/>
        <v>0</v>
      </c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>
        <f t="shared" si="0"/>
        <v>450</v>
      </c>
    </row>
    <row r="9" spans="2:38" s="116" customFormat="1" ht="14.45" x14ac:dyDescent="0.3">
      <c r="B9" s="6">
        <v>5</v>
      </c>
      <c r="C9" s="14" t="s">
        <v>8</v>
      </c>
      <c r="D9" s="19" t="s">
        <v>13</v>
      </c>
      <c r="E9" s="18">
        <v>10.5</v>
      </c>
      <c r="F9" s="18">
        <v>100</v>
      </c>
      <c r="G9" s="49">
        <v>450</v>
      </c>
      <c r="H9" s="50"/>
      <c r="I9" s="28">
        <f t="shared" si="1"/>
        <v>0</v>
      </c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>
        <f t="shared" si="0"/>
        <v>450</v>
      </c>
    </row>
    <row r="10" spans="2:38" s="116" customFormat="1" ht="15" customHeight="1" x14ac:dyDescent="0.3">
      <c r="B10" s="6">
        <v>6</v>
      </c>
      <c r="C10" s="14" t="s">
        <v>8</v>
      </c>
      <c r="D10" s="19" t="s">
        <v>14</v>
      </c>
      <c r="E10" s="18">
        <v>10.5</v>
      </c>
      <c r="F10" s="18">
        <v>100</v>
      </c>
      <c r="G10" s="49">
        <v>450</v>
      </c>
      <c r="H10" s="50"/>
      <c r="I10" s="28">
        <f t="shared" si="1"/>
        <v>0</v>
      </c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>
        <f t="shared" si="0"/>
        <v>450</v>
      </c>
    </row>
    <row r="11" spans="2:38" s="116" customFormat="1" ht="15" customHeight="1" x14ac:dyDescent="0.3">
      <c r="B11" s="6">
        <v>7</v>
      </c>
      <c r="C11" s="14" t="s">
        <v>8</v>
      </c>
      <c r="D11" s="19" t="s">
        <v>15</v>
      </c>
      <c r="E11" s="18">
        <v>10.5</v>
      </c>
      <c r="F11" s="18">
        <v>100</v>
      </c>
      <c r="G11" s="49">
        <v>450</v>
      </c>
      <c r="H11" s="50"/>
      <c r="I11" s="28">
        <f t="shared" si="1"/>
        <v>0</v>
      </c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>
        <f t="shared" si="0"/>
        <v>450</v>
      </c>
    </row>
    <row r="12" spans="2:38" s="116" customFormat="1" ht="15" customHeight="1" x14ac:dyDescent="0.3">
      <c r="B12" s="6">
        <v>8</v>
      </c>
      <c r="C12" s="14" t="s">
        <v>8</v>
      </c>
      <c r="D12" s="19" t="s">
        <v>16</v>
      </c>
      <c r="E12" s="18">
        <v>10.5</v>
      </c>
      <c r="F12" s="18">
        <v>100</v>
      </c>
      <c r="G12" s="49">
        <v>450</v>
      </c>
      <c r="H12" s="50"/>
      <c r="I12" s="28">
        <f t="shared" si="1"/>
        <v>0</v>
      </c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>
        <f t="shared" si="0"/>
        <v>450</v>
      </c>
    </row>
    <row r="13" spans="2:38" s="116" customFormat="1" ht="15" customHeight="1" x14ac:dyDescent="0.3">
      <c r="B13" s="6">
        <v>9</v>
      </c>
      <c r="C13" s="14" t="s">
        <v>8</v>
      </c>
      <c r="D13" s="19" t="s">
        <v>17</v>
      </c>
      <c r="E13" s="18">
        <v>10.5</v>
      </c>
      <c r="F13" s="18">
        <v>100</v>
      </c>
      <c r="G13" s="49">
        <v>450</v>
      </c>
      <c r="H13" s="50"/>
      <c r="I13" s="28">
        <f t="shared" si="1"/>
        <v>0</v>
      </c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>
        <f t="shared" si="0"/>
        <v>450</v>
      </c>
    </row>
    <row r="14" spans="2:38" s="116" customFormat="1" ht="14.45" x14ac:dyDescent="0.3">
      <c r="B14" s="6">
        <v>10</v>
      </c>
      <c r="C14" s="14" t="s">
        <v>8</v>
      </c>
      <c r="D14" s="19" t="s">
        <v>18</v>
      </c>
      <c r="E14" s="18">
        <v>10.5</v>
      </c>
      <c r="F14" s="18">
        <v>100</v>
      </c>
      <c r="G14" s="49">
        <v>450</v>
      </c>
      <c r="H14" s="50"/>
      <c r="I14" s="28">
        <f t="shared" si="1"/>
        <v>0</v>
      </c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>
        <f t="shared" si="0"/>
        <v>450</v>
      </c>
    </row>
    <row r="15" spans="2:38" s="116" customFormat="1" ht="15" customHeight="1" x14ac:dyDescent="0.3">
      <c r="B15" s="6">
        <v>11</v>
      </c>
      <c r="C15" s="14" t="s">
        <v>8</v>
      </c>
      <c r="D15" s="19" t="s">
        <v>19</v>
      </c>
      <c r="E15" s="18">
        <v>10.5</v>
      </c>
      <c r="F15" s="18">
        <v>100</v>
      </c>
      <c r="G15" s="49">
        <v>450</v>
      </c>
      <c r="H15" s="50"/>
      <c r="I15" s="28">
        <f t="shared" si="1"/>
        <v>0</v>
      </c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>
        <f t="shared" si="0"/>
        <v>450</v>
      </c>
    </row>
    <row r="16" spans="2:38" s="116" customFormat="1" ht="15" customHeight="1" x14ac:dyDescent="0.3">
      <c r="B16" s="6">
        <v>12</v>
      </c>
      <c r="C16" s="14" t="s">
        <v>8</v>
      </c>
      <c r="D16" s="19" t="s">
        <v>20</v>
      </c>
      <c r="E16" s="18">
        <v>10.5</v>
      </c>
      <c r="F16" s="18">
        <v>100</v>
      </c>
      <c r="G16" s="49">
        <v>450</v>
      </c>
      <c r="H16" s="50"/>
      <c r="I16" s="28">
        <f t="shared" si="1"/>
        <v>0</v>
      </c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>
        <f t="shared" si="0"/>
        <v>450</v>
      </c>
    </row>
    <row r="17" spans="2:36" s="116" customFormat="1" ht="16.5" customHeight="1" x14ac:dyDescent="0.3">
      <c r="B17" s="6">
        <v>13</v>
      </c>
      <c r="C17" s="14" t="s">
        <v>8</v>
      </c>
      <c r="D17" s="19" t="s">
        <v>21</v>
      </c>
      <c r="E17" s="18">
        <v>10.5</v>
      </c>
      <c r="F17" s="18">
        <v>100</v>
      </c>
      <c r="G17" s="49">
        <v>450</v>
      </c>
      <c r="H17" s="50"/>
      <c r="I17" s="28">
        <f t="shared" si="1"/>
        <v>0</v>
      </c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>
        <f t="shared" si="0"/>
        <v>450</v>
      </c>
    </row>
    <row r="18" spans="2:36" s="116" customFormat="1" ht="14.45" x14ac:dyDescent="0.3">
      <c r="B18" s="6">
        <v>14</v>
      </c>
      <c r="C18" s="14" t="s">
        <v>8</v>
      </c>
      <c r="D18" s="19" t="s">
        <v>22</v>
      </c>
      <c r="E18" s="18">
        <v>10.5</v>
      </c>
      <c r="F18" s="18">
        <v>100</v>
      </c>
      <c r="G18" s="49">
        <v>450</v>
      </c>
      <c r="H18" s="50"/>
      <c r="I18" s="28">
        <f t="shared" si="1"/>
        <v>0</v>
      </c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>
        <f t="shared" si="0"/>
        <v>450</v>
      </c>
    </row>
    <row r="19" spans="2:36" s="116" customFormat="1" ht="15.75" customHeight="1" x14ac:dyDescent="0.3">
      <c r="B19" s="6">
        <v>15</v>
      </c>
      <c r="C19" s="14" t="s">
        <v>8</v>
      </c>
      <c r="D19" s="19" t="s">
        <v>23</v>
      </c>
      <c r="E19" s="18">
        <v>10.5</v>
      </c>
      <c r="F19" s="18">
        <v>100</v>
      </c>
      <c r="G19" s="49">
        <v>300</v>
      </c>
      <c r="H19" s="50"/>
      <c r="I19" s="28">
        <f t="shared" si="1"/>
        <v>0</v>
      </c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>
        <f t="shared" si="0"/>
        <v>300</v>
      </c>
    </row>
    <row r="20" spans="2:36" s="116" customFormat="1" ht="14.45" x14ac:dyDescent="0.3">
      <c r="B20" s="6">
        <v>16</v>
      </c>
      <c r="C20" s="14" t="s">
        <v>8</v>
      </c>
      <c r="D20" s="19" t="s">
        <v>24</v>
      </c>
      <c r="E20" s="18">
        <v>10.5</v>
      </c>
      <c r="F20" s="18">
        <v>100</v>
      </c>
      <c r="G20" s="49">
        <v>300</v>
      </c>
      <c r="H20" s="50"/>
      <c r="I20" s="28">
        <f t="shared" si="1"/>
        <v>0</v>
      </c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>
        <f t="shared" si="0"/>
        <v>300</v>
      </c>
    </row>
    <row r="21" spans="2:36" s="116" customFormat="1" ht="13.5" customHeight="1" x14ac:dyDescent="0.3">
      <c r="B21" s="6">
        <v>17</v>
      </c>
      <c r="C21" s="14" t="s">
        <v>8</v>
      </c>
      <c r="D21" s="19" t="s">
        <v>25</v>
      </c>
      <c r="E21" s="18">
        <v>10.5</v>
      </c>
      <c r="F21" s="18">
        <v>100</v>
      </c>
      <c r="G21" s="49">
        <v>300</v>
      </c>
      <c r="H21" s="50"/>
      <c r="I21" s="28">
        <f t="shared" si="1"/>
        <v>0</v>
      </c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>
        <f t="shared" si="0"/>
        <v>300</v>
      </c>
    </row>
    <row r="22" spans="2:36" s="116" customFormat="1" ht="13.5" customHeight="1" x14ac:dyDescent="0.3">
      <c r="B22" s="6">
        <v>18</v>
      </c>
      <c r="C22" s="14" t="s">
        <v>8</v>
      </c>
      <c r="D22" s="19" t="s">
        <v>26</v>
      </c>
      <c r="E22" s="18">
        <v>10.5</v>
      </c>
      <c r="F22" s="18">
        <v>100</v>
      </c>
      <c r="G22" s="49">
        <v>450</v>
      </c>
      <c r="H22" s="50"/>
      <c r="I22" s="28">
        <f t="shared" si="1"/>
        <v>0</v>
      </c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>
        <f t="shared" si="0"/>
        <v>450</v>
      </c>
    </row>
    <row r="23" spans="2:36" s="116" customFormat="1" ht="13.5" customHeight="1" x14ac:dyDescent="0.3">
      <c r="B23" s="6">
        <v>19</v>
      </c>
      <c r="C23" s="14" t="s">
        <v>8</v>
      </c>
      <c r="D23" s="19" t="s">
        <v>27</v>
      </c>
      <c r="E23" s="18">
        <v>10.5</v>
      </c>
      <c r="F23" s="18">
        <v>100</v>
      </c>
      <c r="G23" s="49">
        <v>450</v>
      </c>
      <c r="H23" s="50"/>
      <c r="I23" s="28">
        <f t="shared" si="1"/>
        <v>0</v>
      </c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>
        <f t="shared" si="0"/>
        <v>450</v>
      </c>
    </row>
    <row r="24" spans="2:36" s="116" customFormat="1" ht="13.5" customHeight="1" x14ac:dyDescent="0.3">
      <c r="B24" s="6">
        <v>20</v>
      </c>
      <c r="C24" s="14" t="s">
        <v>8</v>
      </c>
      <c r="D24" s="19" t="s">
        <v>28</v>
      </c>
      <c r="E24" s="18">
        <v>10.5</v>
      </c>
      <c r="F24" s="18">
        <v>100</v>
      </c>
      <c r="G24" s="49">
        <v>450</v>
      </c>
      <c r="H24" s="50"/>
      <c r="I24" s="28">
        <f t="shared" si="1"/>
        <v>0</v>
      </c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>
        <f t="shared" si="0"/>
        <v>450</v>
      </c>
    </row>
    <row r="25" spans="2:36" s="116" customFormat="1" ht="13.5" customHeight="1" x14ac:dyDescent="0.3">
      <c r="B25" s="6">
        <v>21</v>
      </c>
      <c r="C25" s="14" t="s">
        <v>8</v>
      </c>
      <c r="D25" s="19" t="s">
        <v>29</v>
      </c>
      <c r="E25" s="18">
        <v>10.5</v>
      </c>
      <c r="F25" s="18">
        <v>100</v>
      </c>
      <c r="G25" s="49">
        <v>300</v>
      </c>
      <c r="H25" s="50"/>
      <c r="I25" s="28">
        <f t="shared" si="1"/>
        <v>0</v>
      </c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>
        <f t="shared" si="0"/>
        <v>300</v>
      </c>
    </row>
    <row r="26" spans="2:36" s="116" customFormat="1" ht="13.5" customHeight="1" x14ac:dyDescent="0.3">
      <c r="B26" s="6">
        <v>22</v>
      </c>
      <c r="C26" s="14" t="s">
        <v>8</v>
      </c>
      <c r="D26" s="19" t="s">
        <v>30</v>
      </c>
      <c r="E26" s="18">
        <v>10.5</v>
      </c>
      <c r="F26" s="18">
        <v>100</v>
      </c>
      <c r="G26" s="49">
        <v>300</v>
      </c>
      <c r="H26" s="50"/>
      <c r="I26" s="28">
        <f t="shared" si="1"/>
        <v>0</v>
      </c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>
        <f t="shared" si="0"/>
        <v>300</v>
      </c>
    </row>
    <row r="27" spans="2:36" s="116" customFormat="1" ht="13.5" customHeight="1" x14ac:dyDescent="0.3">
      <c r="B27" s="6">
        <v>23</v>
      </c>
      <c r="C27" s="14" t="s">
        <v>8</v>
      </c>
      <c r="D27" s="19" t="s">
        <v>31</v>
      </c>
      <c r="E27" s="18">
        <v>10.5</v>
      </c>
      <c r="F27" s="18">
        <v>100</v>
      </c>
      <c r="G27" s="49">
        <v>450</v>
      </c>
      <c r="H27" s="50"/>
      <c r="I27" s="28">
        <f t="shared" si="1"/>
        <v>0</v>
      </c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>
        <f t="shared" si="0"/>
        <v>450</v>
      </c>
    </row>
    <row r="28" spans="2:36" s="116" customFormat="1" ht="13.5" customHeight="1" x14ac:dyDescent="0.3">
      <c r="B28" s="6">
        <v>24</v>
      </c>
      <c r="C28" s="14" t="s">
        <v>8</v>
      </c>
      <c r="D28" s="19" t="s">
        <v>32</v>
      </c>
      <c r="E28" s="18">
        <v>10.5</v>
      </c>
      <c r="F28" s="18">
        <v>100</v>
      </c>
      <c r="G28" s="49">
        <v>450</v>
      </c>
      <c r="H28" s="50"/>
      <c r="I28" s="28">
        <f t="shared" si="1"/>
        <v>0</v>
      </c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>
        <f t="shared" si="0"/>
        <v>450</v>
      </c>
    </row>
    <row r="29" spans="2:36" s="116" customFormat="1" ht="13.5" customHeight="1" x14ac:dyDescent="0.3">
      <c r="B29" s="6">
        <v>25</v>
      </c>
      <c r="C29" s="14" t="s">
        <v>8</v>
      </c>
      <c r="D29" s="19" t="s">
        <v>33</v>
      </c>
      <c r="E29" s="18">
        <v>10.5</v>
      </c>
      <c r="F29" s="18">
        <v>100</v>
      </c>
      <c r="G29" s="49">
        <v>450</v>
      </c>
      <c r="H29" s="50"/>
      <c r="I29" s="28">
        <f t="shared" si="1"/>
        <v>0</v>
      </c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>
        <f t="shared" si="0"/>
        <v>450</v>
      </c>
    </row>
    <row r="30" spans="2:36" s="116" customFormat="1" ht="13.5" customHeight="1" x14ac:dyDescent="0.3">
      <c r="B30" s="6">
        <v>26</v>
      </c>
      <c r="C30" s="14" t="s">
        <v>8</v>
      </c>
      <c r="D30" s="19" t="s">
        <v>34</v>
      </c>
      <c r="E30" s="18">
        <v>10.5</v>
      </c>
      <c r="F30" s="18">
        <v>100</v>
      </c>
      <c r="G30" s="49">
        <v>450</v>
      </c>
      <c r="H30" s="50"/>
      <c r="I30" s="28">
        <f t="shared" si="1"/>
        <v>0</v>
      </c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>
        <f t="shared" si="0"/>
        <v>450</v>
      </c>
    </row>
    <row r="31" spans="2:36" s="116" customFormat="1" x14ac:dyDescent="0.25">
      <c r="B31" s="6">
        <v>27</v>
      </c>
      <c r="C31" s="14" t="s">
        <v>8</v>
      </c>
      <c r="D31" s="19" t="s">
        <v>35</v>
      </c>
      <c r="E31" s="18">
        <v>10.5</v>
      </c>
      <c r="F31" s="18">
        <v>100</v>
      </c>
      <c r="G31" s="49">
        <v>450</v>
      </c>
      <c r="H31" s="50"/>
      <c r="I31" s="28">
        <f t="shared" si="1"/>
        <v>0</v>
      </c>
      <c r="J31" s="127"/>
      <c r="K31" s="127"/>
      <c r="L31" s="127"/>
      <c r="M31" s="127"/>
      <c r="N31" s="127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9"/>
      <c r="Z31" s="128"/>
      <c r="AA31" s="128"/>
      <c r="AB31" s="128"/>
      <c r="AC31" s="128"/>
      <c r="AD31" s="128"/>
      <c r="AE31" s="128"/>
      <c r="AF31" s="130"/>
      <c r="AG31" s="128"/>
      <c r="AH31" s="128"/>
      <c r="AI31" s="128"/>
      <c r="AJ31" s="128"/>
    </row>
    <row r="32" spans="2:36" ht="14.45" x14ac:dyDescent="0.3">
      <c r="B32" s="6">
        <v>28</v>
      </c>
      <c r="C32" s="14" t="s">
        <v>151</v>
      </c>
      <c r="D32" s="19" t="s">
        <v>150</v>
      </c>
      <c r="E32" s="18">
        <v>10.5</v>
      </c>
      <c r="F32" s="18">
        <v>100</v>
      </c>
      <c r="G32" s="49">
        <v>300</v>
      </c>
      <c r="H32" s="50"/>
      <c r="I32" s="28">
        <f t="shared" si="1"/>
        <v>0</v>
      </c>
    </row>
    <row r="33" spans="2:32" ht="14.45" x14ac:dyDescent="0.3">
      <c r="B33" s="6">
        <v>29</v>
      </c>
      <c r="C33" s="14" t="s">
        <v>148</v>
      </c>
      <c r="D33" s="19" t="s">
        <v>149</v>
      </c>
      <c r="E33" s="18">
        <v>13</v>
      </c>
      <c r="F33" s="18">
        <v>100</v>
      </c>
      <c r="G33" s="49">
        <v>450</v>
      </c>
      <c r="H33" s="50"/>
      <c r="I33" s="28">
        <f t="shared" si="1"/>
        <v>0</v>
      </c>
    </row>
    <row r="34" spans="2:32" ht="14.45" x14ac:dyDescent="0.3">
      <c r="B34" s="6">
        <v>30</v>
      </c>
      <c r="C34" s="14" t="s">
        <v>152</v>
      </c>
      <c r="D34" s="19" t="s">
        <v>153</v>
      </c>
      <c r="E34" s="18">
        <v>13</v>
      </c>
      <c r="F34" s="18">
        <v>100</v>
      </c>
      <c r="G34" s="49">
        <v>300</v>
      </c>
      <c r="H34" s="50"/>
      <c r="I34" s="28">
        <f t="shared" si="1"/>
        <v>0</v>
      </c>
    </row>
    <row r="35" spans="2:32" ht="14.45" x14ac:dyDescent="0.3">
      <c r="B35" s="6">
        <v>31</v>
      </c>
      <c r="C35" s="14" t="s">
        <v>154</v>
      </c>
      <c r="D35" s="19" t="s">
        <v>155</v>
      </c>
      <c r="E35" s="18">
        <v>10.5</v>
      </c>
      <c r="F35" s="18">
        <v>100</v>
      </c>
      <c r="G35" s="49">
        <v>900</v>
      </c>
      <c r="H35" s="50"/>
      <c r="I35" s="28">
        <f t="shared" si="1"/>
        <v>0</v>
      </c>
    </row>
    <row r="36" spans="2:32" ht="14.45" x14ac:dyDescent="0.3">
      <c r="B36" s="6">
        <v>32</v>
      </c>
      <c r="C36" s="14" t="s">
        <v>154</v>
      </c>
      <c r="D36" s="19" t="s">
        <v>156</v>
      </c>
      <c r="E36" s="18">
        <v>10.5</v>
      </c>
      <c r="F36" s="18">
        <v>100</v>
      </c>
      <c r="G36" s="49">
        <v>900</v>
      </c>
      <c r="H36" s="50"/>
      <c r="I36" s="28">
        <f t="shared" si="1"/>
        <v>0</v>
      </c>
    </row>
    <row r="37" spans="2:32" ht="14.45" x14ac:dyDescent="0.3">
      <c r="B37" s="6">
        <v>33</v>
      </c>
      <c r="C37" s="14" t="s">
        <v>157</v>
      </c>
      <c r="D37" s="19"/>
      <c r="E37" s="18">
        <v>10.5</v>
      </c>
      <c r="F37" s="18">
        <v>100</v>
      </c>
      <c r="G37" s="49">
        <v>500</v>
      </c>
      <c r="H37" s="50"/>
      <c r="I37" s="28">
        <f t="shared" si="1"/>
        <v>0</v>
      </c>
    </row>
    <row r="38" spans="2:32" ht="14.45" x14ac:dyDescent="0.3">
      <c r="B38" s="6">
        <v>34</v>
      </c>
      <c r="C38" s="14" t="s">
        <v>158</v>
      </c>
      <c r="D38" s="19" t="s">
        <v>159</v>
      </c>
      <c r="E38" s="18">
        <v>10.5</v>
      </c>
      <c r="F38" s="18">
        <v>100</v>
      </c>
      <c r="G38" s="49">
        <v>900</v>
      </c>
      <c r="H38" s="50"/>
      <c r="I38" s="28">
        <f t="shared" si="1"/>
        <v>0</v>
      </c>
    </row>
    <row r="39" spans="2:32" ht="14.45" x14ac:dyDescent="0.3">
      <c r="B39" s="6">
        <v>35</v>
      </c>
      <c r="C39" s="14" t="s">
        <v>161</v>
      </c>
      <c r="D39" s="19" t="s">
        <v>160</v>
      </c>
      <c r="E39" s="18">
        <v>13</v>
      </c>
      <c r="F39" s="18">
        <v>100</v>
      </c>
      <c r="G39" s="49">
        <v>200</v>
      </c>
      <c r="H39" s="50"/>
      <c r="I39" s="28">
        <f t="shared" si="1"/>
        <v>0</v>
      </c>
    </row>
    <row r="40" spans="2:32" ht="14.45" x14ac:dyDescent="0.3">
      <c r="B40" s="6">
        <v>36</v>
      </c>
      <c r="C40" s="14" t="s">
        <v>162</v>
      </c>
      <c r="D40" s="19"/>
      <c r="E40" s="18">
        <v>17</v>
      </c>
      <c r="F40" s="18">
        <v>100</v>
      </c>
      <c r="G40" s="49">
        <v>200</v>
      </c>
      <c r="H40" s="50"/>
      <c r="I40" s="28">
        <f t="shared" si="1"/>
        <v>0</v>
      </c>
    </row>
    <row r="41" spans="2:32" ht="14.45" x14ac:dyDescent="0.3">
      <c r="B41" s="6">
        <v>37</v>
      </c>
      <c r="C41" s="14" t="s">
        <v>163</v>
      </c>
      <c r="D41" s="19"/>
      <c r="E41" s="18">
        <v>10.5</v>
      </c>
      <c r="F41" s="18">
        <v>100</v>
      </c>
      <c r="G41" s="49">
        <v>400</v>
      </c>
      <c r="H41" s="50"/>
      <c r="I41" s="28">
        <f t="shared" si="1"/>
        <v>0</v>
      </c>
    </row>
    <row r="42" spans="2:32" ht="14.45" x14ac:dyDescent="0.3">
      <c r="B42" s="6">
        <v>38</v>
      </c>
      <c r="C42" s="14" t="s">
        <v>163</v>
      </c>
      <c r="D42" s="19"/>
      <c r="E42" s="18">
        <v>12</v>
      </c>
      <c r="F42" s="18">
        <v>100</v>
      </c>
      <c r="G42" s="49">
        <v>400</v>
      </c>
      <c r="H42" s="50"/>
      <c r="I42" s="28">
        <f t="shared" si="1"/>
        <v>0</v>
      </c>
    </row>
    <row r="43" spans="2:32" s="133" customFormat="1" ht="14.45" x14ac:dyDescent="0.3">
      <c r="B43" s="6">
        <v>39</v>
      </c>
      <c r="C43" s="6" t="s">
        <v>72</v>
      </c>
      <c r="D43" s="1" t="s">
        <v>114</v>
      </c>
      <c r="E43" s="26" t="s">
        <v>69</v>
      </c>
      <c r="F43" s="20"/>
      <c r="G43" s="49">
        <v>1200</v>
      </c>
      <c r="H43" s="50"/>
      <c r="I43" s="28">
        <f t="shared" si="1"/>
        <v>0</v>
      </c>
      <c r="J43" s="135"/>
      <c r="K43" s="135"/>
      <c r="L43" s="135"/>
      <c r="M43" s="135"/>
      <c r="N43" s="135"/>
      <c r="Y43" s="112"/>
      <c r="AF43" s="113"/>
    </row>
    <row r="44" spans="2:32" s="133" customFormat="1" ht="14.45" x14ac:dyDescent="0.3">
      <c r="B44" s="6">
        <v>40</v>
      </c>
      <c r="C44" s="14" t="s">
        <v>93</v>
      </c>
      <c r="D44" s="14" t="s">
        <v>94</v>
      </c>
      <c r="E44" s="15">
        <v>12</v>
      </c>
      <c r="F44" s="14"/>
      <c r="G44" s="49">
        <v>1500</v>
      </c>
      <c r="H44" s="50"/>
      <c r="I44" s="28">
        <f t="shared" si="1"/>
        <v>0</v>
      </c>
      <c r="J44" s="135"/>
      <c r="K44" s="135"/>
      <c r="L44" s="135"/>
      <c r="M44" s="135"/>
      <c r="N44" s="135"/>
      <c r="Y44" s="112"/>
      <c r="AF44" s="113"/>
    </row>
    <row r="45" spans="2:32" s="133" customFormat="1" ht="14.45" x14ac:dyDescent="0.3">
      <c r="B45" s="6">
        <v>41</v>
      </c>
      <c r="C45" s="6" t="s">
        <v>71</v>
      </c>
      <c r="D45" s="1" t="s">
        <v>70</v>
      </c>
      <c r="E45" s="26" t="s">
        <v>69</v>
      </c>
      <c r="F45" s="20"/>
      <c r="G45" s="49">
        <v>1300</v>
      </c>
      <c r="H45" s="50"/>
      <c r="I45" s="28">
        <f t="shared" si="1"/>
        <v>0</v>
      </c>
      <c r="J45" s="135"/>
      <c r="K45" s="135"/>
      <c r="L45" s="135"/>
      <c r="M45" s="135"/>
      <c r="N45" s="135"/>
      <c r="Y45" s="112"/>
      <c r="AF45" s="113"/>
    </row>
    <row r="46" spans="2:32" s="133" customFormat="1" ht="14.45" x14ac:dyDescent="0.3">
      <c r="B46" s="6">
        <v>42</v>
      </c>
      <c r="C46" s="14" t="s">
        <v>51</v>
      </c>
      <c r="D46" s="14" t="s">
        <v>52</v>
      </c>
      <c r="E46" s="15">
        <v>12</v>
      </c>
      <c r="F46" s="14"/>
      <c r="G46" s="48">
        <v>500</v>
      </c>
      <c r="H46" s="50"/>
      <c r="I46" s="28">
        <f t="shared" si="1"/>
        <v>0</v>
      </c>
      <c r="J46" s="135"/>
      <c r="K46" s="135"/>
      <c r="L46" s="135"/>
      <c r="M46" s="135"/>
      <c r="N46" s="135"/>
      <c r="Y46" s="112"/>
      <c r="AF46" s="113"/>
    </row>
    <row r="47" spans="2:32" s="133" customFormat="1" x14ac:dyDescent="0.25">
      <c r="B47" s="6">
        <v>43</v>
      </c>
      <c r="C47" s="14" t="s">
        <v>95</v>
      </c>
      <c r="D47" s="14" t="s">
        <v>96</v>
      </c>
      <c r="E47" s="15" t="s">
        <v>97</v>
      </c>
      <c r="F47" s="14"/>
      <c r="G47" s="48">
        <v>1000</v>
      </c>
      <c r="H47" s="50"/>
      <c r="I47" s="28">
        <f t="shared" si="1"/>
        <v>0</v>
      </c>
      <c r="J47" s="135"/>
      <c r="K47" s="135"/>
      <c r="L47" s="135"/>
      <c r="M47" s="135"/>
      <c r="N47" s="135"/>
      <c r="Y47" s="112"/>
      <c r="AF47" s="113"/>
    </row>
    <row r="48" spans="2:32" s="133" customFormat="1" x14ac:dyDescent="0.25">
      <c r="B48" s="6">
        <v>44</v>
      </c>
      <c r="C48" s="14" t="s">
        <v>95</v>
      </c>
      <c r="D48" s="14" t="s">
        <v>98</v>
      </c>
      <c r="E48" s="15">
        <v>12</v>
      </c>
      <c r="F48" s="14"/>
      <c r="G48" s="48">
        <v>1000</v>
      </c>
      <c r="H48" s="50"/>
      <c r="I48" s="28">
        <f t="shared" si="1"/>
        <v>0</v>
      </c>
      <c r="J48" s="135"/>
      <c r="K48" s="135"/>
      <c r="L48" s="135"/>
      <c r="M48" s="135"/>
      <c r="N48" s="135"/>
      <c r="Y48" s="112"/>
      <c r="AF48" s="113"/>
    </row>
    <row r="49" spans="2:32" s="133" customFormat="1" ht="14.45" x14ac:dyDescent="0.3">
      <c r="B49" s="6">
        <v>45</v>
      </c>
      <c r="C49" s="14" t="s">
        <v>99</v>
      </c>
      <c r="D49" s="14" t="s">
        <v>100</v>
      </c>
      <c r="E49" s="15" t="s">
        <v>97</v>
      </c>
      <c r="F49" s="14"/>
      <c r="G49" s="48">
        <v>1500</v>
      </c>
      <c r="H49" s="50"/>
      <c r="I49" s="28">
        <f t="shared" si="1"/>
        <v>0</v>
      </c>
      <c r="J49" s="135"/>
      <c r="K49" s="135"/>
      <c r="L49" s="135"/>
      <c r="M49" s="135"/>
      <c r="N49" s="135"/>
      <c r="Y49" s="112"/>
      <c r="AF49" s="113"/>
    </row>
    <row r="50" spans="2:32" s="133" customFormat="1" ht="14.45" x14ac:dyDescent="0.3">
      <c r="B50" s="6">
        <v>46</v>
      </c>
      <c r="C50" s="14" t="s">
        <v>101</v>
      </c>
      <c r="D50" s="14" t="s">
        <v>102</v>
      </c>
      <c r="E50" s="15" t="s">
        <v>103</v>
      </c>
      <c r="F50" s="14"/>
      <c r="G50" s="48">
        <v>1500</v>
      </c>
      <c r="H50" s="50"/>
      <c r="I50" s="28">
        <f t="shared" si="1"/>
        <v>0</v>
      </c>
      <c r="J50" s="135"/>
      <c r="K50" s="135"/>
      <c r="L50" s="135"/>
      <c r="M50" s="135"/>
      <c r="N50" s="135"/>
      <c r="Y50" s="112"/>
      <c r="AF50" s="113"/>
    </row>
    <row r="51" spans="2:32" s="133" customFormat="1" ht="14.45" x14ac:dyDescent="0.3">
      <c r="B51" s="6">
        <v>47</v>
      </c>
      <c r="C51" s="14" t="s">
        <v>104</v>
      </c>
      <c r="D51" s="14" t="s">
        <v>105</v>
      </c>
      <c r="E51" s="15" t="s">
        <v>97</v>
      </c>
      <c r="F51" s="14"/>
      <c r="G51" s="48">
        <v>1000</v>
      </c>
      <c r="H51" s="50"/>
      <c r="I51" s="28">
        <f t="shared" si="1"/>
        <v>0</v>
      </c>
      <c r="J51" s="135"/>
      <c r="K51" s="135"/>
      <c r="L51" s="135"/>
      <c r="M51" s="135"/>
      <c r="N51" s="135"/>
      <c r="Y51" s="112"/>
      <c r="AF51" s="113"/>
    </row>
    <row r="52" spans="2:32" ht="14.45" x14ac:dyDescent="0.3">
      <c r="B52" s="6">
        <v>48</v>
      </c>
      <c r="C52" s="14" t="s">
        <v>104</v>
      </c>
      <c r="D52" s="14" t="s">
        <v>105</v>
      </c>
      <c r="E52" s="15" t="s">
        <v>97</v>
      </c>
      <c r="F52" s="14"/>
      <c r="G52" s="48">
        <v>1000</v>
      </c>
      <c r="H52" s="50"/>
      <c r="I52" s="28">
        <f t="shared" si="1"/>
        <v>0</v>
      </c>
    </row>
    <row r="53" spans="2:32" ht="14.45" x14ac:dyDescent="0.3">
      <c r="B53" s="6">
        <v>49</v>
      </c>
      <c r="C53" s="14" t="s">
        <v>104</v>
      </c>
      <c r="D53" s="14" t="s">
        <v>106</v>
      </c>
      <c r="E53" s="15" t="s">
        <v>97</v>
      </c>
      <c r="F53" s="14"/>
      <c r="G53" s="48">
        <v>1500</v>
      </c>
      <c r="H53" s="50"/>
      <c r="I53" s="28">
        <f t="shared" si="1"/>
        <v>0</v>
      </c>
    </row>
    <row r="54" spans="2:32" ht="14.45" x14ac:dyDescent="0.3">
      <c r="B54" s="6">
        <v>50</v>
      </c>
      <c r="C54" s="6" t="s">
        <v>107</v>
      </c>
      <c r="D54" s="1" t="s">
        <v>109</v>
      </c>
      <c r="E54" s="26" t="s">
        <v>69</v>
      </c>
      <c r="F54" s="20"/>
      <c r="G54" s="49">
        <v>1000</v>
      </c>
      <c r="H54" s="50"/>
      <c r="I54" s="28">
        <f t="shared" si="1"/>
        <v>0</v>
      </c>
      <c r="J54" s="117"/>
      <c r="K54" s="117"/>
      <c r="L54" s="117"/>
      <c r="M54" s="117"/>
      <c r="N54" s="117"/>
      <c r="Y54" s="117"/>
      <c r="AF54" s="117"/>
    </row>
    <row r="55" spans="2:32" ht="14.45" x14ac:dyDescent="0.3">
      <c r="B55" s="6">
        <v>51</v>
      </c>
      <c r="C55" s="6" t="s">
        <v>107</v>
      </c>
      <c r="D55" s="1" t="s">
        <v>110</v>
      </c>
      <c r="E55" s="47" t="s">
        <v>108</v>
      </c>
      <c r="F55" s="20"/>
      <c r="G55" s="49">
        <v>1000</v>
      </c>
      <c r="H55" s="50"/>
      <c r="I55" s="28">
        <f t="shared" si="1"/>
        <v>0</v>
      </c>
      <c r="J55" s="117"/>
      <c r="K55" s="117"/>
      <c r="L55" s="117"/>
      <c r="M55" s="117"/>
      <c r="N55" s="117"/>
      <c r="Y55" s="117"/>
      <c r="AF55" s="117"/>
    </row>
    <row r="56" spans="2:32" ht="14.45" x14ac:dyDescent="0.3">
      <c r="B56" s="6">
        <v>52</v>
      </c>
      <c r="C56" s="6" t="s">
        <v>107</v>
      </c>
      <c r="D56" s="1" t="s">
        <v>111</v>
      </c>
      <c r="E56" s="26" t="s">
        <v>69</v>
      </c>
      <c r="F56" s="20"/>
      <c r="G56" s="49">
        <v>1000</v>
      </c>
      <c r="H56" s="50"/>
      <c r="I56" s="28">
        <f t="shared" si="1"/>
        <v>0</v>
      </c>
      <c r="J56" s="117"/>
      <c r="K56" s="117"/>
      <c r="L56" s="117"/>
      <c r="M56" s="117"/>
      <c r="N56" s="117"/>
      <c r="Y56" s="117"/>
      <c r="AF56" s="117"/>
    </row>
    <row r="57" spans="2:32" ht="14.45" x14ac:dyDescent="0.3">
      <c r="B57" s="6">
        <v>53</v>
      </c>
      <c r="C57" s="6" t="s">
        <v>107</v>
      </c>
      <c r="D57" s="1" t="s">
        <v>112</v>
      </c>
      <c r="E57" s="26" t="s">
        <v>69</v>
      </c>
      <c r="F57" s="20"/>
      <c r="G57" s="49">
        <v>1000</v>
      </c>
      <c r="H57" s="50"/>
      <c r="I57" s="28">
        <f t="shared" si="1"/>
        <v>0</v>
      </c>
      <c r="J57" s="117"/>
      <c r="K57" s="117"/>
      <c r="L57" s="117"/>
      <c r="M57" s="117"/>
      <c r="N57" s="117"/>
      <c r="Y57" s="117"/>
      <c r="AF57" s="117"/>
    </row>
    <row r="58" spans="2:32" ht="14.45" x14ac:dyDescent="0.3">
      <c r="B58" s="6">
        <v>54</v>
      </c>
      <c r="C58" s="14" t="s">
        <v>36</v>
      </c>
      <c r="D58" s="14" t="s">
        <v>113</v>
      </c>
      <c r="E58" s="15" t="s">
        <v>108</v>
      </c>
      <c r="F58" s="14"/>
      <c r="G58" s="48">
        <v>1500</v>
      </c>
      <c r="H58" s="50"/>
      <c r="I58" s="28">
        <f t="shared" si="1"/>
        <v>0</v>
      </c>
      <c r="J58" s="117"/>
      <c r="K58" s="117"/>
      <c r="L58" s="117"/>
      <c r="M58" s="117"/>
      <c r="N58" s="117"/>
      <c r="Y58" s="117"/>
      <c r="AF58" s="117"/>
    </row>
    <row r="59" spans="2:32" ht="14.45" x14ac:dyDescent="0.3">
      <c r="B59" s="6">
        <v>55</v>
      </c>
      <c r="C59" s="14" t="s">
        <v>36</v>
      </c>
      <c r="D59" s="14" t="s">
        <v>38</v>
      </c>
      <c r="E59" s="15">
        <v>12</v>
      </c>
      <c r="F59" s="14"/>
      <c r="G59" s="48">
        <v>1000</v>
      </c>
      <c r="H59" s="50"/>
      <c r="I59" s="28">
        <f t="shared" si="1"/>
        <v>0</v>
      </c>
      <c r="J59" s="117"/>
      <c r="K59" s="117"/>
      <c r="L59" s="117"/>
      <c r="M59" s="117"/>
      <c r="N59" s="117"/>
      <c r="Y59" s="117"/>
      <c r="AF59" s="117"/>
    </row>
    <row r="60" spans="2:32" ht="14.45" x14ac:dyDescent="0.3">
      <c r="B60" s="6">
        <v>56</v>
      </c>
      <c r="C60" s="14" t="s">
        <v>36</v>
      </c>
      <c r="D60" s="14" t="s">
        <v>43</v>
      </c>
      <c r="E60" s="15">
        <v>12</v>
      </c>
      <c r="F60" s="14"/>
      <c r="G60" s="48">
        <v>500</v>
      </c>
      <c r="H60" s="50"/>
      <c r="I60" s="28">
        <f t="shared" si="1"/>
        <v>0</v>
      </c>
      <c r="J60" s="117"/>
      <c r="K60" s="117"/>
      <c r="L60" s="117"/>
      <c r="M60" s="117"/>
      <c r="N60" s="117"/>
      <c r="Y60" s="117"/>
      <c r="AF60" s="117"/>
    </row>
    <row r="61" spans="2:32" ht="14.45" x14ac:dyDescent="0.3">
      <c r="B61" s="6">
        <v>57</v>
      </c>
      <c r="C61" s="14" t="s">
        <v>39</v>
      </c>
      <c r="D61" s="14" t="s">
        <v>42</v>
      </c>
      <c r="E61" s="15">
        <v>12</v>
      </c>
      <c r="F61" s="14"/>
      <c r="G61" s="48">
        <v>1000</v>
      </c>
      <c r="H61" s="50"/>
      <c r="I61" s="28">
        <f t="shared" si="1"/>
        <v>0</v>
      </c>
      <c r="J61" s="117"/>
      <c r="K61" s="117"/>
      <c r="L61" s="117"/>
      <c r="M61" s="117"/>
      <c r="N61" s="117"/>
      <c r="Y61" s="117"/>
      <c r="AF61" s="117"/>
    </row>
    <row r="62" spans="2:32" ht="14.45" x14ac:dyDescent="0.3">
      <c r="B62" s="6">
        <v>58</v>
      </c>
      <c r="C62" s="14" t="s">
        <v>39</v>
      </c>
      <c r="D62" s="14" t="s">
        <v>50</v>
      </c>
      <c r="E62" s="15">
        <v>12</v>
      </c>
      <c r="F62" s="14"/>
      <c r="G62" s="48">
        <v>1000</v>
      </c>
      <c r="H62" s="50"/>
      <c r="I62" s="28">
        <f t="shared" si="1"/>
        <v>0</v>
      </c>
      <c r="J62" s="117"/>
      <c r="K62" s="117"/>
      <c r="L62" s="117"/>
      <c r="M62" s="117"/>
      <c r="N62" s="117"/>
      <c r="Y62" s="117"/>
      <c r="AF62" s="117"/>
    </row>
    <row r="63" spans="2:32" ht="14.45" x14ac:dyDescent="0.3">
      <c r="B63" s="6">
        <v>59</v>
      </c>
      <c r="C63" s="14" t="s">
        <v>48</v>
      </c>
      <c r="D63" s="14" t="s">
        <v>49</v>
      </c>
      <c r="E63" s="15">
        <v>12</v>
      </c>
      <c r="F63" s="14"/>
      <c r="G63" s="48">
        <v>1000</v>
      </c>
      <c r="H63" s="50"/>
      <c r="I63" s="28">
        <f t="shared" si="1"/>
        <v>0</v>
      </c>
      <c r="J63" s="117"/>
      <c r="K63" s="117"/>
      <c r="L63" s="117"/>
      <c r="M63" s="117"/>
      <c r="N63" s="117"/>
      <c r="Y63" s="117"/>
      <c r="AF63" s="117"/>
    </row>
    <row r="64" spans="2:32" ht="14.45" x14ac:dyDescent="0.3">
      <c r="B64" s="6">
        <v>60</v>
      </c>
      <c r="C64" s="14" t="s">
        <v>37</v>
      </c>
      <c r="D64" s="14" t="s">
        <v>44</v>
      </c>
      <c r="E64" s="15">
        <v>12</v>
      </c>
      <c r="F64" s="14"/>
      <c r="G64" s="48">
        <v>1000</v>
      </c>
      <c r="H64" s="50"/>
      <c r="I64" s="28">
        <f t="shared" si="1"/>
        <v>0</v>
      </c>
      <c r="J64" s="117"/>
      <c r="K64" s="117"/>
      <c r="L64" s="117"/>
      <c r="M64" s="117"/>
      <c r="N64" s="117"/>
      <c r="Y64" s="117"/>
      <c r="AF64" s="117"/>
    </row>
    <row r="65" spans="2:32" ht="14.45" x14ac:dyDescent="0.3">
      <c r="B65" s="6">
        <v>61</v>
      </c>
      <c r="C65" s="14" t="s">
        <v>37</v>
      </c>
      <c r="D65" s="14" t="s">
        <v>45</v>
      </c>
      <c r="E65" s="15">
        <v>12</v>
      </c>
      <c r="F65" s="14"/>
      <c r="G65" s="48">
        <v>1000</v>
      </c>
      <c r="H65" s="50"/>
      <c r="I65" s="28">
        <f t="shared" si="1"/>
        <v>0</v>
      </c>
      <c r="J65" s="117"/>
      <c r="K65" s="117"/>
      <c r="L65" s="117"/>
      <c r="M65" s="117"/>
      <c r="N65" s="117"/>
      <c r="Y65" s="117"/>
      <c r="AF65" s="117"/>
    </row>
    <row r="66" spans="2:32" ht="14.45" x14ac:dyDescent="0.3">
      <c r="B66" s="6">
        <v>62</v>
      </c>
      <c r="C66" s="14" t="s">
        <v>37</v>
      </c>
      <c r="D66" s="14" t="s">
        <v>46</v>
      </c>
      <c r="E66" s="15">
        <v>12</v>
      </c>
      <c r="F66" s="14"/>
      <c r="G66" s="48">
        <v>1000</v>
      </c>
      <c r="H66" s="50"/>
      <c r="I66" s="28">
        <f t="shared" si="1"/>
        <v>0</v>
      </c>
      <c r="J66" s="117"/>
      <c r="K66" s="117"/>
      <c r="L66" s="117"/>
      <c r="M66" s="117"/>
      <c r="N66" s="117"/>
      <c r="Y66" s="117"/>
      <c r="AF66" s="117"/>
    </row>
    <row r="67" spans="2:32" ht="14.45" x14ac:dyDescent="0.3">
      <c r="B67" s="6">
        <v>63</v>
      </c>
      <c r="C67" s="14" t="s">
        <v>37</v>
      </c>
      <c r="D67" s="14" t="s">
        <v>47</v>
      </c>
      <c r="E67" s="15">
        <v>12</v>
      </c>
      <c r="F67" s="14"/>
      <c r="G67" s="48">
        <v>1000</v>
      </c>
      <c r="H67" s="50"/>
      <c r="I67" s="28">
        <f t="shared" si="1"/>
        <v>0</v>
      </c>
      <c r="J67" s="117"/>
      <c r="K67" s="117"/>
      <c r="L67" s="117"/>
      <c r="M67" s="117"/>
      <c r="N67" s="117"/>
      <c r="Y67" s="117"/>
      <c r="AF67" s="117"/>
    </row>
    <row r="68" spans="2:32" ht="14.45" x14ac:dyDescent="0.3">
      <c r="B68" s="6">
        <v>64</v>
      </c>
      <c r="C68" s="14" t="s">
        <v>40</v>
      </c>
      <c r="D68" s="14" t="s">
        <v>41</v>
      </c>
      <c r="E68" s="15">
        <v>12</v>
      </c>
      <c r="F68" s="14"/>
      <c r="G68" s="48">
        <v>500</v>
      </c>
      <c r="H68" s="50"/>
      <c r="I68" s="28">
        <f t="shared" si="1"/>
        <v>0</v>
      </c>
      <c r="J68" s="117"/>
      <c r="K68" s="117"/>
      <c r="L68" s="117"/>
      <c r="M68" s="117"/>
      <c r="N68" s="117"/>
      <c r="Y68" s="117"/>
      <c r="AF68" s="117"/>
    </row>
    <row r="69" spans="2:32" ht="14.45" x14ac:dyDescent="0.3">
      <c r="B69" s="6">
        <v>65</v>
      </c>
      <c r="C69" s="14" t="s">
        <v>51</v>
      </c>
      <c r="D69" s="14" t="s">
        <v>52</v>
      </c>
      <c r="E69" s="15">
        <v>12</v>
      </c>
      <c r="F69" s="15"/>
      <c r="G69" s="48">
        <v>500</v>
      </c>
      <c r="H69" s="50"/>
      <c r="I69" s="28">
        <f t="shared" si="1"/>
        <v>0</v>
      </c>
      <c r="J69" s="117"/>
      <c r="K69" s="117"/>
      <c r="L69" s="117"/>
      <c r="M69" s="117"/>
      <c r="N69" s="117"/>
      <c r="Y69" s="117"/>
      <c r="AF69" s="117"/>
    </row>
    <row r="70" spans="2:32" thickBot="1" x14ac:dyDescent="0.35">
      <c r="B70" s="188">
        <v>66</v>
      </c>
      <c r="C70" s="189" t="s">
        <v>53</v>
      </c>
      <c r="D70" s="189" t="s">
        <v>54</v>
      </c>
      <c r="E70" s="190" t="s">
        <v>55</v>
      </c>
      <c r="F70" s="190"/>
      <c r="G70" s="191">
        <v>1700</v>
      </c>
      <c r="H70" s="192"/>
      <c r="I70" s="193">
        <f t="shared" ref="I70" si="2">G70*H70</f>
        <v>0</v>
      </c>
      <c r="J70" s="117"/>
      <c r="K70" s="117"/>
      <c r="L70" s="117"/>
      <c r="M70" s="117"/>
      <c r="N70" s="117"/>
      <c r="Y70" s="117"/>
      <c r="AF70" s="117"/>
    </row>
    <row r="71" spans="2:32" s="133" customFormat="1" ht="14.45" x14ac:dyDescent="0.3">
      <c r="B71" s="182"/>
      <c r="C71" s="183" t="s">
        <v>255</v>
      </c>
      <c r="D71" s="182"/>
      <c r="E71" s="184"/>
      <c r="F71" s="184"/>
      <c r="G71" s="185"/>
      <c r="H71" s="186"/>
      <c r="I71" s="187">
        <f>SUM(I5:I70)</f>
        <v>0</v>
      </c>
      <c r="J71" s="135"/>
      <c r="K71" s="135"/>
      <c r="L71" s="135"/>
      <c r="M71" s="135"/>
      <c r="N71" s="135"/>
      <c r="Y71" s="112"/>
      <c r="AF71" s="113"/>
    </row>
    <row r="72" spans="2:32" ht="14.45" x14ac:dyDescent="0.3">
      <c r="B72" s="14"/>
      <c r="C72" s="165" t="s">
        <v>256</v>
      </c>
      <c r="D72" s="167"/>
      <c r="E72" s="169"/>
      <c r="F72" s="169"/>
      <c r="G72" s="170"/>
      <c r="H72" s="171"/>
      <c r="I72" s="172">
        <f>I71*3</f>
        <v>0</v>
      </c>
    </row>
    <row r="73" spans="2:32" ht="14.45" x14ac:dyDescent="0.3">
      <c r="C73" s="140"/>
      <c r="D73" s="141"/>
      <c r="E73" s="155"/>
    </row>
    <row r="74" spans="2:32" ht="14.45" x14ac:dyDescent="0.3">
      <c r="C74" s="140"/>
      <c r="D74" s="142"/>
      <c r="E74" s="155"/>
    </row>
    <row r="75" spans="2:32" ht="14.45" x14ac:dyDescent="0.3">
      <c r="C75" s="90"/>
      <c r="D75" s="90"/>
      <c r="E75" s="94"/>
    </row>
    <row r="76" spans="2:32" ht="14.45" x14ac:dyDescent="0.3">
      <c r="C76" s="90"/>
      <c r="D76" s="90"/>
      <c r="E76" s="94"/>
    </row>
    <row r="77" spans="2:32" ht="14.45" x14ac:dyDescent="0.3">
      <c r="C77" s="90"/>
      <c r="D77" s="90"/>
      <c r="E77" s="94"/>
    </row>
    <row r="78" spans="2:32" ht="14.45" x14ac:dyDescent="0.3">
      <c r="C78" s="90"/>
      <c r="D78" s="90"/>
      <c r="E78" s="94"/>
    </row>
    <row r="79" spans="2:32" ht="14.45" x14ac:dyDescent="0.3">
      <c r="C79" s="90"/>
      <c r="D79" s="90"/>
      <c r="E79" s="94"/>
    </row>
    <row r="80" spans="2:32" ht="14.45" x14ac:dyDescent="0.3">
      <c r="C80" s="90"/>
      <c r="D80" s="90"/>
      <c r="E80" s="94"/>
    </row>
    <row r="81" spans="3:32" ht="14.45" x14ac:dyDescent="0.3">
      <c r="C81" s="90"/>
      <c r="D81" s="90"/>
      <c r="E81" s="94"/>
    </row>
    <row r="82" spans="3:32" ht="14.45" x14ac:dyDescent="0.3">
      <c r="C82" s="90"/>
      <c r="D82" s="90"/>
      <c r="E82" s="94"/>
      <c r="F82" s="117"/>
      <c r="I82" s="124"/>
      <c r="J82" s="117"/>
      <c r="K82" s="117"/>
      <c r="L82" s="117"/>
      <c r="M82" s="117"/>
      <c r="N82" s="117"/>
      <c r="Y82" s="117"/>
      <c r="AF82" s="117"/>
    </row>
    <row r="83" spans="3:32" x14ac:dyDescent="0.25">
      <c r="C83" s="90"/>
      <c r="D83" s="90"/>
      <c r="E83" s="94"/>
      <c r="F83" s="117"/>
      <c r="I83" s="124"/>
      <c r="J83" s="117"/>
      <c r="K83" s="117"/>
      <c r="L83" s="117"/>
      <c r="M83" s="117"/>
      <c r="N83" s="117"/>
      <c r="Y83" s="117"/>
      <c r="AF83" s="117"/>
    </row>
    <row r="84" spans="3:32" x14ac:dyDescent="0.25">
      <c r="C84" s="90"/>
      <c r="D84" s="90"/>
      <c r="E84" s="94"/>
      <c r="F84" s="117"/>
      <c r="I84" s="124"/>
      <c r="J84" s="117"/>
      <c r="K84" s="117"/>
      <c r="L84" s="117"/>
      <c r="M84" s="117"/>
      <c r="N84" s="117"/>
      <c r="Y84" s="117"/>
      <c r="AF84" s="117"/>
    </row>
    <row r="85" spans="3:32" x14ac:dyDescent="0.25">
      <c r="C85" s="90"/>
      <c r="D85" s="90"/>
      <c r="E85" s="94"/>
      <c r="F85" s="117"/>
      <c r="I85" s="124"/>
      <c r="J85" s="117"/>
      <c r="K85" s="117"/>
      <c r="L85" s="117"/>
      <c r="M85" s="117"/>
      <c r="N85" s="117"/>
      <c r="Y85" s="117"/>
      <c r="AF85" s="117"/>
    </row>
    <row r="86" spans="3:32" x14ac:dyDescent="0.25">
      <c r="C86" s="90"/>
      <c r="D86" s="90"/>
      <c r="E86" s="94"/>
      <c r="F86" s="117"/>
      <c r="I86" s="124"/>
      <c r="J86" s="117"/>
      <c r="K86" s="117"/>
      <c r="L86" s="117"/>
      <c r="M86" s="117"/>
      <c r="N86" s="117"/>
      <c r="Y86" s="117"/>
      <c r="AF86" s="117"/>
    </row>
    <row r="87" spans="3:32" x14ac:dyDescent="0.25">
      <c r="C87" s="90"/>
      <c r="D87" s="90"/>
      <c r="E87" s="94"/>
      <c r="F87" s="117"/>
      <c r="I87" s="124"/>
      <c r="J87" s="117"/>
      <c r="K87" s="117"/>
      <c r="L87" s="117"/>
      <c r="M87" s="117"/>
      <c r="N87" s="117"/>
      <c r="Y87" s="117"/>
      <c r="AF87" s="117"/>
    </row>
    <row r="88" spans="3:32" x14ac:dyDescent="0.25">
      <c r="C88" s="90"/>
      <c r="D88" s="90"/>
      <c r="E88" s="94"/>
      <c r="F88" s="117"/>
      <c r="I88" s="124"/>
      <c r="J88" s="117"/>
      <c r="K88" s="117"/>
      <c r="L88" s="117"/>
      <c r="M88" s="117"/>
      <c r="N88" s="117"/>
      <c r="Y88" s="117"/>
      <c r="AF88" s="117"/>
    </row>
    <row r="89" spans="3:32" x14ac:dyDescent="0.25">
      <c r="C89" s="90"/>
      <c r="D89" s="90"/>
      <c r="E89" s="94"/>
      <c r="F89" s="117"/>
      <c r="I89" s="124"/>
      <c r="J89" s="117"/>
      <c r="K89" s="117"/>
      <c r="L89" s="117"/>
      <c r="M89" s="117"/>
      <c r="N89" s="117"/>
      <c r="Y89" s="117"/>
      <c r="AF89" s="117"/>
    </row>
    <row r="90" spans="3:32" x14ac:dyDescent="0.25">
      <c r="C90" s="90"/>
      <c r="D90" s="90"/>
      <c r="E90" s="94"/>
      <c r="F90" s="117"/>
      <c r="I90" s="124"/>
      <c r="J90" s="117"/>
      <c r="K90" s="117"/>
      <c r="L90" s="117"/>
      <c r="M90" s="117"/>
      <c r="N90" s="117"/>
      <c r="Y90" s="117"/>
      <c r="AF90" s="117"/>
    </row>
    <row r="91" spans="3:32" x14ac:dyDescent="0.25">
      <c r="C91" s="90"/>
      <c r="D91" s="90"/>
      <c r="E91" s="94"/>
      <c r="F91" s="117"/>
      <c r="I91" s="124"/>
      <c r="J91" s="117"/>
      <c r="K91" s="117"/>
      <c r="L91" s="117"/>
      <c r="M91" s="117"/>
      <c r="N91" s="117"/>
      <c r="Y91" s="117"/>
      <c r="AF91" s="117"/>
    </row>
  </sheetData>
  <phoneticPr fontId="3" type="noConversion"/>
  <pageMargins left="0.7" right="0.7" top="0.75" bottom="0.75" header="0.3" footer="0.3"/>
  <pageSetup paperSize="9" scale="54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102"/>
  <sheetViews>
    <sheetView view="pageBreakPreview" topLeftCell="B1" zoomScale="60" zoomScaleNormal="100" workbookViewId="0">
      <selection activeCell="AL5" sqref="AL5:AL98"/>
    </sheetView>
  </sheetViews>
  <sheetFormatPr defaultColWidth="9.140625" defaultRowHeight="15" x14ac:dyDescent="0.25"/>
  <cols>
    <col min="1" max="1" width="0" style="73" hidden="1" customWidth="1"/>
    <col min="2" max="2" width="9.140625" style="73"/>
    <col min="3" max="3" width="42.7109375" style="73" customWidth="1"/>
    <col min="4" max="4" width="14.7109375" style="73" customWidth="1"/>
    <col min="5" max="5" width="21.140625" style="73" customWidth="1"/>
    <col min="6" max="6" width="7.7109375" style="73" hidden="1" customWidth="1"/>
    <col min="7" max="7" width="5.7109375" style="80" hidden="1" customWidth="1"/>
    <col min="8" max="8" width="5.7109375" style="81" hidden="1" customWidth="1"/>
    <col min="9" max="15" width="5.7109375" style="80" hidden="1" customWidth="1"/>
    <col min="16" max="25" width="5.7109375" style="73" hidden="1" customWidth="1"/>
    <col min="26" max="26" width="5.7109375" style="82" hidden="1" customWidth="1"/>
    <col min="27" max="32" width="5.7109375" style="73" hidden="1" customWidth="1"/>
    <col min="33" max="33" width="5.7109375" style="82" hidden="1" customWidth="1"/>
    <col min="34" max="36" width="5.7109375" style="73" hidden="1" customWidth="1"/>
    <col min="37" max="37" width="17.140625" style="73" customWidth="1"/>
    <col min="38" max="38" width="24.85546875" style="75" customWidth="1"/>
    <col min="39" max="39" width="25.28515625" style="75" customWidth="1"/>
    <col min="40" max="40" width="6.7109375" style="73" customWidth="1"/>
    <col min="41" max="16384" width="9.140625" style="73"/>
  </cols>
  <sheetData>
    <row r="1" spans="2:40" s="70" customFormat="1" ht="15.6" x14ac:dyDescent="0.3">
      <c r="C1" s="70" t="s">
        <v>91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2"/>
      <c r="AM1" s="72"/>
      <c r="AN1" s="71"/>
    </row>
    <row r="2" spans="2:40" s="70" customFormat="1" ht="15.6" x14ac:dyDescent="0.3"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2"/>
      <c r="AM2" s="72"/>
      <c r="AN2" s="71"/>
    </row>
    <row r="3" spans="2:40" s="70" customFormat="1" ht="15.6" x14ac:dyDescent="0.3"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2"/>
      <c r="AM3" s="72"/>
      <c r="AN3" s="71"/>
    </row>
    <row r="4" spans="2:40" s="70" customFormat="1" ht="30" x14ac:dyDescent="0.25">
      <c r="B4" s="58"/>
      <c r="C4" s="58"/>
      <c r="D4" s="59" t="s">
        <v>88</v>
      </c>
      <c r="E4" s="60" t="s">
        <v>83</v>
      </c>
      <c r="F4" s="60" t="s">
        <v>84</v>
      </c>
      <c r="G4" s="61" t="s">
        <v>85</v>
      </c>
      <c r="H4" s="60" t="s">
        <v>86</v>
      </c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60" t="s">
        <v>84</v>
      </c>
      <c r="AL4" s="61" t="s">
        <v>246</v>
      </c>
      <c r="AM4" s="61" t="s">
        <v>86</v>
      </c>
      <c r="AN4" s="71"/>
    </row>
    <row r="5" spans="2:40" ht="14.45" x14ac:dyDescent="0.3">
      <c r="B5" s="56">
        <v>1</v>
      </c>
      <c r="C5" s="21" t="s">
        <v>164</v>
      </c>
      <c r="D5" s="56">
        <v>13</v>
      </c>
      <c r="E5" s="56">
        <v>100</v>
      </c>
      <c r="F5" s="56"/>
      <c r="G5" s="22"/>
      <c r="H5" s="22"/>
      <c r="I5" s="22"/>
      <c r="J5" s="22"/>
      <c r="K5" s="22">
        <v>300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>
        <v>180</v>
      </c>
      <c r="AC5" s="22"/>
      <c r="AD5" s="22"/>
      <c r="AE5" s="22"/>
      <c r="AF5" s="22"/>
      <c r="AG5" s="22"/>
      <c r="AH5" s="22"/>
      <c r="AI5" s="22"/>
      <c r="AJ5" s="22"/>
      <c r="AK5" s="22">
        <v>50</v>
      </c>
      <c r="AL5" s="68"/>
      <c r="AM5" s="68">
        <f>AK5*AL5</f>
        <v>0</v>
      </c>
    </row>
    <row r="6" spans="2:40" ht="14.45" x14ac:dyDescent="0.3">
      <c r="B6" s="56">
        <v>2</v>
      </c>
      <c r="C6" s="57" t="s">
        <v>173</v>
      </c>
      <c r="D6" s="56">
        <v>13</v>
      </c>
      <c r="E6" s="56">
        <v>100</v>
      </c>
      <c r="F6" s="56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>
        <v>50</v>
      </c>
      <c r="AL6" s="68"/>
      <c r="AM6" s="68">
        <f t="shared" ref="AM6:AM69" si="0">AK6*AL6</f>
        <v>0</v>
      </c>
    </row>
    <row r="7" spans="2:40" ht="14.45" x14ac:dyDescent="0.3">
      <c r="B7" s="56">
        <v>3</v>
      </c>
      <c r="C7" s="57" t="s">
        <v>194</v>
      </c>
      <c r="D7" s="56">
        <v>13</v>
      </c>
      <c r="E7" s="56">
        <v>100</v>
      </c>
      <c r="F7" s="56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>
        <v>50</v>
      </c>
      <c r="AL7" s="68"/>
      <c r="AM7" s="68">
        <f t="shared" si="0"/>
        <v>0</v>
      </c>
    </row>
    <row r="8" spans="2:40" ht="14.45" x14ac:dyDescent="0.3">
      <c r="B8" s="56">
        <v>4</v>
      </c>
      <c r="C8" s="84" t="s">
        <v>186</v>
      </c>
      <c r="D8" s="56">
        <v>13</v>
      </c>
      <c r="E8" s="56">
        <v>100</v>
      </c>
      <c r="F8" s="56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>
        <v>50</v>
      </c>
      <c r="AL8" s="68"/>
      <c r="AM8" s="68">
        <f t="shared" si="0"/>
        <v>0</v>
      </c>
    </row>
    <row r="9" spans="2:40" ht="14.45" x14ac:dyDescent="0.3">
      <c r="B9" s="56">
        <v>5</v>
      </c>
      <c r="C9" s="57" t="s">
        <v>218</v>
      </c>
      <c r="D9" s="56">
        <v>19</v>
      </c>
      <c r="E9" s="56">
        <v>100</v>
      </c>
      <c r="F9" s="56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>
        <v>100</v>
      </c>
      <c r="AL9" s="68"/>
      <c r="AM9" s="68">
        <f t="shared" si="0"/>
        <v>0</v>
      </c>
    </row>
    <row r="10" spans="2:40" ht="14.45" x14ac:dyDescent="0.3">
      <c r="B10" s="56">
        <v>6</v>
      </c>
      <c r="C10" s="57" t="s">
        <v>219</v>
      </c>
      <c r="D10" s="56">
        <v>19</v>
      </c>
      <c r="E10" s="56">
        <v>100</v>
      </c>
      <c r="F10" s="56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>
        <v>100</v>
      </c>
      <c r="AL10" s="68"/>
      <c r="AM10" s="68">
        <f t="shared" si="0"/>
        <v>0</v>
      </c>
    </row>
    <row r="11" spans="2:40" ht="14.45" x14ac:dyDescent="0.3">
      <c r="B11" s="56">
        <v>7</v>
      </c>
      <c r="C11" s="57" t="s">
        <v>166</v>
      </c>
      <c r="D11" s="56">
        <v>10.5</v>
      </c>
      <c r="E11" s="56">
        <v>100</v>
      </c>
      <c r="F11" s="56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>
        <v>100</v>
      </c>
      <c r="AL11" s="68"/>
      <c r="AM11" s="68">
        <f t="shared" si="0"/>
        <v>0</v>
      </c>
    </row>
    <row r="12" spans="2:40" ht="14.45" x14ac:dyDescent="0.3">
      <c r="B12" s="56">
        <v>8</v>
      </c>
      <c r="C12" s="57" t="s">
        <v>167</v>
      </c>
      <c r="D12" s="56">
        <v>10.5</v>
      </c>
      <c r="E12" s="56">
        <v>100</v>
      </c>
      <c r="F12" s="56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>
        <v>100</v>
      </c>
      <c r="AL12" s="68"/>
      <c r="AM12" s="68">
        <f t="shared" si="0"/>
        <v>0</v>
      </c>
    </row>
    <row r="13" spans="2:40" ht="14.45" x14ac:dyDescent="0.3">
      <c r="B13" s="56">
        <v>9</v>
      </c>
      <c r="C13" s="57" t="s">
        <v>168</v>
      </c>
      <c r="D13" s="56">
        <v>10.5</v>
      </c>
      <c r="E13" s="56">
        <v>100</v>
      </c>
      <c r="F13" s="56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>
        <v>100</v>
      </c>
      <c r="AL13" s="68"/>
      <c r="AM13" s="68">
        <f t="shared" si="0"/>
        <v>0</v>
      </c>
    </row>
    <row r="14" spans="2:40" ht="14.45" x14ac:dyDescent="0.3">
      <c r="B14" s="56">
        <v>10</v>
      </c>
      <c r="C14" s="21" t="s">
        <v>57</v>
      </c>
      <c r="D14" s="56">
        <v>13</v>
      </c>
      <c r="E14" s="56">
        <v>100</v>
      </c>
      <c r="F14" s="56">
        <v>30030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>
        <v>100</v>
      </c>
      <c r="AL14" s="68"/>
      <c r="AM14" s="68">
        <f t="shared" si="0"/>
        <v>0</v>
      </c>
    </row>
    <row r="15" spans="2:40" ht="14.45" x14ac:dyDescent="0.3">
      <c r="B15" s="56">
        <v>11</v>
      </c>
      <c r="C15" s="57" t="s">
        <v>169</v>
      </c>
      <c r="D15" s="56">
        <v>10.5</v>
      </c>
      <c r="E15" s="56">
        <v>100</v>
      </c>
      <c r="F15" s="56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>
        <v>100</v>
      </c>
      <c r="AL15" s="68"/>
      <c r="AM15" s="68">
        <f t="shared" si="0"/>
        <v>0</v>
      </c>
    </row>
    <row r="16" spans="2:40" ht="14.45" x14ac:dyDescent="0.3">
      <c r="B16" s="56">
        <v>12</v>
      </c>
      <c r="C16" s="57" t="s">
        <v>170</v>
      </c>
      <c r="D16" s="56">
        <v>13</v>
      </c>
      <c r="E16" s="56">
        <v>80</v>
      </c>
      <c r="F16" s="56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>
        <v>100</v>
      </c>
      <c r="AL16" s="68"/>
      <c r="AM16" s="68">
        <f t="shared" si="0"/>
        <v>0</v>
      </c>
    </row>
    <row r="17" spans="2:39" ht="14.45" x14ac:dyDescent="0.3">
      <c r="B17" s="56">
        <v>13</v>
      </c>
      <c r="C17" s="57" t="s">
        <v>220</v>
      </c>
      <c r="D17" s="56">
        <v>13</v>
      </c>
      <c r="E17" s="56">
        <v>100</v>
      </c>
      <c r="F17" s="56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>
        <v>100</v>
      </c>
      <c r="AL17" s="68"/>
      <c r="AM17" s="68">
        <f t="shared" si="0"/>
        <v>0</v>
      </c>
    </row>
    <row r="18" spans="2:39" ht="14.45" x14ac:dyDescent="0.3">
      <c r="B18" s="56">
        <v>14</v>
      </c>
      <c r="C18" s="57" t="s">
        <v>195</v>
      </c>
      <c r="D18" s="56">
        <v>13</v>
      </c>
      <c r="E18" s="56">
        <v>100</v>
      </c>
      <c r="F18" s="56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>
        <v>50</v>
      </c>
      <c r="AL18" s="68"/>
      <c r="AM18" s="68">
        <f t="shared" si="0"/>
        <v>0</v>
      </c>
    </row>
    <row r="19" spans="2:39" ht="14.45" x14ac:dyDescent="0.3">
      <c r="B19" s="56">
        <v>15</v>
      </c>
      <c r="C19" s="57" t="s">
        <v>221</v>
      </c>
      <c r="D19" s="56">
        <v>13</v>
      </c>
      <c r="E19" s="56">
        <v>100</v>
      </c>
      <c r="F19" s="56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>
        <v>50</v>
      </c>
      <c r="AL19" s="68"/>
      <c r="AM19" s="68">
        <f t="shared" si="0"/>
        <v>0</v>
      </c>
    </row>
    <row r="20" spans="2:39" ht="14.45" x14ac:dyDescent="0.3">
      <c r="B20" s="56">
        <v>16</v>
      </c>
      <c r="C20" s="57" t="s">
        <v>174</v>
      </c>
      <c r="D20" s="56">
        <v>13</v>
      </c>
      <c r="E20" s="56">
        <v>100</v>
      </c>
      <c r="F20" s="56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>
        <v>100</v>
      </c>
      <c r="AL20" s="68"/>
      <c r="AM20" s="68">
        <f t="shared" si="0"/>
        <v>0</v>
      </c>
    </row>
    <row r="21" spans="2:39" ht="14.45" x14ac:dyDescent="0.3">
      <c r="B21" s="56">
        <v>17</v>
      </c>
      <c r="C21" s="57" t="s">
        <v>196</v>
      </c>
      <c r="D21" s="56">
        <v>13</v>
      </c>
      <c r="E21" s="56">
        <v>100</v>
      </c>
      <c r="F21" s="56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>
        <v>150</v>
      </c>
      <c r="AL21" s="68"/>
      <c r="AM21" s="68">
        <f t="shared" si="0"/>
        <v>0</v>
      </c>
    </row>
    <row r="22" spans="2:39" ht="14.45" x14ac:dyDescent="0.3">
      <c r="B22" s="56">
        <v>18</v>
      </c>
      <c r="C22" s="57" t="s">
        <v>183</v>
      </c>
      <c r="D22" s="56">
        <v>13</v>
      </c>
      <c r="E22" s="56">
        <v>100</v>
      </c>
      <c r="F22" s="56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>
        <v>150</v>
      </c>
      <c r="AL22" s="68"/>
      <c r="AM22" s="68">
        <f t="shared" si="0"/>
        <v>0</v>
      </c>
    </row>
    <row r="23" spans="2:39" ht="14.45" x14ac:dyDescent="0.3">
      <c r="B23" s="56">
        <v>19</v>
      </c>
      <c r="C23" s="57" t="s">
        <v>222</v>
      </c>
      <c r="D23" s="56">
        <v>13</v>
      </c>
      <c r="E23" s="56">
        <v>100</v>
      </c>
      <c r="F23" s="56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>
        <v>150</v>
      </c>
      <c r="AL23" s="68"/>
      <c r="AM23" s="68">
        <f t="shared" si="0"/>
        <v>0</v>
      </c>
    </row>
    <row r="24" spans="2:39" x14ac:dyDescent="0.25">
      <c r="B24" s="56">
        <v>20</v>
      </c>
      <c r="C24" s="57" t="s">
        <v>204</v>
      </c>
      <c r="D24" s="56">
        <v>13</v>
      </c>
      <c r="E24" s="56">
        <v>100</v>
      </c>
      <c r="F24" s="56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>
        <v>150</v>
      </c>
      <c r="AL24" s="68"/>
      <c r="AM24" s="68">
        <f t="shared" si="0"/>
        <v>0</v>
      </c>
    </row>
    <row r="25" spans="2:39" ht="14.45" x14ac:dyDescent="0.3">
      <c r="B25" s="56">
        <v>21</v>
      </c>
      <c r="C25" s="57" t="s">
        <v>211</v>
      </c>
      <c r="D25" s="56">
        <v>13</v>
      </c>
      <c r="E25" s="56">
        <v>100</v>
      </c>
      <c r="F25" s="56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>
        <v>150</v>
      </c>
      <c r="AL25" s="68"/>
      <c r="AM25" s="68">
        <f t="shared" si="0"/>
        <v>0</v>
      </c>
    </row>
    <row r="26" spans="2:39" ht="14.45" x14ac:dyDescent="0.3">
      <c r="B26" s="56">
        <v>22</v>
      </c>
      <c r="C26" s="21" t="s">
        <v>66</v>
      </c>
      <c r="D26" s="56">
        <v>13</v>
      </c>
      <c r="E26" s="56">
        <v>100</v>
      </c>
      <c r="F26" s="56">
        <v>39845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>
        <v>150</v>
      </c>
      <c r="AL26" s="68"/>
      <c r="AM26" s="68">
        <f t="shared" si="0"/>
        <v>0</v>
      </c>
    </row>
    <row r="27" spans="2:39" ht="14.45" x14ac:dyDescent="0.3">
      <c r="B27" s="56">
        <v>23</v>
      </c>
      <c r="C27" s="57" t="s">
        <v>175</v>
      </c>
      <c r="D27" s="56">
        <v>13</v>
      </c>
      <c r="E27" s="56">
        <v>100</v>
      </c>
      <c r="F27" s="56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>
        <v>150</v>
      </c>
      <c r="AL27" s="68"/>
      <c r="AM27" s="68">
        <f t="shared" si="0"/>
        <v>0</v>
      </c>
    </row>
    <row r="28" spans="2:39" ht="14.45" x14ac:dyDescent="0.3">
      <c r="B28" s="56">
        <v>24</v>
      </c>
      <c r="C28" s="57" t="s">
        <v>205</v>
      </c>
      <c r="D28" s="56">
        <v>13</v>
      </c>
      <c r="E28" s="56">
        <v>100</v>
      </c>
      <c r="F28" s="56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>
        <v>150</v>
      </c>
      <c r="AL28" s="68"/>
      <c r="AM28" s="68">
        <f t="shared" si="0"/>
        <v>0</v>
      </c>
    </row>
    <row r="29" spans="2:39" ht="14.45" x14ac:dyDescent="0.3">
      <c r="B29" s="56">
        <v>25</v>
      </c>
      <c r="C29" s="57" t="s">
        <v>206</v>
      </c>
      <c r="D29" s="56">
        <v>10.5</v>
      </c>
      <c r="E29" s="56">
        <v>100</v>
      </c>
      <c r="F29" s="56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>
        <v>150</v>
      </c>
      <c r="AL29" s="68"/>
      <c r="AM29" s="68">
        <f t="shared" si="0"/>
        <v>0</v>
      </c>
    </row>
    <row r="30" spans="2:39" ht="14.45" x14ac:dyDescent="0.3">
      <c r="B30" s="56">
        <v>26</v>
      </c>
      <c r="C30" s="57" t="s">
        <v>224</v>
      </c>
      <c r="D30" s="56">
        <v>13</v>
      </c>
      <c r="E30" s="56">
        <v>100</v>
      </c>
      <c r="F30" s="56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>
        <v>150</v>
      </c>
      <c r="AL30" s="68"/>
      <c r="AM30" s="68">
        <f t="shared" si="0"/>
        <v>0</v>
      </c>
    </row>
    <row r="31" spans="2:39" ht="14.45" x14ac:dyDescent="0.3">
      <c r="B31" s="56">
        <v>27</v>
      </c>
      <c r="C31" s="57" t="s">
        <v>223</v>
      </c>
      <c r="D31" s="56">
        <v>13</v>
      </c>
      <c r="E31" s="56">
        <v>100</v>
      </c>
      <c r="F31" s="56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>
        <v>150</v>
      </c>
      <c r="AL31" s="68"/>
      <c r="AM31" s="68">
        <f t="shared" si="0"/>
        <v>0</v>
      </c>
    </row>
    <row r="32" spans="2:39" ht="14.45" x14ac:dyDescent="0.3">
      <c r="B32" s="56">
        <v>28</v>
      </c>
      <c r="C32" s="57" t="s">
        <v>176</v>
      </c>
      <c r="D32" s="56">
        <v>13</v>
      </c>
      <c r="E32" s="56">
        <v>100</v>
      </c>
      <c r="F32" s="56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>
        <v>150</v>
      </c>
      <c r="AL32" s="68"/>
      <c r="AM32" s="68">
        <f t="shared" si="0"/>
        <v>0</v>
      </c>
    </row>
    <row r="33" spans="2:39" ht="14.45" x14ac:dyDescent="0.3">
      <c r="B33" s="56">
        <v>29</v>
      </c>
      <c r="C33" s="57" t="s">
        <v>212</v>
      </c>
      <c r="D33" s="56">
        <v>13</v>
      </c>
      <c r="E33" s="56">
        <v>100</v>
      </c>
      <c r="F33" s="56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>
        <v>150</v>
      </c>
      <c r="AL33" s="68"/>
      <c r="AM33" s="68">
        <f t="shared" si="0"/>
        <v>0</v>
      </c>
    </row>
    <row r="34" spans="2:39" ht="14.45" x14ac:dyDescent="0.3">
      <c r="B34" s="56">
        <v>30</v>
      </c>
      <c r="C34" s="57" t="s">
        <v>213</v>
      </c>
      <c r="D34" s="56">
        <v>13</v>
      </c>
      <c r="E34" s="56">
        <v>100</v>
      </c>
      <c r="F34" s="56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>
        <v>150</v>
      </c>
      <c r="AL34" s="68"/>
      <c r="AM34" s="68">
        <f t="shared" si="0"/>
        <v>0</v>
      </c>
    </row>
    <row r="35" spans="2:39" ht="14.45" x14ac:dyDescent="0.3">
      <c r="B35" s="56">
        <v>31</v>
      </c>
      <c r="C35" s="57" t="s">
        <v>214</v>
      </c>
      <c r="D35" s="56">
        <v>13</v>
      </c>
      <c r="E35" s="56">
        <v>100</v>
      </c>
      <c r="F35" s="56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>
        <v>150</v>
      </c>
      <c r="AL35" s="68"/>
      <c r="AM35" s="68">
        <f t="shared" si="0"/>
        <v>0</v>
      </c>
    </row>
    <row r="36" spans="2:39" ht="14.45" x14ac:dyDescent="0.3">
      <c r="B36" s="56">
        <v>32</v>
      </c>
      <c r="C36" s="57" t="s">
        <v>239</v>
      </c>
      <c r="D36" s="56">
        <v>19</v>
      </c>
      <c r="E36" s="56">
        <v>100</v>
      </c>
      <c r="F36" s="56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>
        <v>50</v>
      </c>
      <c r="AL36" s="68"/>
      <c r="AM36" s="68">
        <f t="shared" si="0"/>
        <v>0</v>
      </c>
    </row>
    <row r="37" spans="2:39" x14ac:dyDescent="0.25">
      <c r="B37" s="56">
        <v>33</v>
      </c>
      <c r="C37" s="57" t="s">
        <v>236</v>
      </c>
      <c r="D37" s="56">
        <v>19</v>
      </c>
      <c r="E37" s="56">
        <v>100</v>
      </c>
      <c r="F37" s="56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>
        <v>50</v>
      </c>
      <c r="AL37" s="68"/>
      <c r="AM37" s="68">
        <f t="shared" si="0"/>
        <v>0</v>
      </c>
    </row>
    <row r="38" spans="2:39" x14ac:dyDescent="0.25">
      <c r="B38" s="56">
        <v>34</v>
      </c>
      <c r="C38" s="57" t="s">
        <v>237</v>
      </c>
      <c r="D38" s="56">
        <v>19</v>
      </c>
      <c r="E38" s="56">
        <v>100</v>
      </c>
      <c r="F38" s="56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>
        <v>50</v>
      </c>
      <c r="AL38" s="68"/>
      <c r="AM38" s="68">
        <f t="shared" si="0"/>
        <v>0</v>
      </c>
    </row>
    <row r="39" spans="2:39" x14ac:dyDescent="0.25">
      <c r="B39" s="56">
        <v>35</v>
      </c>
      <c r="C39" s="57" t="s">
        <v>238</v>
      </c>
      <c r="D39" s="56">
        <v>19</v>
      </c>
      <c r="E39" s="56">
        <v>100</v>
      </c>
      <c r="F39" s="56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>
        <v>50</v>
      </c>
      <c r="AL39" s="68"/>
      <c r="AM39" s="68">
        <f t="shared" si="0"/>
        <v>0</v>
      </c>
    </row>
    <row r="40" spans="2:39" ht="14.45" x14ac:dyDescent="0.3">
      <c r="B40" s="56">
        <v>36</v>
      </c>
      <c r="C40" s="84" t="s">
        <v>185</v>
      </c>
      <c r="D40" s="56">
        <v>10.5</v>
      </c>
      <c r="E40" s="56">
        <v>100</v>
      </c>
      <c r="F40" s="56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>
        <v>50</v>
      </c>
      <c r="AL40" s="68"/>
      <c r="AM40" s="68">
        <f t="shared" si="0"/>
        <v>0</v>
      </c>
    </row>
    <row r="41" spans="2:39" ht="14.45" x14ac:dyDescent="0.3">
      <c r="B41" s="56">
        <v>37</v>
      </c>
      <c r="C41" s="84" t="s">
        <v>187</v>
      </c>
      <c r="D41" s="56">
        <v>13</v>
      </c>
      <c r="E41" s="56">
        <v>100</v>
      </c>
      <c r="F41" s="56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>
        <v>50</v>
      </c>
      <c r="AL41" s="68"/>
      <c r="AM41" s="68">
        <f t="shared" si="0"/>
        <v>0</v>
      </c>
    </row>
    <row r="42" spans="2:39" ht="14.45" x14ac:dyDescent="0.3">
      <c r="B42" s="56">
        <v>38</v>
      </c>
      <c r="C42" s="57" t="s">
        <v>197</v>
      </c>
      <c r="D42" s="56">
        <v>13</v>
      </c>
      <c r="E42" s="56">
        <v>100</v>
      </c>
      <c r="F42" s="56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>
        <v>50</v>
      </c>
      <c r="AL42" s="68"/>
      <c r="AM42" s="68">
        <f t="shared" si="0"/>
        <v>0</v>
      </c>
    </row>
    <row r="43" spans="2:39" ht="14.45" x14ac:dyDescent="0.3">
      <c r="B43" s="56">
        <v>39</v>
      </c>
      <c r="C43" s="57" t="s">
        <v>165</v>
      </c>
      <c r="D43" s="56">
        <v>13</v>
      </c>
      <c r="E43" s="56">
        <v>100</v>
      </c>
      <c r="F43" s="56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>
        <v>50</v>
      </c>
      <c r="AL43" s="68"/>
      <c r="AM43" s="68">
        <f t="shared" si="0"/>
        <v>0</v>
      </c>
    </row>
    <row r="44" spans="2:39" ht="14.45" x14ac:dyDescent="0.3">
      <c r="B44" s="56">
        <v>40</v>
      </c>
      <c r="C44" s="57" t="s">
        <v>225</v>
      </c>
      <c r="D44" s="56">
        <v>13</v>
      </c>
      <c r="E44" s="56">
        <v>100</v>
      </c>
      <c r="F44" s="56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>
        <v>50</v>
      </c>
      <c r="AL44" s="68"/>
      <c r="AM44" s="68">
        <f t="shared" si="0"/>
        <v>0</v>
      </c>
    </row>
    <row r="45" spans="2:39" ht="14.45" x14ac:dyDescent="0.3">
      <c r="B45" s="56">
        <v>41</v>
      </c>
      <c r="C45" s="21" t="s">
        <v>58</v>
      </c>
      <c r="D45" s="56">
        <v>13</v>
      </c>
      <c r="E45" s="56">
        <v>100</v>
      </c>
      <c r="F45" s="56">
        <v>30074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>
        <v>50</v>
      </c>
      <c r="AL45" s="68"/>
      <c r="AM45" s="68">
        <f t="shared" si="0"/>
        <v>0</v>
      </c>
    </row>
    <row r="46" spans="2:39" ht="14.45" x14ac:dyDescent="0.3">
      <c r="B46" s="56">
        <v>42</v>
      </c>
      <c r="C46" s="57" t="s">
        <v>207</v>
      </c>
      <c r="D46" s="56">
        <v>17</v>
      </c>
      <c r="E46" s="56">
        <v>100</v>
      </c>
      <c r="F46" s="56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>
        <v>50</v>
      </c>
      <c r="AL46" s="68"/>
      <c r="AM46" s="68">
        <f t="shared" si="0"/>
        <v>0</v>
      </c>
    </row>
    <row r="47" spans="2:39" ht="14.45" x14ac:dyDescent="0.3">
      <c r="B47" s="56">
        <v>43</v>
      </c>
      <c r="C47" s="57" t="s">
        <v>208</v>
      </c>
      <c r="D47" s="56">
        <v>13</v>
      </c>
      <c r="E47" s="56">
        <v>100</v>
      </c>
      <c r="F47" s="56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>
        <v>50</v>
      </c>
      <c r="AL47" s="68"/>
      <c r="AM47" s="68">
        <f t="shared" si="0"/>
        <v>0</v>
      </c>
    </row>
    <row r="48" spans="2:39" ht="14.45" x14ac:dyDescent="0.3">
      <c r="B48" s="56">
        <v>44</v>
      </c>
      <c r="C48" s="85" t="s">
        <v>184</v>
      </c>
      <c r="D48" s="56">
        <v>13</v>
      </c>
      <c r="E48" s="56">
        <v>100</v>
      </c>
      <c r="F48" s="56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>
        <v>120</v>
      </c>
      <c r="AL48" s="68"/>
      <c r="AM48" s="68">
        <f t="shared" si="0"/>
        <v>0</v>
      </c>
    </row>
    <row r="49" spans="2:39" ht="14.45" x14ac:dyDescent="0.3">
      <c r="B49" s="56">
        <v>45</v>
      </c>
      <c r="C49" s="57" t="s">
        <v>226</v>
      </c>
      <c r="D49" s="56">
        <v>13</v>
      </c>
      <c r="E49" s="56">
        <v>100</v>
      </c>
      <c r="F49" s="56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>
        <v>120</v>
      </c>
      <c r="AL49" s="68"/>
      <c r="AM49" s="68">
        <f t="shared" si="0"/>
        <v>0</v>
      </c>
    </row>
    <row r="50" spans="2:39" ht="14.45" x14ac:dyDescent="0.3">
      <c r="B50" s="56">
        <v>46</v>
      </c>
      <c r="C50" s="57" t="s">
        <v>231</v>
      </c>
      <c r="D50" s="56">
        <v>13</v>
      </c>
      <c r="E50" s="56">
        <v>100</v>
      </c>
      <c r="F50" s="56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>
        <v>120</v>
      </c>
      <c r="AL50" s="68"/>
      <c r="AM50" s="68">
        <f t="shared" si="0"/>
        <v>0</v>
      </c>
    </row>
    <row r="51" spans="2:39" ht="14.45" x14ac:dyDescent="0.3">
      <c r="B51" s="56">
        <v>47</v>
      </c>
      <c r="C51" s="57" t="s">
        <v>233</v>
      </c>
      <c r="D51" s="56">
        <v>13</v>
      </c>
      <c r="E51" s="56">
        <v>100</v>
      </c>
      <c r="F51" s="56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>
        <v>80</v>
      </c>
      <c r="AL51" s="68"/>
      <c r="AM51" s="68">
        <f t="shared" si="0"/>
        <v>0</v>
      </c>
    </row>
    <row r="52" spans="2:39" ht="14.45" x14ac:dyDescent="0.3">
      <c r="B52" s="56">
        <v>48</v>
      </c>
      <c r="C52" s="57" t="s">
        <v>234</v>
      </c>
      <c r="D52" s="56">
        <v>13</v>
      </c>
      <c r="E52" s="56">
        <v>100</v>
      </c>
      <c r="F52" s="56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>
        <v>100</v>
      </c>
      <c r="AL52" s="68"/>
      <c r="AM52" s="68">
        <f t="shared" si="0"/>
        <v>0</v>
      </c>
    </row>
    <row r="53" spans="2:39" ht="14.45" x14ac:dyDescent="0.3">
      <c r="B53" s="56">
        <v>49</v>
      </c>
      <c r="C53" s="57" t="s">
        <v>235</v>
      </c>
      <c r="D53" s="56">
        <v>13</v>
      </c>
      <c r="E53" s="56">
        <v>100</v>
      </c>
      <c r="F53" s="56">
        <v>311703</v>
      </c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>
        <v>100</v>
      </c>
      <c r="AL53" s="68"/>
      <c r="AM53" s="68">
        <f t="shared" si="0"/>
        <v>0</v>
      </c>
    </row>
    <row r="54" spans="2:39" ht="14.45" x14ac:dyDescent="0.3">
      <c r="B54" s="56">
        <v>50</v>
      </c>
      <c r="C54" s="84" t="s">
        <v>188</v>
      </c>
      <c r="D54" s="56">
        <v>13</v>
      </c>
      <c r="E54" s="56">
        <v>100</v>
      </c>
      <c r="F54" s="56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>
        <v>80</v>
      </c>
      <c r="AL54" s="68"/>
      <c r="AM54" s="68">
        <f t="shared" si="0"/>
        <v>0</v>
      </c>
    </row>
    <row r="55" spans="2:39" ht="14.45" x14ac:dyDescent="0.3">
      <c r="B55" s="56">
        <v>51</v>
      </c>
      <c r="C55" s="86" t="s">
        <v>209</v>
      </c>
      <c r="D55" s="56">
        <v>13</v>
      </c>
      <c r="E55" s="56">
        <v>100</v>
      </c>
      <c r="F55" s="56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>
        <v>100</v>
      </c>
      <c r="AL55" s="68"/>
      <c r="AM55" s="68">
        <f t="shared" si="0"/>
        <v>0</v>
      </c>
    </row>
    <row r="56" spans="2:39" ht="14.45" x14ac:dyDescent="0.3">
      <c r="B56" s="56">
        <v>52</v>
      </c>
      <c r="C56" s="57" t="s">
        <v>198</v>
      </c>
      <c r="D56" s="56">
        <v>13</v>
      </c>
      <c r="E56" s="56">
        <v>100</v>
      </c>
      <c r="F56" s="56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>
        <v>100</v>
      </c>
      <c r="AL56" s="68"/>
      <c r="AM56" s="68">
        <f t="shared" si="0"/>
        <v>0</v>
      </c>
    </row>
    <row r="57" spans="2:39" ht="14.45" x14ac:dyDescent="0.3">
      <c r="B57" s="56">
        <v>53</v>
      </c>
      <c r="C57" s="57" t="s">
        <v>240</v>
      </c>
      <c r="D57" s="56">
        <v>13</v>
      </c>
      <c r="E57" s="56">
        <v>80</v>
      </c>
      <c r="F57" s="56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>
        <v>120</v>
      </c>
      <c r="AL57" s="68"/>
      <c r="AM57" s="68">
        <f t="shared" si="0"/>
        <v>0</v>
      </c>
    </row>
    <row r="58" spans="2:39" ht="14.45" x14ac:dyDescent="0.3">
      <c r="B58" s="56">
        <v>54</v>
      </c>
      <c r="C58" s="57" t="s">
        <v>210</v>
      </c>
      <c r="D58" s="56">
        <v>13</v>
      </c>
      <c r="E58" s="56">
        <v>100</v>
      </c>
      <c r="F58" s="56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>
        <v>180</v>
      </c>
      <c r="AL58" s="68"/>
      <c r="AM58" s="68">
        <f t="shared" si="0"/>
        <v>0</v>
      </c>
    </row>
    <row r="59" spans="2:39" ht="14.45" x14ac:dyDescent="0.3">
      <c r="B59" s="56">
        <v>55</v>
      </c>
      <c r="C59" s="57" t="s">
        <v>232</v>
      </c>
      <c r="D59" s="56">
        <v>13</v>
      </c>
      <c r="E59" s="56">
        <v>100</v>
      </c>
      <c r="F59" s="56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>
        <v>200</v>
      </c>
      <c r="AL59" s="68"/>
      <c r="AM59" s="68">
        <f t="shared" si="0"/>
        <v>0</v>
      </c>
    </row>
    <row r="60" spans="2:39" ht="14.45" x14ac:dyDescent="0.3">
      <c r="B60" s="56">
        <v>56</v>
      </c>
      <c r="C60" s="57" t="s">
        <v>217</v>
      </c>
      <c r="D60" s="56">
        <v>13</v>
      </c>
      <c r="E60" s="56">
        <v>100</v>
      </c>
      <c r="F60" s="56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>
        <v>200</v>
      </c>
      <c r="AL60" s="68"/>
      <c r="AM60" s="68">
        <f t="shared" si="0"/>
        <v>0</v>
      </c>
    </row>
    <row r="61" spans="2:39" ht="14.45" x14ac:dyDescent="0.3">
      <c r="B61" s="56">
        <v>57</v>
      </c>
      <c r="C61" s="57" t="s">
        <v>227</v>
      </c>
      <c r="D61" s="56">
        <v>13</v>
      </c>
      <c r="E61" s="56">
        <v>100</v>
      </c>
      <c r="F61" s="56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>
        <v>180</v>
      </c>
      <c r="AL61" s="68"/>
      <c r="AM61" s="68">
        <f t="shared" si="0"/>
        <v>0</v>
      </c>
    </row>
    <row r="62" spans="2:39" ht="14.45" x14ac:dyDescent="0.3">
      <c r="B62" s="56">
        <v>58</v>
      </c>
      <c r="C62" s="57" t="s">
        <v>241</v>
      </c>
      <c r="D62" s="56">
        <v>13</v>
      </c>
      <c r="E62" s="56">
        <v>100</v>
      </c>
      <c r="F62" s="56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>
        <v>200</v>
      </c>
      <c r="AL62" s="68"/>
      <c r="AM62" s="68">
        <f t="shared" si="0"/>
        <v>0</v>
      </c>
    </row>
    <row r="63" spans="2:39" ht="14.45" x14ac:dyDescent="0.3">
      <c r="B63" s="56">
        <v>59</v>
      </c>
      <c r="C63" s="57" t="s">
        <v>199</v>
      </c>
      <c r="D63" s="56">
        <v>13</v>
      </c>
      <c r="E63" s="56">
        <v>80</v>
      </c>
      <c r="F63" s="56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>
        <v>200</v>
      </c>
      <c r="AL63" s="68"/>
      <c r="AM63" s="68">
        <f t="shared" si="0"/>
        <v>0</v>
      </c>
    </row>
    <row r="64" spans="2:39" ht="14.45" x14ac:dyDescent="0.3">
      <c r="B64" s="56">
        <v>60</v>
      </c>
      <c r="C64" s="57" t="s">
        <v>228</v>
      </c>
      <c r="D64" s="56">
        <v>13</v>
      </c>
      <c r="E64" s="56">
        <v>100</v>
      </c>
      <c r="F64" s="56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>
        <v>200</v>
      </c>
      <c r="AL64" s="68"/>
      <c r="AM64" s="68">
        <f t="shared" si="0"/>
        <v>0</v>
      </c>
    </row>
    <row r="65" spans="2:39" ht="14.45" x14ac:dyDescent="0.3">
      <c r="B65" s="56">
        <v>61</v>
      </c>
      <c r="C65" s="57" t="s">
        <v>229</v>
      </c>
      <c r="D65" s="56">
        <v>13</v>
      </c>
      <c r="E65" s="56">
        <v>100</v>
      </c>
      <c r="F65" s="56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>
        <v>200</v>
      </c>
      <c r="AL65" s="68"/>
      <c r="AM65" s="68">
        <f t="shared" si="0"/>
        <v>0</v>
      </c>
    </row>
    <row r="66" spans="2:39" ht="14.45" x14ac:dyDescent="0.3">
      <c r="B66" s="56">
        <v>62</v>
      </c>
      <c r="C66" s="57" t="s">
        <v>200</v>
      </c>
      <c r="D66" s="56">
        <v>13</v>
      </c>
      <c r="E66" s="56">
        <v>100</v>
      </c>
      <c r="F66" s="56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>
        <v>150</v>
      </c>
      <c r="AL66" s="68"/>
      <c r="AM66" s="68">
        <f t="shared" si="0"/>
        <v>0</v>
      </c>
    </row>
    <row r="67" spans="2:39" ht="14.45" x14ac:dyDescent="0.3">
      <c r="B67" s="56">
        <v>63</v>
      </c>
      <c r="C67" s="57" t="s">
        <v>201</v>
      </c>
      <c r="D67" s="56">
        <v>13</v>
      </c>
      <c r="E67" s="56">
        <v>100</v>
      </c>
      <c r="F67" s="56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>
        <v>200</v>
      </c>
      <c r="AL67" s="68"/>
      <c r="AM67" s="68">
        <f t="shared" si="0"/>
        <v>0</v>
      </c>
    </row>
    <row r="68" spans="2:39" ht="14.45" x14ac:dyDescent="0.3">
      <c r="B68" s="56">
        <v>64</v>
      </c>
      <c r="C68" s="57" t="s">
        <v>230</v>
      </c>
      <c r="D68" s="56">
        <v>13</v>
      </c>
      <c r="E68" s="56">
        <v>100</v>
      </c>
      <c r="F68" s="56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>
        <v>200</v>
      </c>
      <c r="AL68" s="68"/>
      <c r="AM68" s="68">
        <f t="shared" si="0"/>
        <v>0</v>
      </c>
    </row>
    <row r="69" spans="2:39" ht="14.45" x14ac:dyDescent="0.3">
      <c r="B69" s="56">
        <v>65</v>
      </c>
      <c r="C69" s="84" t="s">
        <v>189</v>
      </c>
      <c r="D69" s="56">
        <v>13</v>
      </c>
      <c r="E69" s="56">
        <v>90</v>
      </c>
      <c r="F69" s="56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>
        <v>180</v>
      </c>
      <c r="AL69" s="68"/>
      <c r="AM69" s="68">
        <f t="shared" si="0"/>
        <v>0</v>
      </c>
    </row>
    <row r="70" spans="2:39" ht="14.45" x14ac:dyDescent="0.3">
      <c r="B70" s="56">
        <v>66</v>
      </c>
      <c r="C70" s="21" t="s">
        <v>59</v>
      </c>
      <c r="D70" s="56">
        <v>13</v>
      </c>
      <c r="E70" s="56">
        <v>100</v>
      </c>
      <c r="F70" s="56">
        <v>313121</v>
      </c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>
        <v>200</v>
      </c>
      <c r="AL70" s="68"/>
      <c r="AM70" s="68">
        <f t="shared" ref="AM70:AM98" si="1">AK70*AL70</f>
        <v>0</v>
      </c>
    </row>
    <row r="71" spans="2:39" ht="14.45" x14ac:dyDescent="0.3">
      <c r="B71" s="56">
        <v>67</v>
      </c>
      <c r="C71" s="21" t="s">
        <v>242</v>
      </c>
      <c r="D71" s="56">
        <v>13</v>
      </c>
      <c r="E71" s="56">
        <v>100</v>
      </c>
      <c r="F71" s="56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>
        <v>180</v>
      </c>
      <c r="AL71" s="68"/>
      <c r="AM71" s="68">
        <f t="shared" si="1"/>
        <v>0</v>
      </c>
    </row>
    <row r="72" spans="2:39" ht="14.45" x14ac:dyDescent="0.3">
      <c r="B72" s="56">
        <v>68</v>
      </c>
      <c r="C72" s="57" t="s">
        <v>202</v>
      </c>
      <c r="D72" s="56">
        <v>13</v>
      </c>
      <c r="E72" s="56">
        <v>100</v>
      </c>
      <c r="F72" s="56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>
        <v>200</v>
      </c>
      <c r="AL72" s="68"/>
      <c r="AM72" s="68">
        <f t="shared" si="1"/>
        <v>0</v>
      </c>
    </row>
    <row r="73" spans="2:39" ht="14.45" x14ac:dyDescent="0.3">
      <c r="B73" s="56">
        <v>69</v>
      </c>
      <c r="C73" s="57" t="s">
        <v>203</v>
      </c>
      <c r="D73" s="56">
        <v>13</v>
      </c>
      <c r="E73" s="56">
        <v>100</v>
      </c>
      <c r="F73" s="56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>
        <v>180</v>
      </c>
      <c r="AL73" s="68"/>
      <c r="AM73" s="68">
        <f t="shared" si="1"/>
        <v>0</v>
      </c>
    </row>
    <row r="74" spans="2:39" x14ac:dyDescent="0.25">
      <c r="B74" s="56">
        <v>70</v>
      </c>
      <c r="C74" s="21" t="s">
        <v>67</v>
      </c>
      <c r="D74" s="56">
        <v>13</v>
      </c>
      <c r="E74" s="56">
        <v>100</v>
      </c>
      <c r="F74" s="56"/>
      <c r="G74" s="23"/>
      <c r="H74" s="23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>
        <v>200</v>
      </c>
      <c r="AL74" s="68"/>
      <c r="AM74" s="68">
        <f t="shared" si="1"/>
        <v>0</v>
      </c>
    </row>
    <row r="75" spans="2:39" ht="14.45" x14ac:dyDescent="0.3">
      <c r="B75" s="56">
        <v>71</v>
      </c>
      <c r="C75" s="21" t="s">
        <v>60</v>
      </c>
      <c r="D75" s="56">
        <v>13</v>
      </c>
      <c r="E75" s="56">
        <v>80</v>
      </c>
      <c r="F75" s="56">
        <v>313120</v>
      </c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>
        <v>180</v>
      </c>
      <c r="AL75" s="68"/>
      <c r="AM75" s="68">
        <f t="shared" si="1"/>
        <v>0</v>
      </c>
    </row>
    <row r="76" spans="2:39" ht="14.45" x14ac:dyDescent="0.3">
      <c r="B76" s="56">
        <v>72</v>
      </c>
      <c r="C76" s="21" t="s">
        <v>243</v>
      </c>
      <c r="D76" s="56">
        <v>13</v>
      </c>
      <c r="E76" s="56">
        <v>80</v>
      </c>
      <c r="F76" s="56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>
        <v>200</v>
      </c>
      <c r="AL76" s="68"/>
      <c r="AM76" s="68">
        <f t="shared" si="1"/>
        <v>0</v>
      </c>
    </row>
    <row r="77" spans="2:39" ht="14.45" x14ac:dyDescent="0.3">
      <c r="B77" s="56">
        <v>73</v>
      </c>
      <c r="C77" s="21" t="s">
        <v>61</v>
      </c>
      <c r="D77" s="56">
        <v>13</v>
      </c>
      <c r="E77" s="56">
        <v>80</v>
      </c>
      <c r="F77" s="56">
        <v>39262</v>
      </c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>
        <v>200</v>
      </c>
      <c r="AL77" s="68"/>
      <c r="AM77" s="68">
        <f t="shared" si="1"/>
        <v>0</v>
      </c>
    </row>
    <row r="78" spans="2:39" ht="14.45" x14ac:dyDescent="0.3">
      <c r="B78" s="56">
        <v>74</v>
      </c>
      <c r="C78" s="57" t="s">
        <v>171</v>
      </c>
      <c r="D78" s="56">
        <v>10.5</v>
      </c>
      <c r="E78" s="56">
        <v>100</v>
      </c>
      <c r="F78" s="56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>
        <v>180</v>
      </c>
      <c r="AL78" s="68"/>
      <c r="AM78" s="68">
        <f t="shared" si="1"/>
        <v>0</v>
      </c>
    </row>
    <row r="79" spans="2:39" ht="14.45" x14ac:dyDescent="0.3">
      <c r="B79" s="56">
        <v>75</v>
      </c>
      <c r="C79" s="57" t="s">
        <v>177</v>
      </c>
      <c r="D79" s="56">
        <v>13</v>
      </c>
      <c r="E79" s="56">
        <v>100</v>
      </c>
      <c r="F79" s="56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>
        <v>200</v>
      </c>
      <c r="AL79" s="68"/>
      <c r="AM79" s="68">
        <f t="shared" si="1"/>
        <v>0</v>
      </c>
    </row>
    <row r="80" spans="2:39" ht="14.45" x14ac:dyDescent="0.3">
      <c r="B80" s="56">
        <v>76</v>
      </c>
      <c r="C80" s="57" t="s">
        <v>178</v>
      </c>
      <c r="D80" s="56">
        <v>13</v>
      </c>
      <c r="E80" s="56">
        <v>100</v>
      </c>
      <c r="F80" s="56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>
        <v>150</v>
      </c>
      <c r="AL80" s="68"/>
      <c r="AM80" s="68">
        <f t="shared" si="1"/>
        <v>0</v>
      </c>
    </row>
    <row r="81" spans="2:39" ht="14.45" x14ac:dyDescent="0.3">
      <c r="B81" s="56">
        <v>77</v>
      </c>
      <c r="C81" s="57" t="s">
        <v>215</v>
      </c>
      <c r="D81" s="56">
        <v>13</v>
      </c>
      <c r="E81" s="56">
        <v>100</v>
      </c>
      <c r="F81" s="56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>
        <v>200</v>
      </c>
      <c r="AL81" s="68"/>
      <c r="AM81" s="68">
        <f t="shared" si="1"/>
        <v>0</v>
      </c>
    </row>
    <row r="82" spans="2:39" ht="14.45" x14ac:dyDescent="0.3">
      <c r="B82" s="56">
        <v>78</v>
      </c>
      <c r="C82" s="57" t="s">
        <v>216</v>
      </c>
      <c r="D82" s="56">
        <v>13</v>
      </c>
      <c r="E82" s="56">
        <v>100</v>
      </c>
      <c r="F82" s="56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>
        <v>150</v>
      </c>
      <c r="AL82" s="68"/>
      <c r="AM82" s="68">
        <f t="shared" si="1"/>
        <v>0</v>
      </c>
    </row>
    <row r="83" spans="2:39" ht="14.45" x14ac:dyDescent="0.3">
      <c r="B83" s="56">
        <v>79</v>
      </c>
      <c r="C83" s="57" t="s">
        <v>172</v>
      </c>
      <c r="D83" s="56">
        <v>10.5</v>
      </c>
      <c r="E83" s="56">
        <v>80</v>
      </c>
      <c r="F83" s="56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>
        <v>200</v>
      </c>
      <c r="AL83" s="68"/>
      <c r="AM83" s="68">
        <f t="shared" si="1"/>
        <v>0</v>
      </c>
    </row>
    <row r="84" spans="2:39" ht="14.45" x14ac:dyDescent="0.3">
      <c r="B84" s="56">
        <v>80</v>
      </c>
      <c r="C84" s="57" t="s">
        <v>179</v>
      </c>
      <c r="D84" s="56">
        <v>13</v>
      </c>
      <c r="E84" s="56">
        <v>100</v>
      </c>
      <c r="F84" s="56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>
        <v>80</v>
      </c>
      <c r="AL84" s="68"/>
      <c r="AM84" s="68">
        <f t="shared" si="1"/>
        <v>0</v>
      </c>
    </row>
    <row r="85" spans="2:39" ht="14.45" x14ac:dyDescent="0.3">
      <c r="B85" s="56">
        <v>81</v>
      </c>
      <c r="C85" s="57" t="s">
        <v>244</v>
      </c>
      <c r="D85" s="56">
        <v>13</v>
      </c>
      <c r="E85" s="56">
        <v>100</v>
      </c>
      <c r="F85" s="56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>
        <v>100</v>
      </c>
      <c r="AL85" s="68"/>
      <c r="AM85" s="68">
        <f t="shared" si="1"/>
        <v>0</v>
      </c>
    </row>
    <row r="86" spans="2:39" ht="14.45" x14ac:dyDescent="0.3">
      <c r="B86" s="56">
        <v>82</v>
      </c>
      <c r="C86" s="21" t="s">
        <v>62</v>
      </c>
      <c r="D86" s="56">
        <v>13</v>
      </c>
      <c r="E86" s="56">
        <v>100</v>
      </c>
      <c r="F86" s="56">
        <v>39259</v>
      </c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>
        <v>80</v>
      </c>
      <c r="AL86" s="68"/>
      <c r="AM86" s="68">
        <f t="shared" si="1"/>
        <v>0</v>
      </c>
    </row>
    <row r="87" spans="2:39" ht="14.45" x14ac:dyDescent="0.3">
      <c r="B87" s="56">
        <v>83</v>
      </c>
      <c r="C87" s="21" t="s">
        <v>63</v>
      </c>
      <c r="D87" s="56">
        <v>13</v>
      </c>
      <c r="E87" s="56">
        <v>100</v>
      </c>
      <c r="F87" s="56">
        <v>311310</v>
      </c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>
        <v>100</v>
      </c>
      <c r="AL87" s="68"/>
      <c r="AM87" s="68">
        <f t="shared" si="1"/>
        <v>0</v>
      </c>
    </row>
    <row r="88" spans="2:39" ht="14.45" x14ac:dyDescent="0.3">
      <c r="B88" s="56">
        <v>84</v>
      </c>
      <c r="C88" s="57"/>
      <c r="D88" s="56">
        <v>13</v>
      </c>
      <c r="E88" s="56">
        <v>100</v>
      </c>
      <c r="F88" s="56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>
        <v>100</v>
      </c>
      <c r="AL88" s="68"/>
      <c r="AM88" s="68">
        <f t="shared" si="1"/>
        <v>0</v>
      </c>
    </row>
    <row r="89" spans="2:39" ht="14.45" x14ac:dyDescent="0.3">
      <c r="B89" s="56">
        <v>85</v>
      </c>
      <c r="C89" s="57" t="s">
        <v>245</v>
      </c>
      <c r="D89" s="56">
        <v>13</v>
      </c>
      <c r="E89" s="56">
        <v>100</v>
      </c>
      <c r="F89" s="56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>
        <v>80</v>
      </c>
      <c r="AL89" s="68"/>
      <c r="AM89" s="68">
        <f t="shared" si="1"/>
        <v>0</v>
      </c>
    </row>
    <row r="90" spans="2:39" ht="14.45" x14ac:dyDescent="0.3">
      <c r="B90" s="56">
        <v>86</v>
      </c>
      <c r="C90" s="57" t="s">
        <v>191</v>
      </c>
      <c r="D90" s="56">
        <v>13</v>
      </c>
      <c r="E90" s="56">
        <v>100</v>
      </c>
      <c r="F90" s="56"/>
      <c r="G90" s="22"/>
      <c r="H90" s="22"/>
      <c r="I90" s="22"/>
      <c r="J90" s="22"/>
      <c r="K90" s="22"/>
      <c r="L90" s="22"/>
      <c r="M90" s="22">
        <v>170</v>
      </c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>
        <v>80</v>
      </c>
      <c r="AL90" s="68"/>
      <c r="AM90" s="68">
        <f t="shared" si="1"/>
        <v>0</v>
      </c>
    </row>
    <row r="91" spans="2:39" ht="14.45" x14ac:dyDescent="0.3">
      <c r="B91" s="56">
        <v>87</v>
      </c>
      <c r="C91" s="21" t="s">
        <v>64</v>
      </c>
      <c r="D91" s="56">
        <v>13</v>
      </c>
      <c r="E91" s="56">
        <v>100</v>
      </c>
      <c r="F91" s="56"/>
      <c r="G91" s="22"/>
      <c r="H91" s="22"/>
      <c r="I91" s="22"/>
      <c r="J91" s="22"/>
      <c r="K91" s="22"/>
      <c r="L91" s="22"/>
      <c r="M91" s="22">
        <v>170</v>
      </c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>
        <v>120</v>
      </c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>
        <v>80</v>
      </c>
      <c r="AL91" s="68"/>
      <c r="AM91" s="68">
        <f t="shared" si="1"/>
        <v>0</v>
      </c>
    </row>
    <row r="92" spans="2:39" ht="14.45" x14ac:dyDescent="0.3">
      <c r="B92" s="56">
        <v>88</v>
      </c>
      <c r="C92" s="57" t="s">
        <v>192</v>
      </c>
      <c r="D92" s="56">
        <v>13</v>
      </c>
      <c r="E92" s="56">
        <v>100</v>
      </c>
      <c r="F92" s="56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>
        <v>300</v>
      </c>
      <c r="R92" s="22"/>
      <c r="S92" s="22"/>
      <c r="T92" s="22">
        <v>120</v>
      </c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>
        <v>80</v>
      </c>
      <c r="AL92" s="68"/>
      <c r="AM92" s="68">
        <f t="shared" si="1"/>
        <v>0</v>
      </c>
    </row>
    <row r="93" spans="2:39" ht="14.45" x14ac:dyDescent="0.3">
      <c r="B93" s="56">
        <v>89</v>
      </c>
      <c r="C93" s="21" t="s">
        <v>65</v>
      </c>
      <c r="D93" s="56">
        <v>13</v>
      </c>
      <c r="E93" s="56">
        <v>100</v>
      </c>
      <c r="F93" s="56">
        <v>30611</v>
      </c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>
        <v>200</v>
      </c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>
        <v>80</v>
      </c>
      <c r="AL93" s="68"/>
      <c r="AM93" s="68">
        <f t="shared" si="1"/>
        <v>0</v>
      </c>
    </row>
    <row r="94" spans="2:39" ht="14.45" x14ac:dyDescent="0.3">
      <c r="B94" s="56">
        <v>90</v>
      </c>
      <c r="C94" s="57" t="s">
        <v>193</v>
      </c>
      <c r="D94" s="56">
        <v>13</v>
      </c>
      <c r="E94" s="56">
        <v>100</v>
      </c>
      <c r="F94" s="56"/>
      <c r="G94" s="22"/>
      <c r="H94" s="22"/>
      <c r="I94" s="22"/>
      <c r="J94" s="22"/>
      <c r="K94" s="22"/>
      <c r="L94" s="22"/>
      <c r="M94" s="22"/>
      <c r="N94" s="22">
        <v>50</v>
      </c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>
        <v>80</v>
      </c>
      <c r="AL94" s="68"/>
      <c r="AM94" s="68">
        <f t="shared" si="1"/>
        <v>0</v>
      </c>
    </row>
    <row r="95" spans="2:39" x14ac:dyDescent="0.25">
      <c r="B95" s="56">
        <v>91</v>
      </c>
      <c r="C95" s="57" t="s">
        <v>180</v>
      </c>
      <c r="D95" s="56">
        <v>13</v>
      </c>
      <c r="E95" s="56">
        <v>100</v>
      </c>
      <c r="F95" s="56"/>
      <c r="G95" s="22"/>
      <c r="H95" s="22"/>
      <c r="I95" s="22"/>
      <c r="J95" s="22"/>
      <c r="K95" s="22"/>
      <c r="L95" s="22"/>
      <c r="M95" s="22"/>
      <c r="N95" s="22">
        <v>200</v>
      </c>
      <c r="O95" s="22"/>
      <c r="P95" s="22"/>
      <c r="Q95" s="22"/>
      <c r="R95" s="22"/>
      <c r="S95" s="22"/>
      <c r="T95" s="22"/>
      <c r="U95" s="22">
        <v>60</v>
      </c>
      <c r="V95" s="22">
        <v>270</v>
      </c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>
        <v>570</v>
      </c>
      <c r="AK95" s="22">
        <v>50</v>
      </c>
      <c r="AL95" s="68"/>
      <c r="AM95" s="68">
        <f t="shared" si="1"/>
        <v>0</v>
      </c>
    </row>
    <row r="96" spans="2:39" x14ac:dyDescent="0.25">
      <c r="B96" s="56">
        <v>92</v>
      </c>
      <c r="C96" s="57" t="s">
        <v>181</v>
      </c>
      <c r="D96" s="56">
        <v>13</v>
      </c>
      <c r="E96" s="56">
        <v>100</v>
      </c>
      <c r="F96" s="56"/>
      <c r="G96" s="22"/>
      <c r="H96" s="22"/>
      <c r="I96" s="23"/>
      <c r="J96" s="23"/>
      <c r="K96" s="23"/>
      <c r="L96" s="23"/>
      <c r="M96" s="23"/>
      <c r="N96" s="23"/>
      <c r="O96" s="23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2">
        <v>70</v>
      </c>
      <c r="AL96" s="68"/>
      <c r="AM96" s="68">
        <f t="shared" si="1"/>
        <v>0</v>
      </c>
    </row>
    <row r="97" spans="2:39" x14ac:dyDescent="0.25">
      <c r="B97" s="56">
        <v>93</v>
      </c>
      <c r="C97" s="84" t="s">
        <v>190</v>
      </c>
      <c r="D97" s="56">
        <v>13</v>
      </c>
      <c r="E97" s="56">
        <v>80</v>
      </c>
      <c r="F97" s="56"/>
      <c r="G97" s="22"/>
      <c r="H97" s="22"/>
      <c r="I97" s="23"/>
      <c r="J97" s="23"/>
      <c r="K97" s="23"/>
      <c r="L97" s="23"/>
      <c r="M97" s="23"/>
      <c r="N97" s="23"/>
      <c r="O97" s="23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2">
        <v>50</v>
      </c>
      <c r="AL97" s="68"/>
      <c r="AM97" s="68">
        <f t="shared" si="1"/>
        <v>0</v>
      </c>
    </row>
    <row r="98" spans="2:39" ht="15.75" thickBot="1" x14ac:dyDescent="0.3">
      <c r="B98" s="202">
        <v>94</v>
      </c>
      <c r="C98" s="203" t="s">
        <v>182</v>
      </c>
      <c r="D98" s="202">
        <v>13</v>
      </c>
      <c r="E98" s="202">
        <v>100</v>
      </c>
      <c r="F98" s="202"/>
      <c r="G98" s="204"/>
      <c r="H98" s="204"/>
      <c r="I98" s="205"/>
      <c r="J98" s="205"/>
      <c r="K98" s="205"/>
      <c r="L98" s="205"/>
      <c r="M98" s="205"/>
      <c r="N98" s="205"/>
      <c r="O98" s="205"/>
      <c r="P98" s="206"/>
      <c r="Q98" s="206"/>
      <c r="R98" s="206"/>
      <c r="S98" s="206"/>
      <c r="T98" s="206"/>
      <c r="U98" s="206"/>
      <c r="V98" s="206"/>
      <c r="W98" s="206"/>
      <c r="X98" s="206"/>
      <c r="Y98" s="206"/>
      <c r="Z98" s="206"/>
      <c r="AA98" s="206"/>
      <c r="AB98" s="206"/>
      <c r="AC98" s="206"/>
      <c r="AD98" s="206"/>
      <c r="AE98" s="206"/>
      <c r="AF98" s="206"/>
      <c r="AG98" s="206"/>
      <c r="AH98" s="206"/>
      <c r="AI98" s="206"/>
      <c r="AJ98" s="206"/>
      <c r="AK98" s="204">
        <v>50</v>
      </c>
      <c r="AL98" s="207"/>
      <c r="AM98" s="207">
        <f t="shared" si="1"/>
        <v>0</v>
      </c>
    </row>
    <row r="99" spans="2:39" x14ac:dyDescent="0.25">
      <c r="B99" s="196"/>
      <c r="C99" s="183" t="s">
        <v>255</v>
      </c>
      <c r="D99" s="197"/>
      <c r="E99" s="197"/>
      <c r="F99" s="197"/>
      <c r="G99" s="198"/>
      <c r="H99" s="198"/>
      <c r="I99" s="199"/>
      <c r="J99" s="199"/>
      <c r="K99" s="199"/>
      <c r="L99" s="199"/>
      <c r="M99" s="199"/>
      <c r="N99" s="199"/>
      <c r="O99" s="199"/>
      <c r="P99" s="200"/>
      <c r="Q99" s="200"/>
      <c r="R99" s="200"/>
      <c r="S99" s="200"/>
      <c r="T99" s="200"/>
      <c r="U99" s="200"/>
      <c r="V99" s="200"/>
      <c r="W99" s="200"/>
      <c r="X99" s="200"/>
      <c r="Y99" s="200"/>
      <c r="Z99" s="200"/>
      <c r="AA99" s="200"/>
      <c r="AB99" s="200"/>
      <c r="AC99" s="200"/>
      <c r="AD99" s="200"/>
      <c r="AE99" s="200"/>
      <c r="AF99" s="200"/>
      <c r="AG99" s="200"/>
      <c r="AH99" s="200"/>
      <c r="AI99" s="200"/>
      <c r="AJ99" s="200"/>
      <c r="AK99" s="198"/>
      <c r="AL99" s="201"/>
      <c r="AM99" s="201">
        <f>SUM(AM5:AM98)</f>
        <v>0</v>
      </c>
    </row>
    <row r="100" spans="2:39" s="76" customFormat="1" x14ac:dyDescent="0.25">
      <c r="B100" s="62"/>
      <c r="C100" s="166" t="s">
        <v>256</v>
      </c>
      <c r="D100" s="173"/>
      <c r="E100" s="173"/>
      <c r="F100" s="173"/>
      <c r="G100" s="174"/>
      <c r="H100" s="174"/>
      <c r="I100" s="175"/>
      <c r="J100" s="175"/>
      <c r="K100" s="175"/>
      <c r="L100" s="175"/>
      <c r="M100" s="175"/>
      <c r="N100" s="175"/>
      <c r="O100" s="175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176"/>
      <c r="AH100" s="176"/>
      <c r="AI100" s="176"/>
      <c r="AJ100" s="176"/>
      <c r="AK100" s="174"/>
      <c r="AL100" s="177"/>
      <c r="AM100" s="177">
        <f>AM99*3</f>
        <v>0</v>
      </c>
    </row>
    <row r="101" spans="2:39" x14ac:dyDescent="0.25">
      <c r="F101" s="77"/>
      <c r="G101" s="78"/>
      <c r="H101" s="78"/>
      <c r="I101" s="78"/>
      <c r="J101" s="78"/>
      <c r="K101" s="78"/>
      <c r="L101" s="78"/>
      <c r="M101" s="78"/>
      <c r="N101" s="78"/>
      <c r="O101" s="78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4"/>
    </row>
    <row r="102" spans="2:39" x14ac:dyDescent="0.25">
      <c r="F102" s="77"/>
      <c r="G102" s="78"/>
      <c r="H102" s="78"/>
      <c r="I102" s="78"/>
      <c r="J102" s="78"/>
      <c r="K102" s="78"/>
      <c r="L102" s="78"/>
      <c r="M102" s="78"/>
      <c r="N102" s="78"/>
      <c r="O102" s="78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4"/>
    </row>
  </sheetData>
  <sortState ref="C17:H153">
    <sortCondition ref="C17:C153"/>
  </sortState>
  <pageMargins left="0.7" right="0.7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21"/>
  <sheetViews>
    <sheetView topLeftCell="B1" zoomScaleNormal="100" workbookViewId="0">
      <selection activeCell="H26" sqref="H26"/>
    </sheetView>
  </sheetViews>
  <sheetFormatPr defaultColWidth="9.140625" defaultRowHeight="15" x14ac:dyDescent="0.25"/>
  <cols>
    <col min="1" max="1" width="0" style="117" hidden="1" customWidth="1"/>
    <col min="2" max="2" width="5" style="117" customWidth="1"/>
    <col min="3" max="3" width="28.42578125" style="117" customWidth="1"/>
    <col min="4" max="4" width="27.85546875" style="117" customWidth="1"/>
    <col min="5" max="5" width="13.7109375" style="117" customWidth="1"/>
    <col min="6" max="6" width="8.85546875" style="117" customWidth="1"/>
    <col min="7" max="7" width="23" style="117" customWidth="1"/>
    <col min="8" max="8" width="21.7109375" style="124" customWidth="1"/>
    <col min="9" max="9" width="17.85546875" style="132" customWidth="1"/>
    <col min="10" max="10" width="5.7109375" style="121" customWidth="1"/>
    <col min="11" max="16384" width="9.140625" style="117"/>
  </cols>
  <sheetData>
    <row r="1" spans="2:40" s="102" customFormat="1" ht="15.6" x14ac:dyDescent="0.3">
      <c r="C1" s="102" t="s">
        <v>89</v>
      </c>
      <c r="D1" s="103"/>
      <c r="E1" s="103"/>
      <c r="F1" s="103"/>
      <c r="G1" s="103"/>
      <c r="H1" s="156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56"/>
    </row>
    <row r="2" spans="2:40" s="87" customFormat="1" ht="13.9" x14ac:dyDescent="0.3">
      <c r="D2" s="88"/>
      <c r="E2" s="88"/>
      <c r="F2" s="88"/>
      <c r="G2" s="88"/>
      <c r="H2" s="151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151"/>
    </row>
    <row r="4" spans="2:40" s="157" customFormat="1" ht="12.75" x14ac:dyDescent="0.2">
      <c r="B4" s="16"/>
      <c r="C4" s="16" t="s">
        <v>73</v>
      </c>
      <c r="D4" s="16" t="s">
        <v>75</v>
      </c>
      <c r="E4" s="16" t="s">
        <v>90</v>
      </c>
      <c r="F4" s="16" t="s">
        <v>84</v>
      </c>
      <c r="G4" s="17" t="s">
        <v>116</v>
      </c>
      <c r="H4" s="69" t="s">
        <v>86</v>
      </c>
      <c r="I4" s="158"/>
      <c r="J4" s="159"/>
    </row>
    <row r="5" spans="2:40" s="116" customFormat="1" ht="14.45" x14ac:dyDescent="0.3">
      <c r="B5" s="6">
        <v>1</v>
      </c>
      <c r="C5" s="14" t="s">
        <v>74</v>
      </c>
      <c r="D5" s="19" t="s">
        <v>76</v>
      </c>
      <c r="E5" s="14">
        <v>70</v>
      </c>
      <c r="F5" s="14">
        <v>110</v>
      </c>
      <c r="G5" s="54"/>
      <c r="H5" s="29">
        <f>+F5*G5</f>
        <v>0</v>
      </c>
      <c r="I5" s="118"/>
      <c r="J5" s="118"/>
    </row>
    <row r="6" spans="2:40" ht="14.45" x14ac:dyDescent="0.3">
      <c r="B6" s="14">
        <v>2</v>
      </c>
      <c r="C6" s="14" t="s">
        <v>74</v>
      </c>
      <c r="D6" s="14" t="s">
        <v>77</v>
      </c>
      <c r="E6" s="14">
        <v>70</v>
      </c>
      <c r="F6" s="14">
        <v>120</v>
      </c>
      <c r="G6" s="55"/>
      <c r="H6" s="29">
        <f t="shared" ref="H6:H7" si="0">+F6*G6</f>
        <v>0</v>
      </c>
    </row>
    <row r="7" spans="2:40" x14ac:dyDescent="0.25">
      <c r="B7" s="14">
        <v>3</v>
      </c>
      <c r="C7" s="14" t="s">
        <v>74</v>
      </c>
      <c r="D7" s="14" t="s">
        <v>78</v>
      </c>
      <c r="E7" s="14">
        <v>200</v>
      </c>
      <c r="F7" s="14">
        <v>50</v>
      </c>
      <c r="G7" s="55"/>
      <c r="H7" s="29">
        <f t="shared" si="0"/>
        <v>0</v>
      </c>
    </row>
    <row r="8" spans="2:40" ht="14.45" x14ac:dyDescent="0.3">
      <c r="B8" s="14">
        <v>4</v>
      </c>
      <c r="C8" s="14" t="s">
        <v>74</v>
      </c>
      <c r="D8" s="14" t="s">
        <v>79</v>
      </c>
      <c r="E8" s="14">
        <v>50</v>
      </c>
      <c r="F8" s="14">
        <v>50</v>
      </c>
      <c r="G8" s="55"/>
      <c r="H8" s="29">
        <f t="shared" ref="H8:H10" si="1">+F8*G8</f>
        <v>0</v>
      </c>
    </row>
    <row r="9" spans="2:40" ht="14.45" x14ac:dyDescent="0.3">
      <c r="B9" s="14">
        <v>5</v>
      </c>
      <c r="C9" s="14" t="s">
        <v>74</v>
      </c>
      <c r="D9" s="14" t="s">
        <v>80</v>
      </c>
      <c r="E9" s="14">
        <v>50</v>
      </c>
      <c r="F9" s="14">
        <v>50</v>
      </c>
      <c r="G9" s="55"/>
      <c r="H9" s="29">
        <f t="shared" si="1"/>
        <v>0</v>
      </c>
    </row>
    <row r="10" spans="2:40" x14ac:dyDescent="0.25">
      <c r="B10" s="14">
        <v>6</v>
      </c>
      <c r="C10" s="14" t="s">
        <v>118</v>
      </c>
      <c r="D10" s="14" t="s">
        <v>119</v>
      </c>
      <c r="E10" s="14">
        <v>250</v>
      </c>
      <c r="F10" s="14">
        <v>15</v>
      </c>
      <c r="G10" s="55"/>
      <c r="H10" s="29">
        <f t="shared" si="1"/>
        <v>0</v>
      </c>
    </row>
    <row r="11" spans="2:40" ht="14.45" x14ac:dyDescent="0.3">
      <c r="B11" s="14"/>
      <c r="C11" s="14"/>
      <c r="D11" s="14"/>
      <c r="E11" s="20" t="s">
        <v>120</v>
      </c>
      <c r="F11" s="14"/>
      <c r="G11" s="55"/>
      <c r="H11" s="29"/>
    </row>
    <row r="12" spans="2:40" ht="14.45" x14ac:dyDescent="0.3">
      <c r="B12" s="14">
        <v>7</v>
      </c>
      <c r="C12" s="14" t="s">
        <v>121</v>
      </c>
      <c r="D12" s="53"/>
      <c r="E12" s="15" t="s">
        <v>117</v>
      </c>
      <c r="F12" s="14">
        <v>80</v>
      </c>
      <c r="G12" s="29"/>
      <c r="H12" s="29">
        <f t="shared" ref="H12:H14" si="2">+F12*G12</f>
        <v>0</v>
      </c>
    </row>
    <row r="13" spans="2:40" ht="14.45" x14ac:dyDescent="0.3">
      <c r="B13" s="14">
        <v>8</v>
      </c>
      <c r="C13" s="14" t="s">
        <v>122</v>
      </c>
      <c r="D13" s="14"/>
      <c r="E13" s="15" t="s">
        <v>117</v>
      </c>
      <c r="F13" s="14">
        <v>35</v>
      </c>
      <c r="G13" s="29"/>
      <c r="H13" s="29">
        <f t="shared" si="2"/>
        <v>0</v>
      </c>
    </row>
    <row r="14" spans="2:40" thickBot="1" x14ac:dyDescent="0.35">
      <c r="B14" s="189">
        <v>9</v>
      </c>
      <c r="C14" s="189" t="s">
        <v>123</v>
      </c>
      <c r="D14" s="189"/>
      <c r="E14" s="190" t="s">
        <v>117</v>
      </c>
      <c r="F14" s="189">
        <v>30</v>
      </c>
      <c r="G14" s="209"/>
      <c r="H14" s="209">
        <f t="shared" si="2"/>
        <v>0</v>
      </c>
    </row>
    <row r="15" spans="2:40" s="133" customFormat="1" ht="14.45" x14ac:dyDescent="0.3">
      <c r="B15" s="182"/>
      <c r="C15" s="183" t="s">
        <v>255</v>
      </c>
      <c r="D15" s="182"/>
      <c r="E15" s="182"/>
      <c r="F15" s="182"/>
      <c r="G15" s="208"/>
      <c r="H15" s="208">
        <f>+H5+H6+H7+H8+H9+H10+H12+H13+H14</f>
        <v>0</v>
      </c>
      <c r="I15" s="134"/>
      <c r="J15" s="135"/>
    </row>
    <row r="16" spans="2:40" ht="14.45" x14ac:dyDescent="0.3">
      <c r="B16" s="14"/>
      <c r="C16" s="166" t="s">
        <v>256</v>
      </c>
      <c r="D16" s="167"/>
      <c r="E16" s="167"/>
      <c r="F16" s="167"/>
      <c r="G16" s="168"/>
      <c r="H16" s="168">
        <f>H15*3</f>
        <v>0</v>
      </c>
    </row>
    <row r="17" spans="3:7" ht="14.45" x14ac:dyDescent="0.3">
      <c r="G17" s="124"/>
    </row>
    <row r="18" spans="3:7" ht="14.45" x14ac:dyDescent="0.3">
      <c r="C18" s="133"/>
      <c r="D18" s="133"/>
    </row>
    <row r="19" spans="3:7" ht="14.45" x14ac:dyDescent="0.3">
      <c r="C19" s="133"/>
      <c r="D19" s="133"/>
    </row>
    <row r="20" spans="3:7" ht="14.45" x14ac:dyDescent="0.3">
      <c r="C20" s="133"/>
      <c r="D20" s="133"/>
    </row>
    <row r="21" spans="3:7" ht="14.45" x14ac:dyDescent="0.3">
      <c r="C21" s="133"/>
      <c r="D21" s="133"/>
    </row>
  </sheetData>
  <pageMargins left="0.70866141732283472" right="0.70866141732283472" top="0.74803149606299213" bottom="0.74803149606299213" header="0.31496062992125984" footer="0.31496062992125984"/>
  <pageSetup paperSize="9" scale="67" orientation="portrait" horizontalDpi="4294967295" verticalDpi="4294967295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tabSelected="1" workbookViewId="0">
      <selection activeCell="E15" sqref="E15"/>
    </sheetView>
  </sheetViews>
  <sheetFormatPr defaultRowHeight="15" x14ac:dyDescent="0.25"/>
  <cols>
    <col min="1" max="1" width="58.28515625" customWidth="1"/>
    <col min="2" max="2" width="33.42578125" customWidth="1"/>
    <col min="4" max="4" width="9.85546875" customWidth="1"/>
    <col min="5" max="5" width="10.7109375" customWidth="1"/>
    <col min="6" max="6" width="10.85546875" customWidth="1"/>
  </cols>
  <sheetData>
    <row r="1" spans="1:39" x14ac:dyDescent="0.3">
      <c r="A1" s="178"/>
      <c r="B1" s="179"/>
      <c r="C1" s="179"/>
      <c r="D1" s="180" t="s">
        <v>262</v>
      </c>
      <c r="E1" s="181" t="s">
        <v>263</v>
      </c>
    </row>
    <row r="3" spans="1:39" s="13" customFormat="1" ht="12.75" x14ac:dyDescent="0.2">
      <c r="A3" s="161" t="s">
        <v>266</v>
      </c>
      <c r="B3" s="160"/>
      <c r="C3" s="160"/>
      <c r="D3" s="160"/>
      <c r="E3" s="160"/>
      <c r="F3" s="16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1"/>
    </row>
    <row r="4" spans="1:39" s="13" customFormat="1" ht="13.9" x14ac:dyDescent="0.3">
      <c r="A4" s="160"/>
      <c r="B4" s="160"/>
      <c r="C4" s="160"/>
      <c r="D4" s="160"/>
      <c r="E4" s="160"/>
      <c r="F4" s="16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1"/>
    </row>
    <row r="5" spans="1:39" s="13" customFormat="1" ht="12.75" x14ac:dyDescent="0.2">
      <c r="A5" s="230" t="s">
        <v>254</v>
      </c>
      <c r="B5" s="232"/>
      <c r="C5" s="232"/>
      <c r="D5" s="232"/>
      <c r="E5" s="232"/>
      <c r="F5" s="232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1"/>
    </row>
    <row r="6" spans="1:39" s="13" customFormat="1" ht="31.5" customHeight="1" x14ac:dyDescent="0.2">
      <c r="A6" s="230" t="s">
        <v>265</v>
      </c>
      <c r="B6" s="231"/>
      <c r="C6" s="231"/>
      <c r="D6" s="231"/>
      <c r="E6" s="231"/>
      <c r="F6" s="231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1"/>
    </row>
    <row r="7" spans="1:39" s="13" customFormat="1" ht="13.9" x14ac:dyDescent="0.3">
      <c r="A7" s="160"/>
      <c r="B7" s="160"/>
      <c r="C7" s="160"/>
      <c r="D7" s="160"/>
      <c r="E7" s="160"/>
      <c r="F7" s="16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1"/>
    </row>
    <row r="9" spans="1:39" ht="15.6" x14ac:dyDescent="0.3">
      <c r="A9" s="45" t="s">
        <v>92</v>
      </c>
    </row>
    <row r="10" spans="1:39" ht="15.6" x14ac:dyDescent="0.3">
      <c r="A10" s="45"/>
    </row>
    <row r="11" spans="1:39" ht="14.45" x14ac:dyDescent="0.3">
      <c r="A11" s="9" t="s">
        <v>257</v>
      </c>
      <c r="B11" s="210">
        <f>'SPOMLADANSKO CVETJE'!AM39</f>
        <v>0</v>
      </c>
    </row>
    <row r="12" spans="1:39" ht="14.45" x14ac:dyDescent="0.3">
      <c r="A12" s="9" t="s">
        <v>258</v>
      </c>
      <c r="B12" s="211">
        <f>'JESENSKO CVETJE'!I72</f>
        <v>0</v>
      </c>
    </row>
    <row r="13" spans="1:39" ht="14.45" x14ac:dyDescent="0.3">
      <c r="A13" s="65" t="s">
        <v>259</v>
      </c>
      <c r="B13" s="212">
        <f>'TRAJNICE '!AM100</f>
        <v>0</v>
      </c>
    </row>
    <row r="14" spans="1:39" thickBot="1" x14ac:dyDescent="0.35">
      <c r="A14" s="65" t="s">
        <v>260</v>
      </c>
      <c r="B14" s="210">
        <f>SUBSTRAT.!H16</f>
        <v>0</v>
      </c>
    </row>
    <row r="15" spans="1:39" ht="32.25" customHeight="1" thickBot="1" x14ac:dyDescent="0.35">
      <c r="A15" s="163" t="s">
        <v>248</v>
      </c>
      <c r="B15" s="164">
        <f>SUM(B11:B14)</f>
        <v>0</v>
      </c>
    </row>
    <row r="16" spans="1:39" x14ac:dyDescent="0.25">
      <c r="A16" s="64" t="s">
        <v>249</v>
      </c>
      <c r="B16" s="162"/>
    </row>
    <row r="17" spans="1:4" x14ac:dyDescent="0.25">
      <c r="A17" s="1" t="s">
        <v>250</v>
      </c>
      <c r="B17" s="27"/>
    </row>
    <row r="18" spans="1:4" thickBot="1" x14ac:dyDescent="0.35">
      <c r="A18" s="46" t="s">
        <v>261</v>
      </c>
      <c r="B18" s="66"/>
    </row>
    <row r="23" spans="1:4" ht="14.45" x14ac:dyDescent="0.3">
      <c r="A23" s="160"/>
      <c r="B23" s="160"/>
      <c r="C23" s="160"/>
      <c r="D23" s="160"/>
    </row>
    <row r="24" spans="1:4" ht="31.5" customHeight="1" x14ac:dyDescent="0.25">
      <c r="A24" s="160" t="s">
        <v>251</v>
      </c>
      <c r="B24" s="160" t="s">
        <v>252</v>
      </c>
      <c r="C24" s="230" t="s">
        <v>253</v>
      </c>
      <c r="D24" s="231"/>
    </row>
    <row r="29" spans="1:4" x14ac:dyDescent="0.25">
      <c r="A29" t="s">
        <v>264</v>
      </c>
    </row>
  </sheetData>
  <mergeCells count="3">
    <mergeCell ref="C24:D24"/>
    <mergeCell ref="A5:F5"/>
    <mergeCell ref="A6:F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SPOMLADANSKO CVETJE</vt:lpstr>
      <vt:lpstr>JESENSKO CVETJE</vt:lpstr>
      <vt:lpstr>TRAJNICE </vt:lpstr>
      <vt:lpstr>SUBSTRAT.</vt:lpstr>
      <vt:lpstr>REKAPITULACIJA</vt:lpstr>
      <vt:lpstr>'JESENSKO CVETJE'!Področje_tiskanja</vt:lpstr>
      <vt:lpstr>'SPOMLADANSKO CVETJE'!Področje_tiskanja</vt:lpstr>
    </vt:vector>
  </TitlesOfParts>
  <Company>JHL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Darko Pintarič</cp:lastModifiedBy>
  <cp:lastPrinted>2018-03-06T07:00:28Z</cp:lastPrinted>
  <dcterms:created xsi:type="dcterms:W3CDTF">2011-10-20T12:15:01Z</dcterms:created>
  <dcterms:modified xsi:type="dcterms:W3CDTF">2018-03-23T06:17:55Z</dcterms:modified>
</cp:coreProperties>
</file>