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G:\VKS\2025\VKS-3-25 - Požarna varnost\"/>
    </mc:Choice>
  </mc:AlternateContent>
  <xr:revisionPtr revIDLastSave="0" documentId="8_{1E018161-B697-4600-9EA2-42D62CB3076F}" xr6:coauthVersionLast="47" xr6:coauthVersionMax="47" xr10:uidLastSave="{00000000-0000-0000-0000-000000000000}"/>
  <bookViews>
    <workbookView xWindow="-120" yWindow="-120" windowWidth="29040" windowHeight="17520" xr2:uid="{00000000-000D-0000-FFFF-FFFF00000000}"/>
  </bookViews>
  <sheets>
    <sheet name="RD 3-2025" sheetId="1" r:id="rId1"/>
  </sheets>
  <definedNames>
    <definedName name="_xlnm._FilterDatabase" localSheetId="0" hidden="1">'RD 3-2025'!$A$14:$G$259</definedName>
    <definedName name="page18" localSheetId="0">'RD 3-2025'!#REF!</definedName>
    <definedName name="page19" localSheetId="0">'RD 3-2025'!#REF!</definedName>
    <definedName name="page20" localSheetId="0">'RD 3-2025'!#REF!</definedName>
    <definedName name="_xlnm.Print_Titles" localSheetId="0">'RD 3-2025'!$8:$8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7" i="1" l="1"/>
  <c r="G256" i="1"/>
  <c r="G255" i="1"/>
  <c r="G254" i="1"/>
  <c r="G253" i="1"/>
  <c r="G252" i="1"/>
  <c r="G251" i="1"/>
  <c r="G250" i="1"/>
  <c r="G249" i="1"/>
  <c r="G248" i="1"/>
  <c r="G239" i="1"/>
  <c r="G238" i="1"/>
  <c r="G237" i="1"/>
  <c r="G236" i="1"/>
  <c r="G235" i="1"/>
  <c r="G234" i="1"/>
  <c r="G233"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2" i="1"/>
  <c r="G161" i="1"/>
  <c r="G160" i="1"/>
  <c r="G159" i="1"/>
  <c r="G158" i="1"/>
  <c r="G157" i="1"/>
  <c r="G156" i="1"/>
  <c r="G155" i="1"/>
  <c r="G154" i="1"/>
  <c r="G153" i="1"/>
  <c r="G152" i="1"/>
  <c r="G151" i="1"/>
  <c r="G145" i="1"/>
  <c r="G144" i="1"/>
  <c r="G143" i="1"/>
  <c r="G142" i="1"/>
  <c r="G141" i="1"/>
  <c r="G140" i="1"/>
  <c r="G139" i="1"/>
  <c r="G138" i="1"/>
  <c r="G137" i="1"/>
  <c r="G136"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266" i="1"/>
  <c r="A128" i="1" l="1"/>
  <c r="A129" i="1" s="1"/>
  <c r="A130" i="1" s="1"/>
  <c r="A136" i="1" s="1"/>
  <c r="A137" i="1" s="1"/>
  <c r="A138" i="1" s="1"/>
  <c r="A139" i="1" s="1"/>
  <c r="A140" i="1" s="1"/>
  <c r="A141" i="1" s="1"/>
  <c r="A142" i="1" s="1"/>
  <c r="A143" i="1" s="1"/>
  <c r="A144" i="1" s="1"/>
  <c r="A145" i="1" s="1"/>
  <c r="A151" i="1" s="1"/>
  <c r="A152" i="1" s="1"/>
  <c r="A153" i="1" s="1"/>
  <c r="A154" i="1" s="1"/>
  <c r="A155" i="1" s="1"/>
  <c r="A156" i="1" s="1"/>
  <c r="A157" i="1" s="1"/>
  <c r="A158" i="1" s="1"/>
  <c r="A159" i="1" s="1"/>
  <c r="A160" i="1" s="1"/>
  <c r="A161" i="1" s="1"/>
  <c r="A162"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33" i="1" s="1"/>
  <c r="A234" i="1" s="1"/>
  <c r="A235" i="1" s="1"/>
  <c r="A236" i="1" s="1"/>
  <c r="A237" i="1" s="1"/>
  <c r="A238" i="1" s="1"/>
  <c r="A239" i="1" s="1"/>
  <c r="A248" i="1" s="1"/>
  <c r="A249" i="1" s="1"/>
  <c r="A250" i="1" s="1"/>
  <c r="A251" i="1" s="1"/>
  <c r="A252" i="1" s="1"/>
  <c r="A253" i="1" s="1"/>
  <c r="A254" i="1" s="1"/>
  <c r="A255" i="1" s="1"/>
  <c r="A256" i="1" s="1"/>
  <c r="A257" i="1" s="1"/>
  <c r="G259" i="1" l="1"/>
  <c r="C265" i="1" s="1"/>
  <c r="G241" i="1" l="1"/>
  <c r="C264" i="1" s="1"/>
  <c r="E94" i="1" l="1"/>
  <c r="E46" i="1"/>
  <c r="G227" i="1" l="1"/>
  <c r="C266" i="1" s="1"/>
  <c r="C263" i="1" l="1"/>
</calcChain>
</file>

<file path=xl/sharedStrings.xml><?xml version="1.0" encoding="utf-8"?>
<sst xmlns="http://schemas.openxmlformats.org/spreadsheetml/2006/main" count="616" uniqueCount="392">
  <si>
    <t>Naziv</t>
  </si>
  <si>
    <t>Kataloška številka</t>
  </si>
  <si>
    <t>EM</t>
  </si>
  <si>
    <t>Cena /EM</t>
  </si>
  <si>
    <t>Cena</t>
  </si>
  <si>
    <t>kos</t>
  </si>
  <si>
    <t>Količina</t>
  </si>
  <si>
    <t>Cena za nedeljsko/praznično nočno naduro</t>
  </si>
  <si>
    <t>h</t>
  </si>
  <si>
    <t>Ocena dela</t>
  </si>
  <si>
    <t xml:space="preserve">Okvirna </t>
  </si>
  <si>
    <t>SKUPAJ V EUR brez DDV</t>
  </si>
  <si>
    <t>Skupna ponudbena cena v EUR brez DDV</t>
  </si>
  <si>
    <t>EUR brez DDV</t>
  </si>
  <si>
    <t>Cena rezervnih delov za opremo</t>
  </si>
  <si>
    <t>Linijski modula za 4 FDnet adresne zanke, max.252 adresnih elementov</t>
  </si>
  <si>
    <t>AKU baterija 12 V, 65 Ah, VDS</t>
  </si>
  <si>
    <t>AKU baterija 12 V, 26 Ah, VDS</t>
  </si>
  <si>
    <t>Napajalnik 150W, za montažo v v ločeno ohišje, v skladu z EN54</t>
  </si>
  <si>
    <t>Optični javljalnik dima z vgrajenim izolatorjem zanke; serija C-Line</t>
  </si>
  <si>
    <t>Podnožje javljalnikov za adresibilne javljalnike Sinteso</t>
  </si>
  <si>
    <t>Dodatno podnožje za javljalnike Sinteso</t>
  </si>
  <si>
    <t>Elektronika ročnega javljalnika; direktni način proženja</t>
  </si>
  <si>
    <t>Ohišje rdeče barve za ročni javljalnik; za FDME221</t>
  </si>
  <si>
    <t>Elektronika ročnega javljalnika Sinteso; indirektni način proženja</t>
  </si>
  <si>
    <t>Ohišje rdeče barve za ročni javljalnik; za FDME223</t>
  </si>
  <si>
    <t>Podnožje plamenskega javljalnika serije Sinteso</t>
  </si>
  <si>
    <t>Vrtljiva nosilna konzola za plamenske javljalnike</t>
  </si>
  <si>
    <t>FC2060-AA</t>
  </si>
  <si>
    <t>FC2020-AA</t>
  </si>
  <si>
    <t>FCL2001-A1</t>
  </si>
  <si>
    <t>FA2008-A1</t>
  </si>
  <si>
    <t>FA2006-A1</t>
  </si>
  <si>
    <t>FH2004-A1</t>
  </si>
  <si>
    <t>FP2004-A1</t>
  </si>
  <si>
    <t>FT2040-AZ</t>
  </si>
  <si>
    <t>FN2001-A1</t>
  </si>
  <si>
    <t>FDO221</t>
  </si>
  <si>
    <t>FDT221</t>
  </si>
  <si>
    <t>FDB221</t>
  </si>
  <si>
    <t>FDB291</t>
  </si>
  <si>
    <t>FDME221</t>
  </si>
  <si>
    <t>FDMH291-R</t>
  </si>
  <si>
    <t>FDME223</t>
  </si>
  <si>
    <t>FDMH293-R</t>
  </si>
  <si>
    <t>FDF241-9</t>
  </si>
  <si>
    <t>FDFB291</t>
  </si>
  <si>
    <t>MWV 1</t>
  </si>
  <si>
    <t>FDA241</t>
  </si>
  <si>
    <t>FA2005-A1</t>
  </si>
  <si>
    <t>FDCI222</t>
  </si>
  <si>
    <t>Štirikanalni vhodni modul (4 vhodi) z vgrajenim izolatorjem zanke v oišju</t>
  </si>
  <si>
    <t>FDCIO221</t>
  </si>
  <si>
    <t>FDCIO222</t>
  </si>
  <si>
    <t>Štirikanalni vhodni/izhodni modul (4x izhod /4x vhodi) Sinteso; relejski izhodi 4 A</t>
  </si>
  <si>
    <t>FDCIO223</t>
  </si>
  <si>
    <t>FDS221-R</t>
  </si>
  <si>
    <t>SYHO/R</t>
  </si>
  <si>
    <t>FDAI92</t>
  </si>
  <si>
    <t>Ločeni svetlobni indikator Sinteso</t>
  </si>
  <si>
    <t>S2096GP</t>
  </si>
  <si>
    <t>OPT2700</t>
  </si>
  <si>
    <t>Označevanje ročnih javljalnikov po SIST 1013 velikosti 125x125mm</t>
  </si>
  <si>
    <t>Označevanje hup po SIST 1013 velikosti 125x125mm</t>
  </si>
  <si>
    <t>FDBZ291</t>
  </si>
  <si>
    <t>ADICOS HOTPSPOT JAVJALNIKI RCERO</t>
  </si>
  <si>
    <t>405-2002-021</t>
  </si>
  <si>
    <t>ADICOS BMZ-Modul Siemens FDnet</t>
  </si>
  <si>
    <t>95-31-01688</t>
  </si>
  <si>
    <t>ADICOS Connection Box</t>
  </si>
  <si>
    <t>ADICOS M-Bus Master AN</t>
  </si>
  <si>
    <t>SISTEM PROTIVLOMNEGA VAROVANJA RCERO</t>
  </si>
  <si>
    <t>Stropni ali stenski nosilec</t>
  </si>
  <si>
    <t>Javljalnik temperature</t>
  </si>
  <si>
    <t>FA2003-A1</t>
  </si>
  <si>
    <t>MGB-LX</t>
  </si>
  <si>
    <t>ODVOD DIMA IN TOPLOTE</t>
  </si>
  <si>
    <t>Modularna centralna naprava SINTESO FC2060, za skupno 1512 adres, z integriranim modulom za 4x FDnet adresne zanke, z možnostjo širitve do 28 adresnih zank. Omogoča vgradnjo 5 dodatnih linijskih modulov. Možnost povezave centralne naprave v mrežo central FCnet. Spomin za 2000 dogodkov. Ethernet priključek RJ45. Možnost oddaljenega dostopa in upravljanja sistema preko Ethernet mreže. Možna integracija na varnostne nadzorne sisteme preko BACnet protokola. V kompletu z upravljalno prikazovalno enoto (grafični LCD prikazovalnik z 8 vrsticami), napajalnikom 24V/150W in ohišjem za AKU max.2x45Ah.</t>
  </si>
  <si>
    <t>Adresna centralna naprava SINTESO FC2020, za 2x FDnet adresni zanki, max.252 adresnih elementov. Možnost povezave centralne naprave v mrežo central FCnet. Spomin za 1000 dogodkov. Ethernet priključek RJ45. Možnost oddaljenega dostopa in upravljanja sistema preko Ethernet mreže. Možna integracija na varnostne nadzorne sisteme preko BACnet protokola. V kompletu z upravljalno prikazovalno enoto (grafični LCD prikazovalnik z 8 vrsticami), napajalnikom 24V/150W in z konfortnim ohišjem za AKU max.2x27Ah.</t>
  </si>
  <si>
    <t>Prazno ohišje za dodatno napajanje, dimenzij 430 x 398 x 260 mm; prostor za Aku baterije 2x65Ah in napajlnik 2x150W</t>
  </si>
  <si>
    <t>Posluževalni terminal za upravljanje in nadzor posamezne centralne naprave ali celotnega sistema. Možnost povezave v mrežo FCnet. Ethernet priključek. V kompletu z upravljalno prikazovalno enoto (LCD prikazovalnik z 8 vrsticami), in ohišjem za AKU max.2x7Ah.</t>
  </si>
  <si>
    <t>Temperaturni javljalnik z vgrajenim izolatorjem zanke; serija C-Line z podnožjem FDB 221</t>
  </si>
  <si>
    <t>Adresni infrardeči javljalnik plamena Sinteso z vgrajeno ASA tehnologijo, s 3 senzorji; serija S-Line</t>
  </si>
  <si>
    <t>Elektronika ročnega javljalnika Sinteso; indirektni način proženja RUMENA AKTIVACIJA GAŠENJA</t>
  </si>
  <si>
    <t>Elektronika ročnega javljalnika Sinteso; indirektni način proženja MODRA ZADRŽEVANJE GAŠENJA</t>
  </si>
  <si>
    <t>Ohišje vzorčne komore - ustreza vsem Siemensovim javljalnikom, v kompletu z vzorčevalnimi cevmi, optičnim javljalnikom dima in podnožjem</t>
  </si>
  <si>
    <t>Adresni aspiracijski javljalnik SIEMENS ASD s prikazovalnikom. Patentirana ˝Optical dual-wavelenght detection technology˝, tehnolgija detekcije z uporabo modre in infrardeče svetlobe˝, kar omogoča zanesljivo detekcijo in ločevanje med prahom in dimnimi delci. Nastavljiva občutljivost od 0,03 %/m do 20 %/m. Dvostranska komunikacija med javljalnikom in centralno napravo omogoča nastavljanje 4 alarmnih nivojev in upravljanje javljalnika iz centralne naprave.Programabilni 4-20mA izhod, 1x genralni GPI vhod.</t>
  </si>
  <si>
    <t>Komplet za čiščenje aspiracijskih cevi; programska ura, el. magnetni ventili, spojni material za priklop na aspiracijsko cev KOMPLET (Komprimeran zrak dobavi investitor)</t>
  </si>
  <si>
    <t>Enokanalni vhodni/izhodni modul (1x izhod /1x vhod1) z vgrajenim izolatorjem zanke; relejski izhod 2 A v ohišju</t>
  </si>
  <si>
    <t>Transponder (2x izhod/2x vhod) z vgrajenim izolatorjem zank; možnost priključitve kolektivnih javljalnikov na adresibilni sistem; možnost priključitve nadzorovanih alarmnih naprav v ohišju</t>
  </si>
  <si>
    <t>Adresna alarmna sirena rdeče barve - za v podnožje FDB221, povezava v FDnet, glasnost 80-99 dBA</t>
  </si>
  <si>
    <t>Alarmna sirena z oddajanjem visoke glasnosti max.120dB, 32 tonov, nadzor glasnosti, možnost izbora tonov za dve stopnji alarma; notranja</t>
  </si>
  <si>
    <t>Bliskavica rdeče barve z belo LED svetlobo za stensko montažo, pokritje 7,5m, zaščita IP65 v skladu z EN 54-3 in EN 54-23</t>
  </si>
  <si>
    <t>SOL-LX-W-RW</t>
  </si>
  <si>
    <t>BUTAN/PROPAN /// METAN detektor z relejskim vmesnikom (3 izhodi), povezava na adresni vmesnik sistema javljanja požara</t>
  </si>
  <si>
    <t>Opozorilni tablo, obojestranski, z audio signalizacijo (85db) z napisom ˝POZOR PLIN zapusti prostor˝</t>
  </si>
  <si>
    <t>Opozorilni tablo, obojestranski, z audio signalizacijo (85db) z napisom ˝POZOR GAŠENJE V TEKU˝</t>
  </si>
  <si>
    <t>Označevalna ploščica za označevanje javjalnikov – 10 KOS</t>
  </si>
  <si>
    <t>Označevalna ploščica za označevanje javjalnikov  150x50 rdeča z belo oznako</t>
  </si>
  <si>
    <t>Opozorilni semafor - RDEČA + ZELENA luč, LED, 24 VDC, nosilna plošča, nosilna konzola z gibljivim zglobom za montažo na steno, ohišje IP65, montažni pribor</t>
  </si>
  <si>
    <t>ADICOS HOTSPOT-1000</t>
  </si>
  <si>
    <t>410-2001-031</t>
  </si>
  <si>
    <t>ADICOS Montagefuß für HOTSPOT</t>
  </si>
  <si>
    <t>410-2003-018</t>
  </si>
  <si>
    <t>Nosilec monitorja - stropni z obračanjem in naklonom</t>
  </si>
  <si>
    <t>430-2002-037</t>
  </si>
  <si>
    <t>420-2001-015</t>
  </si>
  <si>
    <t>SiPlus LCD večparticijska tipkovnica z večjim grafičnim prikazovalnikom 128x64 točk, s funkcijskimi tipkami in z LED indikacijskimi lučkami</t>
  </si>
  <si>
    <t>Adresibilni razširitveni modul v ohišju s tamper zaščito, razširitev sistema za dodatnih 8 področji in 2 relejska izhoda; vgrajen piskač in LED lučka za lažjo indikacijo elementa</t>
  </si>
  <si>
    <t>V90 PSTN komunikator za povezavo na dežurni varnostni center (podpira protokole SIA, Contact ID, Scancom Fast Format);  podpira "PPP" povezavo na SPC Pro Software za oddaljeni dostop</t>
  </si>
  <si>
    <t xml:space="preserve">AKU baterija 12 V, 7 Ah, VDS </t>
  </si>
  <si>
    <t>Adresibilni dodatni napajalnik 12V/2,6A v ohišju s tamper zaščito, integriran razširitveni modul za dodatnih 8 področji in 2 relejskima izhodoma; prostor za AKU baterije 12V/7Ah; varnostni razred po EN50131-1: GRADE 2</t>
  </si>
  <si>
    <t xml:space="preserve">SISTEM VIDEO NADZORA </t>
  </si>
  <si>
    <t>19'' kabelski razdelilec 230V 7xEMI/RFI</t>
  </si>
  <si>
    <t>HDMI-HDMI kabel 2m črn 1.3 Full HD.</t>
  </si>
  <si>
    <t>Mrežni delilnik (patch panel) 24x RJ45 port</t>
  </si>
  <si>
    <t>Krone 45° Dual IDC (LSA+ in 110) kompatibilno Kovinsko ohišje z uvodnico kablov, polno oklopljen, barva: črn</t>
  </si>
  <si>
    <t>Požarno javljanje Adicos, 8 elementov  (mesečni pavšal)</t>
  </si>
  <si>
    <t xml:space="preserve">Zaščitno steklo ročnega javljalnika Sinteso; indirektni način </t>
  </si>
  <si>
    <t>Mrežna kartica SAFEDLINK za povezavo centralnih naprav FS720 v mrežo C-NET; razdalja med dvema centralami je max.1000m</t>
  </si>
  <si>
    <t>Krmilno napajalna centrala MBZ 300/10</t>
  </si>
  <si>
    <t>Krmilno napajalna centrala MBZ 300/32</t>
  </si>
  <si>
    <t>Krmilno napajalna centrala GEZE THZ Comfort</t>
  </si>
  <si>
    <t xml:space="preserve">Stikalo – tipka za odvod dima in toplote </t>
  </si>
  <si>
    <t>Zaščitno steklo na tipki za odvod dima in toplote</t>
  </si>
  <si>
    <t>Dvoslojna svetlobna kupola iz polikarbinatnega stekla 116x196 cm</t>
  </si>
  <si>
    <t>Dvoslojna svetlobna kupola iz polikarbinatnega stekla 96x196 cm</t>
  </si>
  <si>
    <t>Dvoslojna svetlobna kupola iz polikarbinatnega stekla 136x216 cm</t>
  </si>
  <si>
    <t>Dvoslojna svetlobna kupola iz polikarbinatnega stekla 196x196 cm</t>
  </si>
  <si>
    <t>Dvoslojna svetlobna kupola iz polikarbinatnega stekla 216x216 cm</t>
  </si>
  <si>
    <t>Temperaturna ampula</t>
  </si>
  <si>
    <t>CO2 bombica</t>
  </si>
  <si>
    <t>24V aktivator</t>
  </si>
  <si>
    <t xml:space="preserve">Cena za nedeljsko/praznično naduro </t>
  </si>
  <si>
    <t>Cena za navadno naduro</t>
  </si>
  <si>
    <t>Cena za nočno naduro</t>
  </si>
  <si>
    <t>mesec</t>
  </si>
  <si>
    <t>ADICOS GSME Standardni priključni kabel 5m s konektorjem (ženski)</t>
  </si>
  <si>
    <t>Priključni (Patch) kabel l=1m</t>
  </si>
  <si>
    <t>Okvirna</t>
  </si>
  <si>
    <t>FDM226-RP</t>
  </si>
  <si>
    <t>AKU baterija 12V, 18Ah, VDS</t>
  </si>
  <si>
    <t>Termični kabel 88 stopinj celzija</t>
  </si>
  <si>
    <t>Termični kabel 68 stopinj celzija</t>
  </si>
  <si>
    <t>Termični kabel 105 stopinj celzija</t>
  </si>
  <si>
    <t>Cevna varovalka 2A</t>
  </si>
  <si>
    <t>Nadomestno steklo za THZ Comfort centralo</t>
  </si>
  <si>
    <t>AKU baterija 12V, 2,2Ah, VDS za centralo THZ</t>
  </si>
  <si>
    <t>tm</t>
  </si>
  <si>
    <t xml:space="preserve">Intranet SPC5330 Grade 3 centralna naprava za protivlomno varovanje, 8 področji, razširljiva do 128 področji; 1x zanka oz. 2x linija na X-Bus vodilu dolžine max. 12.400m </t>
  </si>
  <si>
    <t>Grelec v omari aspiracije</t>
  </si>
  <si>
    <t>Javljanje vloma Siemens SPC,  cca. 106 elementov  (mesečni pavšal)</t>
  </si>
  <si>
    <t>Požarno javljanje Siemens Sinteso, 1x centrala FC2060, 1x centrala FC2020, cca. 600 elementov, 3x posluževalni terminal (mesečni pavšal)</t>
  </si>
  <si>
    <t>FDBZ290</t>
  </si>
  <si>
    <t>EN54-5A17</t>
  </si>
  <si>
    <t>AKU baterija 12 V, 28 Ah, VDS</t>
  </si>
  <si>
    <t>BAT12-28</t>
  </si>
  <si>
    <t>Ročni javljalnik Sinteso v ohišju rdeče barve in plastičnim elementom, možnost resetiranja s ključem, direktni način proženja; zaščita IP67</t>
  </si>
  <si>
    <t>SPC6330.320-L1</t>
  </si>
  <si>
    <t>SPCK420.100</t>
  </si>
  <si>
    <t>SPCE652.100</t>
  </si>
  <si>
    <t xml:space="preserve">MAGIC kombinirani PIR/MW (infrardeči + mikrovalovni) detektor gibanja, polje pokritja 12 m, vgrajena patentirana zrcalna leča za zanesljivejšo detekcijo in imunost na zunanje vplive, frekvenca mikrovalovnega zaznavanja je 10.525 GHz, medsebojno povezujoča multikriterijska analiza signala Machtec omogoča izredno zanesljivo delovanja, brez mrtvih con pod senzorjem, majhna poraba energije 4.8 mA, Eol koncept in enostavna montaža, v skladu s standardi EN50131-2-4 varnostni razred GRADE 2
</t>
  </si>
  <si>
    <t>PDM-IXA12</t>
  </si>
  <si>
    <t xml:space="preserve">MAGIC ANTIMASK kombinirani PIR/MW (infrardeči + mikrovalovni) detektor gibanja, ART antimasking sistem za zanesljivo protisabotažno zaščito, polje pokritja 12 m, vgrajena patentirana zrcalna leča za zanesljivejšo detekcijo in imunost na zunanje vplive, frekvenca mikrovalovnega zaznavanja je 10.525 GHz, medsebojno povezujoča multikriterijska analiza signala Machtec omogoča izredno zanesljivo delovanja, brez mrtvih con pod senzorjem, majhna poraba energije 6.3 mA, Eol koncept in enostavna montaža, v skladu s standardi EN50131-2-4 varnostni razred GRADE 3
</t>
  </si>
  <si>
    <t>PDM-IXA12T</t>
  </si>
  <si>
    <t>SPCN110.000</t>
  </si>
  <si>
    <t>SPCP332.300</t>
  </si>
  <si>
    <t xml:space="preserve">QNO-8080R </t>
  </si>
  <si>
    <t>Tipkovnica večja</t>
  </si>
  <si>
    <t>Vgradni set filtrirnega sistema za aspiracije</t>
  </si>
  <si>
    <t>SPCK620</t>
  </si>
  <si>
    <t>Pogon za odpiranje kupole CO2 - 116x196 cm</t>
  </si>
  <si>
    <t>Pogon za odpiranje kupole  CO2 - 96x196 cm</t>
  </si>
  <si>
    <t>Pogon za odpiranje kupole  CO2 - 136x216 cm</t>
  </si>
  <si>
    <t>Pogon za odpiranje kupole  CO2 - 196x196 cm</t>
  </si>
  <si>
    <t>Pogon za odpiranje kupole električni - 216x216 cm</t>
  </si>
  <si>
    <t>Odvod dima in toplote – 85 kupol, 8 central Geze.  (mesečni pavšal)</t>
  </si>
  <si>
    <t>Drobni potrošni material (pokrovčki, oro vijaki)</t>
  </si>
  <si>
    <t>Set filtrov filtrirnega sistema aspiracije</t>
  </si>
  <si>
    <t>Aspirator za aspiracijo</t>
  </si>
  <si>
    <t>AKU baterija 12 V, 45 Ah, VDS</t>
  </si>
  <si>
    <t>Zaščitno steklo za ročni javljalnik FDME223</t>
  </si>
  <si>
    <t>Zaščitno steklo za ročni javljalnik FDME221</t>
  </si>
  <si>
    <t>Video sistem Mirasys, 2x strežnik, 117 kamer  (mesečni pavšal)</t>
  </si>
  <si>
    <t>DMZ1196-AC</t>
  </si>
  <si>
    <t>FDMG291</t>
  </si>
  <si>
    <t>FDAZ291</t>
  </si>
  <si>
    <t>FDAZ292</t>
  </si>
  <si>
    <t>FDAZ292-AA</t>
  </si>
  <si>
    <t>SISTEM ZA ALARMIRANJE IN JAVLJANJE POŽARA</t>
  </si>
  <si>
    <t xml:space="preserve">NW IR Bullet Kamera
• 5Megapixel (2592 x 1944) resolution ali več
• 3.2~10mm(3.1x) motorized varifocal lens
• 0.15Lux (Color), 0Lux (B/W, IR LED on)
• Max. 30fps@5MP (H.265 / H.264) 
• H.265, H.264, MJPEG codec support, Multiple streaming
• Day &amp; Night, WDR (120dB)
• Tampering, Motion detection, Defocus detection
• Micro SD / SDHC / SDXC memory slot (Max. 128GB)
• Hallway view, WiseStream II support
• IR Viewable length 30m
• IP66, IK10, PoE                               
</t>
  </si>
  <si>
    <t>Preventivno vzdrževanje sistemov požarne zaščite in tehničnega nadzora - pavšal (obračun je mesečni, pregled kvartalni za javljanje požara, ostalo letno))</t>
  </si>
  <si>
    <t>Najem hiap za dvig na streho</t>
  </si>
  <si>
    <t>Skupaj ocena dela</t>
  </si>
  <si>
    <t>Skupaj preventivno vzdrževanje</t>
  </si>
  <si>
    <t>Skupaj popis potencijalnih rezervnih delov</t>
  </si>
  <si>
    <t xml:space="preserve">Rekapitulacija </t>
  </si>
  <si>
    <t xml:space="preserve"> </t>
  </si>
  <si>
    <t>Žig</t>
  </si>
  <si>
    <t>(podpis odgovorne osebe)</t>
  </si>
  <si>
    <t>(kraj, datum)</t>
  </si>
  <si>
    <t xml:space="preserve">                       __________________________________</t>
  </si>
  <si>
    <t>Napajalnik 24V/155W (5A + 0,5A) v kompletu s konektorji v kovinskem ohišju</t>
  </si>
  <si>
    <t>CDL88</t>
  </si>
  <si>
    <t>FC721-ZZ</t>
  </si>
  <si>
    <t>Kompaktna adresna centralna naprava CERBERUS PRO, za 1x C- NET adresno zanko, max.126 adresnih elementov. Spomin za 2000 dogodkov. Vgrajen ethernet priključek RJ45, modul z 1x nadzorovanim izhodom in 4x progrmabilni izhodi/vhodi. Možnost oddaljenega dostopa in upravljanja sistema preko Ethernet mreže. Možna integracija na varnostne nadzorne sisteme preko BACnet protokola.
V kompletu z upravljalno prikazovalno enoto (grafični LCD prikazovalnik z 8 vrsticami), napajalnikom 24V/70W in ohišjem za AKU max.2x7Ah.  
Mizarska delavnica - čistilna naprava Brod</t>
  </si>
  <si>
    <t>AKU baterija 12 V, 12 Ah, VDS</t>
  </si>
  <si>
    <t>FA2004-A1</t>
  </si>
  <si>
    <t>3G/GSM komunikator za povezavo na dežurni varnostni center, podpira vse splošne protokole ter EDP in FlexC</t>
  </si>
  <si>
    <t>Optični javljalnik dima Cerberus PRO z vgrajenim izolatorjem zanke; procesiranje signala z detekcijskim algoritmom v javljalniku</t>
  </si>
  <si>
    <t>OP720</t>
  </si>
  <si>
    <t>Adresna alarmna sirena z bliskavico z belo LED svetlobo (Sounder Beacon interbase)
Podnožje FDB228 (stropna montaža)
Podnožje javljalnikov za adresibilne javljalnike Označevalna ploščica za zapisne lističe</t>
  </si>
  <si>
    <t>FDSB226-WW
FDB228 
DB721 
FDBZ291</t>
  </si>
  <si>
    <t>Kabel Je-H(St)H FE180/E30 1x2x0.8 mm, ognjeodporen, vključno s certificiranim montažnim in spojnim priborom, s polaganjem</t>
  </si>
  <si>
    <t>m</t>
  </si>
  <si>
    <t>Kabel JY (St)Y 2x2x0.8 mm, ognjeodporen, vključno s certificiranim montažnim in spojnim priborom, s polaganjem</t>
  </si>
  <si>
    <t>Kabel NYM-J 3x1.5 mm2, vključno s certificiranim montažnim in spojnim priborom, s polaganjem</t>
  </si>
  <si>
    <t xml:space="preserve"> kom</t>
  </si>
  <si>
    <t>Tesnilna ognjeodporna masa ali blazinice za prehod instalacijskih
povezav skozi preboje na meji požarnih sektorjev / celic do velikosti 20x20cm.</t>
  </si>
  <si>
    <t>Instalacijske cevi PN 13.5-16mm, montažni pribor, s polaganjem</t>
  </si>
  <si>
    <t>Adresna centralna naprava SINTESO FC2040, za 4x FDnet adresne zanke, max.504 adresnih elementov. Možnost povezave centralne naprave v mrežo central FCnet. Spomin za 1000 dogodkov. Ethernet priključek RJ45. Možnost oddaljenega dostopa in upravljanja sistema preko Ethernet mreže. Možna integracija na varnostne nadzorne sisteme preko BACnet protokola. V kompletu z upravljalno prikazovalno enoto (grafični LCD prikazovalnik z 8 vrsticami), napajalnikom 24V/150W in konfortnem ohišjem za AKU max.2x27Ah.</t>
  </si>
  <si>
    <t>FC2040-AA</t>
  </si>
  <si>
    <t>Optični pretvornik SM za povezavo centralnih naprav FC20 v mrežo FCnet; dva neodvisna električno ločena kanala, dva redundantna nadzorovana napetostna vhoda v skladu z EN54,  povezava po 2 vlaknih single-mode kabla, SC konektorji, max.razdalja 40.000m</t>
  </si>
  <si>
    <t>FN2006-A1</t>
  </si>
  <si>
    <t>Adresna alarmna sirena z bliskavico rdeče barve - za v podnožje FDB221, povezava v C-NET, glasnost 80-99 dBAPodnožje javljalnikov za adresibilne javljalnikeDodatno podnožje za javljalnike
Označevalna ploščica za zapisne lističe</t>
  </si>
  <si>
    <t>FDS229-R</t>
  </si>
  <si>
    <t>Adresni kombinirani multi senzor javljalnik za EX okolje z vgrajeno ASA tehnologijo in vgrajenim izolatorjem zanke; ima vgrajen dvojni optični, dvojni termični senzori, povezava preko FDnet EX line galvanskega ločilnika ali kot kolektivni način preko SB3 bariere; primeren za Ex cone: Gas 0,1 in 2</t>
  </si>
  <si>
    <t>OOH740-A9-Ex</t>
  </si>
  <si>
    <t>Podnožje javljalnikov za priključitev javljalnikov OOH740-A9Ex na kolektivno linijo</t>
  </si>
  <si>
    <t>FDB201</t>
  </si>
  <si>
    <t xml:space="preserve">Ohišje za modul, IP 65 </t>
  </si>
  <si>
    <t>FDCH221</t>
  </si>
  <si>
    <t>Končni upor EOL22(EX)</t>
  </si>
  <si>
    <t>EOL22(EX)</t>
  </si>
  <si>
    <t>Javljalnik plina XILEN v Ex izvedbi</t>
  </si>
  <si>
    <t>Javljalnik plina CO</t>
  </si>
  <si>
    <t>Komunikacijski vmesnik za Siemens ASD za povezavo Siemens ASD javljalnika v adresno zanko Fdnet, C-NET, omogoča paremetriranje in nadzor iz centrale</t>
  </si>
  <si>
    <t>ASD-PIPE raven</t>
  </si>
  <si>
    <t>ASD-PIPE kolena, konci</t>
  </si>
  <si>
    <t>FDCC221S</t>
  </si>
  <si>
    <t>Cevni sistem odsesovanja, ki vsebuje vzorčevalne cevi, skobe, drobni vezni in pritrdilni material, vse komplet dobava aspiracijskega cevovoda (cena na meter)</t>
  </si>
  <si>
    <t>Cevni sistem odsesovanja, ki vsebuje končne vzorčevalne zaključke, kolena, skobe, drobni vezni in pritrdilni material, vse komplet dobava aspiracijskega cevovoda (cena na kos)</t>
  </si>
  <si>
    <t>GTP-805A</t>
  </si>
  <si>
    <t>Mrežni pretvornik 1000Mbit/s, vrata Ethernet LAN (RJ-45) 1x in 1xSFP vrata</t>
  </si>
  <si>
    <t>IGS-4215-8P2T2S</t>
  </si>
  <si>
    <t>Napajalnik za namestitev na vodila (DIN letev) NDR-240-48 
240 W 1 x</t>
  </si>
  <si>
    <t>NDR-240-48</t>
  </si>
  <si>
    <t>SPCK620.100</t>
  </si>
  <si>
    <t>SiPlus LCD večparticijska tipkovnica z večjim grafičnim prikazovalnikom 128x64 točk,
s funkcijskimi tipkami in z LED indikacijskimi lučkami</t>
  </si>
  <si>
    <t>FA2007-A1</t>
  </si>
  <si>
    <t>Optika 24 vlakna</t>
  </si>
  <si>
    <t>Optika 12 vlakna</t>
  </si>
  <si>
    <t>Monitor 27"</t>
  </si>
  <si>
    <t>Programska oprema NVR  Mirasys Enterprise za snemanja IP kamer; licenca za 1 kamero</t>
  </si>
  <si>
    <t>NVR Enterprise 1</t>
  </si>
  <si>
    <t>Programska oprema NVR  Mirasys Enterprise za snemanja IP kamer; licenca za 1 kamero nadgradnja</t>
  </si>
  <si>
    <t>nadgradnja 1 kamera licenca</t>
  </si>
  <si>
    <t>posodobi ves opis</t>
  </si>
  <si>
    <t>Monitor 24"</t>
  </si>
  <si>
    <t>MINI GBIC pretvornik MGB-LX (Single-Mode)</t>
  </si>
  <si>
    <t>MINI GBIC pretvornik MGB-SX2 (Mult-Mode)</t>
  </si>
  <si>
    <t>MGB-SX2</t>
  </si>
  <si>
    <t xml:space="preserve">PONUDBENI PONUDBENI PREDRAČUN št. </t>
  </si>
  <si>
    <t>BAT12-2</t>
  </si>
  <si>
    <t>Cena za delovno uro v rednem delovniku</t>
  </si>
  <si>
    <t>stenski nosilec za monitor</t>
  </si>
  <si>
    <t>WG-DP100</t>
  </si>
  <si>
    <t>Lenovo ThinkCentre M70q G3 Tiny
- procesor INTEL Core i5-12400T, 6C/12T
- delovni pomnilnik 16GB DDR4
- SSD 512GB, M.2 NVMe PCIe x4 4.0
- MS Windows Pro 11
- možno priključiti do dva monitorja (2x HDMI; 1x DP)
- tipkovnica in miška
(V delovno postajo ni vključen monitor)</t>
  </si>
  <si>
    <t xml:space="preserve">
Računalnik all in one, potreben še monitor (CNS)
- procesor INTEL Core i7-13700T, 16C/24T
- delovni pomnilnik 16GB DDR4
- SSD 512GB, M.2 NVMe PCIe x4 4.0
- MS Windows Pro 11
- možno priključiti do dva monitorja (2x HDMI; 1x DP)
- tipkovnica in miška
(V delovno postajo ni vključen monitor)</t>
  </si>
  <si>
    <t>Lenovo ThinkCentre M70q G4 Tiny</t>
  </si>
  <si>
    <t>Monitor 27'' - all-in-one monitor za CNS 
Lenovo ThinkCentre Tiny-in-One 27 - 69 cm (27")</t>
  </si>
  <si>
    <t>Lenovo ThinkCentre Tiny-in-One 27</t>
  </si>
  <si>
    <t>GS-4210-24PL4C</t>
  </si>
  <si>
    <t>GS-4210-8P2S</t>
  </si>
  <si>
    <t>Mrežno stkalo Planet
24-Port Managed 802.3at PoE+ Gigabit Ethernet Switch + 4-Port Gigabit Combo TP/SFP (440W PoE Budget, supports ERPS Ring, CloudViewer app, MQTT and cybersecurity features)</t>
  </si>
  <si>
    <t>Mrežno stkalo Planet
8-Port Managed 802.3at POE+ Gigabit Ethernet Switch  + 2-Port 100/1000X SFP (120W PoE Budget, supports CloudViewer app, MQTT and cybersecurity features, fanless design)</t>
  </si>
  <si>
    <t>IP30 Industrial L2/L4 8-Port 10/100/1000T 802.3at PoE + 2-Port 10/100/1000T + 2-Port 100/1000X SFP Managed Switch (-40~75 degrees C), dual redundant power input on 48~56VDC terminal block, SNMPv3, 802.1Q VLAN, IGMP Snooping, TLS, SSH, ACL, 250m Extend mode, supports  (brez napajalne enote) ERPS Ring, CloudViewer app, MQTT and Cybersecurity feature); (brez napajalne enote)</t>
  </si>
  <si>
    <t>Pregledovalna postaja do 80 kamer
- SILENCER Midi Tower
- procesor INTEL Core i7 12700, 12C/20T, 2.1-4.9GHz
- delovni pomnilnik 32GB DDR4 3200MHz SO-DIMM
- SSD 512GB, M.2 NVMe PCIe x4 4.0
- PNY Nvidia T1000, 8GB GDDR6, PCIe 3.0 x16 (4xmDP)
- 4x Mini DisplayPort-&gt;HDMI Adapter
- ethernet mrežna kartica Intel EXPI 9301CT 1000Mbs
- MS Windows Pro 11
- tipkovnica in miška
(v delovno postajo ni vključen monitor)</t>
  </si>
  <si>
    <t>FDA222</t>
  </si>
  <si>
    <t>Aspirating Smoke Detector</t>
  </si>
  <si>
    <t>FDA242</t>
  </si>
  <si>
    <t>XNP-6321H 
XNP-C7310R</t>
  </si>
  <si>
    <t xml:space="preserve">QND-8080R
</t>
  </si>
  <si>
    <t>IR Antivandalna Dome Kamera
•5Megapixel (2592 x 1944) resolution ali več
• 3.2~10mm(3.1x) motorized varifocal lens
• 0.15Lux (Color), 0Lux (B/W, IR LED on)
• Max. 30fps@5MP (H.265 / H.264)
• H.265, H.264, MJPEG codec support, Multiple streaming
• Day &amp; Night, WDR (120dB)
• Tampering, Motion detection, Defocus detection
•Micro SD / SDHC / SDXC memory slot (Max. 128GB)
• Hallway view, WiseStream II support
• IR Viewable length 20m, PoE</t>
  </si>
  <si>
    <t>NVR 100CAM 5MP (SM)</t>
  </si>
  <si>
    <t>Video strežnik za do 100 IP kamer v sestavi
- rack 19" 2U
- procesor INTEL Xeon Silver 4314 2.4GHz 16C/32T
- hladilnik SNK-P0078AP4
- delovni pomnilnik 128GB PC4-25400 ECC DDR4
- SSD 512GB, M.2 NVMe PCIe x4 4.0
- Windows Server 2022 Standard (16 core)
- redundančni napajalni sistem
- grafična kartica NVIDIA RTX A2000 12GB
- RAID kontroler za priklop 12 diskov
- 6x 12TB HDD surveillance disk (možno vgraditi še 6 dodatnih diskov)
- diskovno polje za 31 dni (5MP/10FPS)</t>
  </si>
  <si>
    <t>Trdi disk 8TB; 5.9/256M/S600</t>
  </si>
  <si>
    <t>Trdi disk 10TB; 5.9/256M/S600</t>
  </si>
  <si>
    <t>Trdi disk 12TB; 5.9/256M/S600</t>
  </si>
  <si>
    <t>HDD-8TB</t>
  </si>
  <si>
    <t>HDD-10TB</t>
  </si>
  <si>
    <t>HDD-12TB</t>
  </si>
  <si>
    <t>CL-VID80</t>
  </si>
  <si>
    <t>S1450CO</t>
  </si>
  <si>
    <t>S2157XI</t>
  </si>
  <si>
    <t>Licenca za razširitev namestitve WinGuard X5 s 100 enotami podatkovnih točk.</t>
  </si>
  <si>
    <t>Licenca za razširitev namestitve WinGuard X5 s 1000 enotami podatkovnih točk.</t>
  </si>
  <si>
    <t>WG-DP1000</t>
  </si>
  <si>
    <t>Licenca programske opreme WinGuard X5 Basic, ki vključuje urejevalno funkcijo, simulacijo sporočil, distribucijo sporočil in razširitvijo omrežja. Možnost nadgradnje do 5.000 enot podatkovnih točk, 5 vmesniških modulov (podsistemov), 5 pregledovalnih postaj in dodatnih funkcionalnih modulov. Za povezavo več kot 5 vmesnikov, je potreben ločen vmesniški strežnik.</t>
  </si>
  <si>
    <t>WinGuard X5 Basic</t>
  </si>
  <si>
    <t>Licenčni razširitveni modul Winguard. Omogoča ročno proženje alarma preko aplikacije.</t>
  </si>
  <si>
    <t>Module *Operator Alarm*</t>
  </si>
  <si>
    <t>Licenčni razširitveni modul Winguard. Distribucija informacij
po e-pošti prek SMTP (besedila in grafike je mogoče poslati po e pošti; e-poštni račun mora zagotoviti stranka).</t>
  </si>
  <si>
    <t>Licenčni razširitveni modul Winguard. Podpora uvoza in nadzora datotek formata DWG, DXF (podprto do AutoCAD 2018) in DGN grafike.</t>
  </si>
  <si>
    <t>Licenca za razširitev namestitve WinGuard X5  z možnostjo upravljanja uporabnikov in profilov na podlagi "Active Directory" (preko LDAP). Na voljo so 4 različne metode avtentikacije. Neodvisno od uporabe Active Directory (preko LDAP) lahko ta modul nastavimo tako, da uporablja Windows prijavo za WinGuard z "Single Sign On". Tudi za uporabnike v rezervnem načinu se lahko izbere prijavljenega Windows uporabnika.</t>
  </si>
  <si>
    <t>Licenca za razširitev namestitve WinGuard z mobilnim klientom.</t>
  </si>
  <si>
    <t>Licenca za razširitev namestitve WinGuard z web klientom.</t>
  </si>
  <si>
    <t>Licenca za razširitev namestitve WinGuard z dodatnim klientom.</t>
  </si>
  <si>
    <t>Licenčni razširitveni modul Winguard. Video Manager omogoča vizualizacijo in nadzor različnih video sistemov v WinGuardu. Na voljo so do štirje videozasloni z možnostjo izbire deljenih zaslonov, plošča za nadzor PTZ kot tudi dostop do arhiva pri odjemalcu.</t>
  </si>
  <si>
    <t>Module *E-Mail-Notification*</t>
  </si>
  <si>
    <t>Module *CAD Support *</t>
  </si>
  <si>
    <t>Module *LDAP*</t>
  </si>
  <si>
    <t>Module *Mobile App*</t>
  </si>
  <si>
    <t>Module *Webclient*</t>
  </si>
  <si>
    <t>Module Client</t>
  </si>
  <si>
    <t>Module *Video Manager*</t>
  </si>
  <si>
    <t>Licenca za razširitev namestitve WinGuard z opisanim vmesnikom kot sledi (Siemens, Vanderbilt)
- TCP/IP prek protokola Flexisible XML SPC Management Protocol (FleXML)
- Vrste podatkov, ukaze in obravnavane dogodke je mogoče individualno prilagoditi prek konfiguracijske datoteke (XML).
- Avtomatsko sprejemanje podatkov preko aktivne povezave s sistemom.
- Območja: Prikaz alarmov, Napake, Izklop; Zaviranje, Razveljavitev, Izolacija, Uniizolacija, Obnovi, Tišina
- Izhod: Display Set; Nastavi, ponastavi
- Vrata: zaslon odprt, normalen, zaklenjen, dostop, alarmi, napake; Odpri Enkrat, Trajno odpri, nastavi na običajno, zakleni
- Particije/območja: Vklopi, Izklopi
- Centrala: prikaz alarmov, napak; Obnovi, utišaj</t>
  </si>
  <si>
    <t xml:space="preserve">Licenca za razširitev namestitve WinGuard z opisanim vmesnikom kot sledi:
 - Povezava s sistemom za odkrivanje napak in usklajevanje stanja z enim ali več kontrolnimi ploščami
 - Samodejno posodabljanje podatkov preko datoteke SiB-X
 - Možnost prilagajanja vrst podatkov, ukazov in dogodkov, ki jih sistem obravnava, s konfiguracijsko datoteko
 - Prikazovanje in upravljanje časov za odziv in preiskavo
 - Prikaz, potrditev in ponastavitev opozoril in napak
Na voljo so podatki; kot so število alarmov, območja, zvočniki, opozorilne luči, BACnet klienti, zahteve za ukrepanje, nadzorne skupine, naprave, vhodi/izhodi, linije, logični kanali, moduli, omrežja, plošče, fizični kanali, oddelki, pametni telefoni, podobmočja, podmoduli, uporabniški vmesniki, pogledi, cone.
Na voljo so ukazi; kot so potrditev, priznanje, priznanje vseh, priznanje vseh razen določenega območja, izklop zakasnitev alarma, blokiranje avtomatike, preizkus izklopa, odblokiranje, preizkus namestitve, izklop zaznavanja alarmov, izklop ročnega in avtomatskega nadzora, izklop zvočnih signalov, izklop zaznavanja vdora, vklop nadzora, vklop in izklop različnih območij in signalizacije, preklop na testni način, vklop intervencije, ponastavitev, utišanje, preklic utišanja, poizvedba, odstranitev, ponastavitev vsega, utišanje vsega, vklop obnove, vklop inšpekcije, izklop intervencije, preklic utišanja vsega.
</t>
  </si>
  <si>
    <t>Uporabniški Vmesnik *FleXML* (SPC)</t>
  </si>
  <si>
    <t>Uporabniški Vmesnik *FS20*</t>
  </si>
  <si>
    <t>SK 116x196</t>
  </si>
  <si>
    <t>Aluminijast okvir akrilnega pokrova</t>
  </si>
  <si>
    <t>AO 116x196</t>
  </si>
  <si>
    <t>SK 96x196</t>
  </si>
  <si>
    <t>SK136x216</t>
  </si>
  <si>
    <t>AO 96x196</t>
  </si>
  <si>
    <t>AO 136x216</t>
  </si>
  <si>
    <t>SK 196x196</t>
  </si>
  <si>
    <t>SK 216x216</t>
  </si>
  <si>
    <t>AO 196x196</t>
  </si>
  <si>
    <t>AO 216x216</t>
  </si>
  <si>
    <t>Cena za delovno uro na sistemu ODT</t>
  </si>
  <si>
    <t>MBO</t>
  </si>
  <si>
    <t>Čistilna naprava</t>
  </si>
  <si>
    <t>NGO</t>
  </si>
  <si>
    <t>Vgradnja odpadkov</t>
  </si>
  <si>
    <t>Požarno javljanje Siemens Sinteso, požarna centrala na lokaciji stare upravne stavbe, 30 elementov, detekcija gorljivih polinov (mesečni pavšal)</t>
  </si>
  <si>
    <t>Cena za prihod/odhod na objekt/delovišče JP VOKA SNAGA</t>
  </si>
  <si>
    <t>Požarno javljanje Siemens Sinteso, 1x centrala FC2040, cca. 100 elementov, 1x posluževalni terminal (mesečni pavšal)</t>
  </si>
  <si>
    <t>Požarno javljanje Siemens CERBERUS PRO, 1x centrala  cca. 10 elementov (mesečni pavšal)</t>
  </si>
  <si>
    <t>Požarno javljanje Siemens Sinteso, 1x centrala FC2020, 50 elementov (mesečni pavšal)</t>
  </si>
  <si>
    <t>Mizarska delavnica Brod</t>
  </si>
  <si>
    <t>SPCN342.000</t>
  </si>
  <si>
    <t xml:space="preserve">AKU baterija 12V, 2Ah (do 2,4Ah), VDS </t>
  </si>
  <si>
    <t>XC1005-A</t>
  </si>
  <si>
    <t>Centralna naprava za javljanje požara in krmiljenje sistema avtomatskega gašenja, za 1 cono gašenja, možnost priklopa 3 linij javljalnikov; v konfortnem ohišju za AKU baterije 2x17Ah; v skladu z standardom EN12094 in EN54</t>
  </si>
  <si>
    <t>DM1103-L</t>
  </si>
  <si>
    <t>Ročni aktivator gašenja; Elektronika kolektivnega ročnega javljalnika; v ohišju rumene barve; v skladu s standardom EN12094-3</t>
  </si>
  <si>
    <t>STOP-EX</t>
  </si>
  <si>
    <t>Tipka zadrževanja gašenja v Ex-d ohišju; v skladu s standardom EN12094-3</t>
  </si>
  <si>
    <t>SB3</t>
  </si>
  <si>
    <t>Varovalna bariera za kolektivno linijo SB 3</t>
  </si>
  <si>
    <t>Z3I410</t>
  </si>
  <si>
    <t>DCA1191</t>
  </si>
  <si>
    <t>DCA1192A</t>
  </si>
  <si>
    <t>DCB1192A</t>
  </si>
  <si>
    <t>125x125AG</t>
  </si>
  <si>
    <t>125x125ZG</t>
  </si>
  <si>
    <t>ROLP-SV-R</t>
  </si>
  <si>
    <t>SOL-LX-W-RR</t>
  </si>
  <si>
    <t>125x125HUPA</t>
  </si>
  <si>
    <t>Pritrdilni set za montažo varovalne bariere SB3 v ohišje DCA1191</t>
  </si>
  <si>
    <t>Ohišje za varnostno bariero SB3</t>
  </si>
  <si>
    <t>Ločilni element za priključitev EX javljalnikov</t>
  </si>
  <si>
    <t>Podnožje za vgradnjo modula DCA1192A v ohišje DCA1191</t>
  </si>
  <si>
    <t>Označevanje aktivatorja gašenja po SIST 1013 velikosti 125x125mm (rumena)</t>
  </si>
  <si>
    <t>Označevanje zadrževanje gašenja po SIST 1013 velikosti 125x125mm (modra)</t>
  </si>
  <si>
    <t>Alarmna sirena rdeče barve, certificirana za požarne sisteme, 32 različnih tonov, 105 dB@24Vdc, v skladu z EN 54-3</t>
  </si>
  <si>
    <t>Bliskavica rdeče barve z rdečo LED svetlobo za stensko montažo, pokritost W-2,4-7,5 (135m3), zaščita IP65 v skladu z EN 54-23 (Visual Alarm Device)</t>
  </si>
  <si>
    <t>Označevanje požarnih siren po SIST 1013 velikosti 125x125mm</t>
  </si>
  <si>
    <t>AVD FJ</t>
  </si>
  <si>
    <t>NAP PG A</t>
  </si>
  <si>
    <t>BR385</t>
  </si>
  <si>
    <t>Zvočno svetlobni opozorilni talo- enostranski- 12/24VDC, 8mA/95mA- piezzo 95dB/m- IP40- delovanje od -15°C do +55°C- 320x140x68</t>
  </si>
  <si>
    <t>Napis za opozorilni tablo "AVTOMATSKO GAŠENEJ V TEKU"</t>
  </si>
  <si>
    <t>Sirena Exi BEKA BR385Lastnovarna hupa 24 V DCZaščita: II 1G Ex ia IIC T4Cerrtifikat: Sira 06 ATEX 2032X, Standard: 1</t>
  </si>
  <si>
    <t>STAHL 9175</t>
  </si>
  <si>
    <t>MK-2400-S1</t>
  </si>
  <si>
    <t>Varnostna bariera STAHL 9175Ex galvanski ločilnik s kontrolo linije, lastnovarni binarniizhod, napajanje ventilov, svetilk, 1-kanalniZaščita: II 3 (1) G Ex nA [ia Ga] IIC T4 GcCertifikat: IBEXU 17 ATEX 1152X</t>
  </si>
  <si>
    <t>Magnetni kontakt, za nadzor odpiranja vrat, oken, zabojnikov. Za površinsko montažo v industrijskih območjih. Enpoplni NC kontakt, IP67, Grade 2</t>
  </si>
  <si>
    <t>405-2004-017</t>
  </si>
  <si>
    <t>ADICOS Računalniška programska oprema za prijavo, nastavitve in pregled priključenih HOTSPOT javljalniko, maksimalno 20 javljalnikov.
ADICOS Central Software (20) PC Software for data logging, adjustment and monitoring of GSME or HOTSPOT detectors, max. 20 detectors</t>
  </si>
  <si>
    <t>AI IR PTZ kamera
• 4MP (1920 x 1080) resolution ali več
• H.265, H.264, MJPEG codec support
• Multiple streaming, WiseStreamII support
• Day &amp; Night (ICR), WDR (150dB)
• DIS with Built-in Gyro sensor
• Intelligent video analytics
• Dual SD Memory slots (Max. 512GB)
• IP66, IK10 (XNP-6321H),</t>
  </si>
  <si>
    <t>kontrola:</t>
  </si>
  <si>
    <t>Zap. št.</t>
  </si>
  <si>
    <t>ki oddajamo ponudbo za javno naročilo št.: VKS - 3/25</t>
  </si>
  <si>
    <t xml:space="preserve">Ponudbeni predračun </t>
  </si>
  <si>
    <t>Priloga 2/1</t>
  </si>
  <si>
    <t xml:space="preserve">Ponudnik ____________________________________________________________________________________ </t>
  </si>
  <si>
    <t>Predračun št. ___________________________</t>
  </si>
  <si>
    <t>z dne  ____________________</t>
  </si>
  <si>
    <t>Centralno nadzorni sistem WINGARD/MM8000 Express (mesečni pavšal)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</si>
</sst>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6" x14ac:knownFonts="1">
    <font>
      <sz val="11"/>
      <color theme="1"/>
      <name val="Calibri"/>
      <family val="2"/>
      <charset val="238"/>
      <scheme val="minor"/>
    </font>
    <font>
      <sz val="10"/>
      <name val="Arial CE"/>
      <charset val="238"/>
    </font>
    <font>
      <sz val="8"/>
      <name val="Calibri"/>
      <family val="2"/>
      <charset val="238"/>
    </font>
    <font>
      <sz val="10"/>
      <color theme="1"/>
      <name val="Tahoma"/>
      <family val="2"/>
      <charset val="238"/>
    </font>
    <font>
      <sz val="10"/>
      <name val="Tahoma"/>
      <family val="2"/>
      <charset val="238"/>
    </font>
    <font>
      <sz val="10"/>
      <color indexed="8"/>
      <name val="Tahoma"/>
      <family val="2"/>
      <charset val="238"/>
    </font>
    <font>
      <b/>
      <sz val="10"/>
      <color theme="1"/>
      <name val="Tahoma"/>
      <family val="2"/>
      <charset val="238"/>
    </font>
    <font>
      <b/>
      <sz val="10"/>
      <color indexed="8"/>
      <name val="Tahoma"/>
      <family val="2"/>
      <charset val="238"/>
    </font>
    <font>
      <sz val="10"/>
      <color rgb="FF000000"/>
      <name val="Tahoma"/>
      <family val="2"/>
      <charset val="238"/>
    </font>
    <font>
      <sz val="11"/>
      <color theme="1"/>
      <name val="Tahoma"/>
      <family val="2"/>
      <charset val="238"/>
    </font>
    <font>
      <b/>
      <sz val="11"/>
      <name val="Tahoma"/>
      <family val="2"/>
      <charset val="238"/>
    </font>
    <font>
      <sz val="11"/>
      <name val="Tahoma"/>
      <family val="2"/>
      <charset val="238"/>
    </font>
    <font>
      <sz val="12"/>
      <name val="Tahoma"/>
      <family val="2"/>
      <charset val="238"/>
    </font>
    <font>
      <i/>
      <sz val="11"/>
      <name val="Tahoma"/>
      <family val="2"/>
      <charset val="238"/>
    </font>
    <font>
      <sz val="8"/>
      <name val="Tahoma"/>
      <family val="2"/>
      <charset val="238"/>
    </font>
    <font>
      <b/>
      <sz val="10"/>
      <name val="Tahoma"/>
      <family val="2"/>
      <charset val="238"/>
    </font>
    <font>
      <sz val="11"/>
      <color rgb="FF7030A0"/>
      <name val="Tahoma"/>
      <family val="2"/>
      <charset val="238"/>
    </font>
    <font>
      <sz val="11"/>
      <color rgb="FF000000"/>
      <name val="Tahoma"/>
      <family val="2"/>
      <charset val="238"/>
    </font>
    <font>
      <sz val="11"/>
      <color theme="1"/>
      <name val="Calibri"/>
      <family val="2"/>
      <scheme val="minor"/>
    </font>
    <font>
      <b/>
      <sz val="8"/>
      <name val="Tahoma"/>
      <family val="2"/>
      <charset val="238"/>
    </font>
    <font>
      <sz val="8"/>
      <name val="Comic Sans MS"/>
      <family val="4"/>
    </font>
    <font>
      <sz val="10"/>
      <name val="Arial"/>
      <family val="2"/>
      <charset val="238"/>
    </font>
    <font>
      <sz val="10"/>
      <name val="Comic Sans MS"/>
      <family val="4"/>
    </font>
    <font>
      <sz val="6"/>
      <color theme="0"/>
      <name val="Tahoma"/>
      <family val="2"/>
      <charset val="238"/>
    </font>
    <font>
      <b/>
      <sz val="6"/>
      <color theme="0"/>
      <name val="Tahoma"/>
      <family val="2"/>
      <charset val="238"/>
    </font>
    <font>
      <sz val="11"/>
      <color theme="0"/>
      <name val="Tahoma"/>
      <family val="2"/>
      <charset val="238"/>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3">
    <xf numFmtId="0" fontId="0" fillId="0" borderId="0"/>
    <xf numFmtId="0" fontId="1" fillId="0" borderId="0"/>
    <xf numFmtId="43" fontId="18" fillId="0" borderId="0" applyFont="0" applyFill="0" applyBorder="0" applyAlignment="0" applyProtection="0"/>
  </cellStyleXfs>
  <cellXfs count="164">
    <xf numFmtId="0" fontId="0" fillId="0" borderId="0" xfId="0"/>
    <xf numFmtId="0" fontId="4" fillId="0" borderId="0" xfId="0" applyFont="1"/>
    <xf numFmtId="0" fontId="4" fillId="0" borderId="0" xfId="0" applyFont="1" applyAlignment="1">
      <alignment horizontal="center"/>
    </xf>
    <xf numFmtId="0" fontId="4" fillId="0" borderId="0" xfId="0" applyFont="1" applyAlignment="1" applyProtection="1">
      <alignment horizontal="center"/>
      <protection locked="0"/>
    </xf>
    <xf numFmtId="0" fontId="3" fillId="0" borderId="0" xfId="0" applyFont="1" applyAlignment="1" applyProtection="1">
      <alignment horizontal="left"/>
      <protection locked="0"/>
    </xf>
    <xf numFmtId="0" fontId="4" fillId="0" borderId="0" xfId="0" applyFont="1" applyAlignment="1" applyProtection="1">
      <alignment vertical="top" wrapText="1"/>
      <protection locked="0"/>
    </xf>
    <xf numFmtId="0" fontId="4" fillId="0" borderId="0" xfId="0" applyFont="1" applyProtection="1">
      <protection locked="0"/>
    </xf>
    <xf numFmtId="0" fontId="3" fillId="0" borderId="0" xfId="0" applyFont="1" applyProtection="1">
      <protection locked="0"/>
    </xf>
    <xf numFmtId="0" fontId="8" fillId="0" borderId="0" xfId="0" applyFont="1" applyAlignment="1" applyProtection="1">
      <alignment horizontal="center" vertical="top" wrapText="1"/>
      <protection locked="0"/>
    </xf>
    <xf numFmtId="0" fontId="3" fillId="0" borderId="0" xfId="0" applyFont="1" applyAlignment="1" applyProtection="1">
      <alignment horizontal="left" vertical="top"/>
      <protection locked="0"/>
    </xf>
    <xf numFmtId="0" fontId="8" fillId="0" borderId="0" xfId="0" applyFont="1" applyAlignment="1" applyProtection="1">
      <alignment horizontal="left" wrapText="1"/>
      <protection locked="0"/>
    </xf>
    <xf numFmtId="0" fontId="8" fillId="0" borderId="0" xfId="0" applyFont="1" applyAlignment="1" applyProtection="1">
      <alignment horizontal="center" wrapText="1"/>
      <protection locked="0"/>
    </xf>
    <xf numFmtId="0" fontId="8" fillId="0" borderId="0" xfId="0" applyFont="1" applyAlignment="1" applyProtection="1">
      <alignment horizontal="left"/>
      <protection locked="0"/>
    </xf>
    <xf numFmtId="0" fontId="3" fillId="0" borderId="20" xfId="0" applyFont="1" applyBorder="1" applyAlignment="1" applyProtection="1">
      <alignment horizontal="center"/>
      <protection locked="0"/>
    </xf>
    <xf numFmtId="0" fontId="9" fillId="0" borderId="0" xfId="0" applyFont="1"/>
    <xf numFmtId="0" fontId="9" fillId="0" borderId="0" xfId="0" applyFont="1" applyAlignment="1">
      <alignment horizontal="right"/>
    </xf>
    <xf numFmtId="0" fontId="11" fillId="0" borderId="1" xfId="0" applyFont="1" applyBorder="1" applyAlignment="1">
      <alignment vertical="center" wrapText="1"/>
    </xf>
    <xf numFmtId="0" fontId="11" fillId="0" borderId="1" xfId="0" applyFont="1" applyBorder="1" applyAlignment="1">
      <alignment horizontal="center" vertical="center"/>
    </xf>
    <xf numFmtId="4" fontId="11" fillId="0" borderId="1" xfId="0" applyNumberFormat="1" applyFont="1" applyBorder="1" applyAlignment="1">
      <alignment horizontal="right" vertical="center" wrapText="1"/>
    </xf>
    <xf numFmtId="0" fontId="10" fillId="0" borderId="1" xfId="0" applyFont="1" applyBorder="1" applyAlignment="1">
      <alignment vertical="center" wrapText="1"/>
    </xf>
    <xf numFmtId="0" fontId="11" fillId="0" borderId="0" xfId="0" applyFont="1"/>
    <xf numFmtId="0" fontId="11" fillId="0" borderId="0" xfId="0" applyFont="1" applyAlignment="1">
      <alignment horizontal="right"/>
    </xf>
    <xf numFmtId="4" fontId="11" fillId="0" borderId="5" xfId="0" applyNumberFormat="1" applyFont="1" applyBorder="1" applyAlignment="1">
      <alignment horizontal="right" vertical="center" wrapText="1"/>
    </xf>
    <xf numFmtId="4" fontId="11" fillId="0" borderId="3" xfId="0" applyNumberFormat="1" applyFont="1" applyBorder="1" applyAlignment="1">
      <alignment horizontal="right" vertical="center" wrapText="1"/>
    </xf>
    <xf numFmtId="0" fontId="10" fillId="0" borderId="15" xfId="0" applyFont="1" applyBorder="1"/>
    <xf numFmtId="4" fontId="10" fillId="0" borderId="0" xfId="0" applyNumberFormat="1" applyFont="1" applyAlignment="1">
      <alignment horizontal="right"/>
    </xf>
    <xf numFmtId="4" fontId="10" fillId="0" borderId="0" xfId="0" applyNumberFormat="1" applyFont="1" applyAlignment="1">
      <alignment horizontal="right" vertical="center" wrapText="1"/>
    </xf>
    <xf numFmtId="4" fontId="11" fillId="0" borderId="0" xfId="0" applyNumberFormat="1" applyFont="1"/>
    <xf numFmtId="0" fontId="11" fillId="0" borderId="23" xfId="0" applyFont="1" applyBorder="1" applyAlignment="1">
      <alignment horizontal="center" vertical="center"/>
    </xf>
    <xf numFmtId="0" fontId="12" fillId="0" borderId="1" xfId="0" applyFont="1" applyBorder="1" applyAlignment="1">
      <alignment vertical="center"/>
    </xf>
    <xf numFmtId="4" fontId="10" fillId="0" borderId="10" xfId="0" applyNumberFormat="1" applyFont="1" applyBorder="1" applyAlignment="1">
      <alignment horizontal="right" vertical="center" wrapText="1"/>
    </xf>
    <xf numFmtId="0" fontId="11" fillId="0" borderId="15" xfId="0" applyFont="1" applyBorder="1" applyAlignment="1">
      <alignment horizontal="right"/>
    </xf>
    <xf numFmtId="4" fontId="11" fillId="0" borderId="15" xfId="0" applyNumberFormat="1" applyFont="1" applyBorder="1" applyAlignment="1">
      <alignment horizontal="right"/>
    </xf>
    <xf numFmtId="0" fontId="4" fillId="0" borderId="15" xfId="0" applyFont="1" applyBorder="1" applyAlignment="1">
      <alignment horizontal="right"/>
    </xf>
    <xf numFmtId="4" fontId="10" fillId="0" borderId="1" xfId="0" applyNumberFormat="1" applyFont="1" applyBorder="1" applyAlignment="1">
      <alignment horizontal="right" vertical="center" wrapText="1"/>
    </xf>
    <xf numFmtId="0" fontId="9" fillId="0" borderId="0" xfId="0" applyFont="1"/>
    <xf numFmtId="0" fontId="11" fillId="0" borderId="1" xfId="0" applyFont="1" applyBorder="1" applyAlignment="1" applyProtection="1">
      <alignment horizontal="center" vertical="center"/>
    </xf>
    <xf numFmtId="0" fontId="11" fillId="0" borderId="1" xfId="0" applyFont="1" applyBorder="1" applyAlignment="1" applyProtection="1">
      <alignment horizontal="left" vertical="center" wrapText="1"/>
    </xf>
    <xf numFmtId="0" fontId="11" fillId="0" borderId="1" xfId="0" applyFont="1" applyBorder="1" applyAlignment="1" applyProtection="1">
      <alignment vertical="center" wrapText="1"/>
    </xf>
    <xf numFmtId="0" fontId="11" fillId="0" borderId="1" xfId="0" applyFont="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1" fillId="0" borderId="1" xfId="0" applyFont="1" applyBorder="1" applyAlignment="1" applyProtection="1">
      <alignment vertical="top" wrapText="1"/>
    </xf>
    <xf numFmtId="0" fontId="11" fillId="0" borderId="1" xfId="0" applyFont="1" applyBorder="1" applyAlignment="1" applyProtection="1">
      <alignment horizontal="left" vertical="center"/>
    </xf>
    <xf numFmtId="0" fontId="9" fillId="0" borderId="1" xfId="0" applyFont="1" applyBorder="1" applyAlignment="1" applyProtection="1">
      <alignment wrapText="1"/>
    </xf>
    <xf numFmtId="0" fontId="9" fillId="0" borderId="1" xfId="0" applyFont="1" applyBorder="1" applyProtection="1"/>
    <xf numFmtId="0" fontId="17" fillId="0" borderId="3" xfId="0" applyFont="1" applyBorder="1" applyProtection="1"/>
    <xf numFmtId="0" fontId="11" fillId="0" borderId="1" xfId="0" applyFont="1" applyFill="1" applyBorder="1" applyAlignment="1" applyProtection="1">
      <alignment vertical="center" wrapText="1"/>
    </xf>
    <xf numFmtId="0" fontId="11" fillId="0" borderId="1" xfId="0" applyFont="1" applyFill="1" applyBorder="1" applyProtection="1"/>
    <xf numFmtId="0" fontId="10" fillId="0" borderId="1" xfId="0" applyFont="1" applyFill="1" applyBorder="1" applyAlignment="1" applyProtection="1">
      <alignment vertical="center" wrapText="1"/>
    </xf>
    <xf numFmtId="0" fontId="11" fillId="0" borderId="1" xfId="0" applyFont="1" applyBorder="1" applyProtection="1"/>
    <xf numFmtId="0" fontId="11" fillId="0" borderId="1" xfId="0" applyFont="1" applyFill="1" applyBorder="1" applyAlignment="1" applyProtection="1">
      <alignment horizontal="center" vertical="center" wrapText="1"/>
    </xf>
    <xf numFmtId="0" fontId="10" fillId="0" borderId="1" xfId="0" applyFont="1" applyBorder="1" applyAlignment="1" applyProtection="1">
      <alignment vertical="center" wrapText="1"/>
    </xf>
    <xf numFmtId="0" fontId="10" fillId="0" borderId="1" xfId="0" applyFont="1" applyBorder="1" applyProtection="1"/>
    <xf numFmtId="0" fontId="13" fillId="0" borderId="1" xfId="0" applyFont="1" applyBorder="1" applyAlignment="1" applyProtection="1">
      <alignment horizontal="center" vertical="center"/>
    </xf>
    <xf numFmtId="0" fontId="11" fillId="0" borderId="1" xfId="0" applyFont="1" applyFill="1" applyBorder="1" applyAlignment="1" applyProtection="1">
      <alignment horizontal="center" vertical="center"/>
    </xf>
    <xf numFmtId="0" fontId="11" fillId="0" borderId="1" xfId="0" applyFont="1" applyFill="1" applyBorder="1" applyAlignment="1" applyProtection="1">
      <alignment vertical="top" wrapText="1"/>
    </xf>
    <xf numFmtId="0" fontId="16" fillId="0" borderId="1" xfId="0" applyFont="1" applyBorder="1" applyAlignment="1" applyProtection="1">
      <alignment horizontal="center" vertical="center"/>
    </xf>
    <xf numFmtId="0" fontId="12" fillId="0" borderId="1" xfId="0" applyFont="1" applyFill="1" applyBorder="1" applyAlignment="1" applyProtection="1">
      <alignment vertical="center"/>
    </xf>
    <xf numFmtId="0" fontId="11" fillId="0" borderId="0" xfId="0" applyFont="1" applyFill="1" applyProtection="1"/>
    <xf numFmtId="0" fontId="14" fillId="0" borderId="1" xfId="0" applyFont="1" applyFill="1" applyBorder="1" applyAlignment="1" applyProtection="1">
      <alignment vertical="center" wrapText="1"/>
    </xf>
    <xf numFmtId="0" fontId="11" fillId="0" borderId="1" xfId="0" applyFont="1" applyFill="1" applyBorder="1" applyAlignment="1" applyProtection="1">
      <alignment horizontal="left" vertical="center"/>
    </xf>
    <xf numFmtId="0" fontId="11" fillId="0" borderId="1" xfId="0" applyFont="1" applyFill="1" applyBorder="1" applyAlignment="1" applyProtection="1">
      <alignment wrapText="1"/>
    </xf>
    <xf numFmtId="0" fontId="10" fillId="0" borderId="1" xfId="0" applyFont="1" applyFill="1" applyBorder="1" applyProtection="1"/>
    <xf numFmtId="0" fontId="11" fillId="0" borderId="1" xfId="0" applyFont="1" applyBorder="1" applyAlignment="1" applyProtection="1">
      <alignment horizontal="center"/>
    </xf>
    <xf numFmtId="0" fontId="12" fillId="0" borderId="10" xfId="0" applyFont="1" applyFill="1" applyBorder="1" applyAlignment="1" applyProtection="1">
      <alignment vertical="center"/>
    </xf>
    <xf numFmtId="0" fontId="10" fillId="0" borderId="10" xfId="0" applyFont="1" applyFill="1" applyBorder="1" applyProtection="1"/>
    <xf numFmtId="0" fontId="10" fillId="0" borderId="10" xfId="0" applyFont="1" applyBorder="1" applyProtection="1"/>
    <xf numFmtId="0" fontId="12" fillId="0" borderId="16" xfId="0" applyFont="1" applyFill="1" applyBorder="1" applyAlignment="1" applyProtection="1">
      <alignment vertical="center"/>
    </xf>
    <xf numFmtId="0" fontId="10" fillId="0" borderId="0" xfId="0" applyFont="1" applyFill="1" applyProtection="1"/>
    <xf numFmtId="0" fontId="10" fillId="0" borderId="0" xfId="0" applyFont="1" applyProtection="1"/>
    <xf numFmtId="0" fontId="11" fillId="0" borderId="16" xfId="0" applyFont="1" applyFill="1" applyBorder="1" applyProtection="1"/>
    <xf numFmtId="0" fontId="10" fillId="0" borderId="0" xfId="0" applyFont="1" applyFill="1" applyAlignment="1" applyProtection="1">
      <alignment horizontal="center" vertical="center"/>
    </xf>
    <xf numFmtId="0" fontId="11" fillId="0" borderId="0" xfId="0" applyFont="1" applyProtection="1"/>
    <xf numFmtId="0" fontId="10" fillId="0" borderId="4" xfId="0" applyFont="1" applyBorder="1" applyAlignment="1" applyProtection="1">
      <alignment vertical="center"/>
    </xf>
    <xf numFmtId="0" fontId="10" fillId="0" borderId="2" xfId="0" applyFont="1" applyBorder="1" applyAlignment="1" applyProtection="1">
      <alignment vertical="center"/>
    </xf>
    <xf numFmtId="0" fontId="12" fillId="0" borderId="1" xfId="0" applyFont="1" applyFill="1" applyBorder="1" applyAlignment="1" applyProtection="1">
      <alignment horizontal="left" vertical="center" indent="1"/>
    </xf>
    <xf numFmtId="0" fontId="11" fillId="0" borderId="5" xfId="0" applyFont="1" applyFill="1" applyBorder="1" applyProtection="1"/>
    <xf numFmtId="0" fontId="12" fillId="0" borderId="5" xfId="0" applyFont="1" applyFill="1" applyBorder="1" applyAlignment="1" applyProtection="1">
      <alignment horizontal="left" vertical="center" indent="1"/>
    </xf>
    <xf numFmtId="0" fontId="11" fillId="0" borderId="5" xfId="0" applyFont="1" applyBorder="1" applyProtection="1"/>
    <xf numFmtId="0" fontId="11" fillId="0" borderId="5" xfId="0" applyFont="1" applyBorder="1" applyAlignment="1" applyProtection="1">
      <alignment horizontal="center"/>
    </xf>
    <xf numFmtId="0" fontId="11" fillId="0" borderId="10" xfId="0" applyFont="1" applyFill="1" applyBorder="1" applyProtection="1"/>
    <xf numFmtId="0" fontId="12" fillId="0" borderId="0" xfId="0" applyFont="1" applyFill="1" applyAlignment="1" applyProtection="1">
      <alignment horizontal="left" vertical="center" indent="5"/>
    </xf>
    <xf numFmtId="0" fontId="15" fillId="0" borderId="16" xfId="0" applyFont="1" applyFill="1" applyBorder="1" applyProtection="1"/>
    <xf numFmtId="0" fontId="4" fillId="0" borderId="0" xfId="0" applyFont="1" applyFill="1" applyProtection="1"/>
    <xf numFmtId="0" fontId="4" fillId="0" borderId="0" xfId="0" applyFont="1" applyProtection="1"/>
    <xf numFmtId="0" fontId="10" fillId="0" borderId="13" xfId="0" applyFont="1" applyBorder="1" applyAlignment="1" applyProtection="1">
      <alignment vertical="center"/>
    </xf>
    <xf numFmtId="0" fontId="10" fillId="0" borderId="1" xfId="0" applyFont="1" applyBorder="1" applyAlignment="1" applyProtection="1">
      <alignment vertical="center"/>
    </xf>
    <xf numFmtId="0" fontId="11" fillId="0" borderId="1" xfId="0" applyFont="1" applyFill="1" applyBorder="1" applyAlignment="1" applyProtection="1">
      <alignment horizontal="left" vertical="center" wrapText="1"/>
    </xf>
    <xf numFmtId="0" fontId="11" fillId="0" borderId="1" xfId="0" applyFont="1" applyBorder="1" applyAlignment="1" applyProtection="1">
      <alignment vertical="center"/>
    </xf>
    <xf numFmtId="0" fontId="11" fillId="0" borderId="1" xfId="0" applyFont="1" applyBorder="1" applyAlignment="1" applyProtection="1">
      <alignment horizontal="justify" vertical="center" wrapText="1"/>
    </xf>
    <xf numFmtId="0" fontId="10" fillId="0" borderId="15" xfId="0" applyFont="1" applyBorder="1" applyProtection="1"/>
    <xf numFmtId="0" fontId="10" fillId="0" borderId="16" xfId="0" applyFont="1" applyBorder="1" applyProtection="1"/>
    <xf numFmtId="0" fontId="12" fillId="0" borderId="12" xfId="0" applyFont="1" applyBorder="1" applyAlignment="1" applyProtection="1">
      <alignment horizontal="justify" vertical="center" wrapText="1"/>
    </xf>
    <xf numFmtId="0" fontId="10" fillId="0" borderId="14" xfId="0" applyFont="1" applyBorder="1" applyAlignment="1" applyProtection="1">
      <alignment horizontal="right"/>
    </xf>
    <xf numFmtId="0" fontId="12" fillId="0" borderId="17" xfId="0" applyFont="1" applyBorder="1" applyAlignment="1" applyProtection="1">
      <alignment horizontal="justify" vertical="center" wrapText="1"/>
    </xf>
    <xf numFmtId="4" fontId="10" fillId="0" borderId="18" xfId="0" applyNumberFormat="1" applyFont="1" applyBorder="1" applyAlignment="1" applyProtection="1">
      <alignment horizontal="right"/>
    </xf>
    <xf numFmtId="0" fontId="10" fillId="0" borderId="9" xfId="0" applyFont="1" applyBorder="1" applyProtection="1"/>
    <xf numFmtId="4" fontId="10" fillId="0" borderId="11" xfId="0" applyNumberFormat="1" applyFont="1" applyBorder="1" applyProtection="1"/>
    <xf numFmtId="4" fontId="11" fillId="0" borderId="0" xfId="0" applyNumberFormat="1" applyFont="1" applyProtection="1"/>
    <xf numFmtId="4" fontId="11" fillId="0" borderId="1" xfId="0" applyNumberFormat="1" applyFont="1" applyBorder="1" applyAlignment="1" applyProtection="1">
      <alignment horizontal="right" vertical="center" wrapText="1"/>
      <protection locked="0"/>
    </xf>
    <xf numFmtId="4" fontId="11" fillId="0" borderId="19" xfId="0" applyNumberFormat="1" applyFont="1" applyBorder="1" applyAlignment="1" applyProtection="1">
      <alignment horizontal="right" vertical="center" wrapText="1"/>
      <protection locked="0"/>
    </xf>
    <xf numFmtId="4" fontId="11" fillId="0" borderId="1" xfId="0" applyNumberFormat="1" applyFont="1" applyFill="1" applyBorder="1" applyAlignment="1" applyProtection="1">
      <alignment horizontal="right" vertical="center" wrapText="1"/>
      <protection locked="0"/>
    </xf>
    <xf numFmtId="0" fontId="11" fillId="0" borderId="1" xfId="0" applyFont="1" applyBorder="1" applyAlignment="1" applyProtection="1">
      <alignment horizontal="center" vertical="center" wrapText="1"/>
      <protection locked="0"/>
    </xf>
    <xf numFmtId="4" fontId="11" fillId="0" borderId="1" xfId="0" applyNumberFormat="1" applyFont="1" applyBorder="1" applyAlignment="1" applyProtection="1">
      <alignment horizontal="center" vertical="center"/>
      <protection locked="0"/>
    </xf>
    <xf numFmtId="0" fontId="10" fillId="0" borderId="1" xfId="0" applyFont="1" applyBorder="1" applyAlignment="1" applyProtection="1">
      <alignment horizontal="right"/>
      <protection locked="0"/>
    </xf>
    <xf numFmtId="0" fontId="10" fillId="0" borderId="10" xfId="0" applyFont="1" applyBorder="1" applyProtection="1">
      <protection locked="0"/>
    </xf>
    <xf numFmtId="0" fontId="10" fillId="0" borderId="0" xfId="0" applyFont="1" applyProtection="1">
      <protection locked="0"/>
    </xf>
    <xf numFmtId="0" fontId="11" fillId="0" borderId="0" xfId="0" applyFont="1" applyAlignment="1" applyProtection="1">
      <alignment horizontal="right"/>
      <protection locked="0"/>
    </xf>
    <xf numFmtId="4" fontId="11" fillId="0" borderId="5" xfId="0" applyNumberFormat="1" applyFont="1" applyBorder="1" applyAlignment="1" applyProtection="1">
      <alignment horizontal="right" vertical="center" wrapText="1"/>
      <protection locked="0"/>
    </xf>
    <xf numFmtId="4" fontId="10" fillId="0" borderId="10" xfId="0" applyNumberFormat="1" applyFont="1" applyBorder="1" applyAlignment="1" applyProtection="1">
      <alignment horizontal="right"/>
      <protection locked="0"/>
    </xf>
    <xf numFmtId="0" fontId="4" fillId="0" borderId="0" xfId="0" applyFont="1" applyAlignment="1" applyProtection="1">
      <alignment horizontal="right"/>
      <protection locked="0"/>
    </xf>
    <xf numFmtId="4" fontId="11" fillId="0" borderId="3" xfId="0" applyNumberFormat="1" applyFont="1" applyBorder="1" applyAlignment="1" applyProtection="1">
      <alignment horizontal="right" vertical="center" wrapText="1"/>
      <protection locked="0"/>
    </xf>
    <xf numFmtId="4" fontId="10" fillId="0" borderId="23" xfId="0" applyNumberFormat="1" applyFont="1" applyBorder="1" applyAlignment="1" applyProtection="1">
      <alignment horizontal="right"/>
      <protection locked="0"/>
    </xf>
    <xf numFmtId="0" fontId="15" fillId="0" borderId="5" xfId="0" applyFont="1" applyBorder="1" applyAlignment="1">
      <alignment vertical="center"/>
    </xf>
    <xf numFmtId="0" fontId="15" fillId="0" borderId="23" xfId="0" applyFont="1" applyBorder="1" applyAlignment="1">
      <alignment vertical="center"/>
    </xf>
    <xf numFmtId="0" fontId="11" fillId="0" borderId="1" xfId="0" applyFont="1" applyBorder="1" applyAlignment="1" applyProtection="1">
      <alignment wrapText="1"/>
    </xf>
    <xf numFmtId="0" fontId="15" fillId="0" borderId="19" xfId="0" applyFont="1" applyBorder="1" applyAlignment="1">
      <alignment vertical="center"/>
    </xf>
    <xf numFmtId="0" fontId="15" fillId="0" borderId="3" xfId="0" applyFont="1" applyBorder="1" applyAlignment="1">
      <alignment vertical="center"/>
    </xf>
    <xf numFmtId="0" fontId="15" fillId="0" borderId="1" xfId="0" applyFont="1" applyBorder="1" applyAlignment="1">
      <alignment horizontal="center"/>
    </xf>
    <xf numFmtId="0" fontId="19" fillId="0" borderId="0" xfId="0" applyFont="1" applyAlignment="1">
      <alignment horizontal="center"/>
    </xf>
    <xf numFmtId="0" fontId="20" fillId="0" borderId="0" xfId="0" applyFont="1"/>
    <xf numFmtId="0" fontId="20" fillId="0" borderId="0" xfId="0" applyFont="1" applyAlignment="1">
      <alignment horizontal="center"/>
    </xf>
    <xf numFmtId="0" fontId="19" fillId="0" borderId="0" xfId="0" applyFont="1" applyAlignment="1">
      <alignment horizontal="left"/>
    </xf>
    <xf numFmtId="0" fontId="5" fillId="0" borderId="0" xfId="0" applyFont="1" applyProtection="1">
      <protection locked="0"/>
    </xf>
    <xf numFmtId="0" fontId="21" fillId="0" borderId="0" xfId="0" applyFont="1" applyProtection="1">
      <protection locked="0"/>
    </xf>
    <xf numFmtId="0" fontId="22" fillId="0" borderId="0" xfId="0" applyFont="1" applyAlignment="1">
      <alignment horizontal="center"/>
    </xf>
    <xf numFmtId="0" fontId="5" fillId="0" borderId="0" xfId="0" applyFont="1" applyAlignment="1" applyProtection="1">
      <alignment vertical="center"/>
      <protection locked="0"/>
    </xf>
    <xf numFmtId="0" fontId="4" fillId="0" borderId="0" xfId="0" applyFont="1" applyAlignment="1">
      <alignment horizontal="left"/>
    </xf>
    <xf numFmtId="0" fontId="23" fillId="0" borderId="0" xfId="0" applyFont="1" applyAlignment="1">
      <alignment horizontal="right"/>
    </xf>
    <xf numFmtId="4" fontId="24" fillId="0" borderId="0" xfId="0" applyNumberFormat="1" applyFont="1" applyAlignment="1">
      <alignment horizontal="right" vertical="center" wrapText="1"/>
    </xf>
    <xf numFmtId="0" fontId="25" fillId="0" borderId="0" xfId="0" applyFont="1" applyAlignment="1">
      <alignment horizontal="right"/>
    </xf>
    <xf numFmtId="0" fontId="11" fillId="0" borderId="24" xfId="0" applyFont="1" applyFill="1" applyBorder="1" applyAlignment="1" applyProtection="1">
      <alignment vertical="center"/>
    </xf>
    <xf numFmtId="0" fontId="11" fillId="0" borderId="26" xfId="0" applyFont="1" applyFill="1" applyBorder="1" applyAlignment="1" applyProtection="1">
      <alignment vertical="center"/>
    </xf>
    <xf numFmtId="0" fontId="10" fillId="0" borderId="25" xfId="0" applyFont="1" applyBorder="1" applyAlignment="1">
      <alignment horizontal="right" vertical="center" wrapText="1"/>
    </xf>
    <xf numFmtId="0" fontId="10" fillId="0" borderId="27" xfId="0" applyFont="1" applyBorder="1" applyAlignment="1">
      <alignment horizontal="right" vertical="center" wrapText="1"/>
    </xf>
    <xf numFmtId="0" fontId="10" fillId="0" borderId="13" xfId="0" applyFont="1" applyBorder="1" applyAlignment="1">
      <alignment horizontal="right" vertical="center" wrapText="1"/>
    </xf>
    <xf numFmtId="0" fontId="10" fillId="0" borderId="1" xfId="0" applyFont="1" applyBorder="1" applyAlignment="1">
      <alignment horizontal="right" vertical="center" wrapText="1"/>
    </xf>
    <xf numFmtId="0" fontId="10" fillId="0" borderId="4" xfId="0" applyFont="1" applyBorder="1" applyAlignment="1" applyProtection="1">
      <alignment horizontal="right" vertical="center"/>
      <protection locked="0"/>
    </xf>
    <xf numFmtId="0" fontId="10" fillId="0" borderId="2" xfId="0" applyFont="1" applyBorder="1" applyAlignment="1" applyProtection="1">
      <alignment horizontal="right" vertical="center"/>
      <protection locked="0"/>
    </xf>
    <xf numFmtId="0" fontId="10" fillId="0" borderId="13" xfId="0" applyFont="1" applyBorder="1" applyAlignment="1" applyProtection="1">
      <alignment horizontal="right" vertical="center"/>
      <protection locked="0"/>
    </xf>
    <xf numFmtId="0" fontId="10" fillId="0" borderId="1" xfId="0" applyFont="1" applyBorder="1" applyAlignment="1" applyProtection="1">
      <alignment horizontal="right" vertical="center"/>
      <protection locked="0"/>
    </xf>
    <xf numFmtId="0" fontId="10" fillId="0" borderId="4" xfId="0" applyFont="1" applyFill="1" applyBorder="1" applyAlignment="1" applyProtection="1">
      <alignment vertical="center"/>
    </xf>
    <xf numFmtId="0" fontId="10" fillId="0" borderId="2" xfId="0" applyFont="1" applyFill="1" applyBorder="1" applyAlignment="1" applyProtection="1">
      <alignment vertical="center"/>
    </xf>
    <xf numFmtId="0" fontId="8" fillId="0" borderId="21" xfId="0" applyFont="1" applyBorder="1" applyAlignment="1" applyProtection="1">
      <alignment horizontal="center" vertical="top" wrapText="1"/>
      <protection locked="0"/>
    </xf>
    <xf numFmtId="0" fontId="9" fillId="0" borderId="21" xfId="0" applyFont="1" applyBorder="1" applyAlignment="1">
      <alignment horizontal="center"/>
    </xf>
    <xf numFmtId="0" fontId="6" fillId="0" borderId="0" xfId="0" applyFont="1" applyProtection="1">
      <protection locked="0"/>
    </xf>
    <xf numFmtId="0" fontId="9" fillId="0" borderId="0" xfId="0" applyFont="1"/>
    <xf numFmtId="0" fontId="7" fillId="0" borderId="0" xfId="0" applyFont="1" applyAlignment="1" applyProtection="1">
      <alignment horizontal="justify"/>
      <protection locked="0"/>
    </xf>
    <xf numFmtId="0" fontId="15" fillId="0" borderId="1" xfId="0" applyFont="1" applyBorder="1" applyAlignment="1">
      <alignment vertical="center"/>
    </xf>
    <xf numFmtId="0" fontId="15" fillId="0" borderId="19" xfId="0" applyFont="1" applyBorder="1" applyAlignment="1">
      <alignment vertical="center"/>
    </xf>
    <xf numFmtId="0" fontId="15" fillId="0" borderId="1" xfId="0" applyFont="1" applyBorder="1" applyAlignment="1">
      <alignment horizontal="right" vertical="center" wrapText="1"/>
    </xf>
    <xf numFmtId="0" fontId="15" fillId="0" borderId="3" xfId="0" applyFont="1" applyBorder="1" applyAlignment="1">
      <alignment horizontal="righ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22" xfId="0" applyFont="1" applyBorder="1" applyAlignment="1">
      <alignment horizontal="center" vertical="center"/>
    </xf>
    <xf numFmtId="0" fontId="10" fillId="0" borderId="8" xfId="0" applyFont="1" applyBorder="1" applyAlignment="1">
      <alignment horizontal="center" vertical="center"/>
    </xf>
    <xf numFmtId="0" fontId="10" fillId="0" borderId="13" xfId="0" applyFont="1" applyFill="1" applyBorder="1" applyAlignment="1" applyProtection="1">
      <alignment vertical="center"/>
    </xf>
    <xf numFmtId="0" fontId="10" fillId="0" borderId="1" xfId="0" applyFont="1" applyFill="1" applyBorder="1" applyAlignment="1" applyProtection="1">
      <alignment vertical="center"/>
    </xf>
    <xf numFmtId="0" fontId="10" fillId="0" borderId="13" xfId="0" applyFont="1" applyBorder="1" applyAlignment="1" applyProtection="1">
      <alignment vertical="center"/>
    </xf>
    <xf numFmtId="0" fontId="10" fillId="0" borderId="1" xfId="0" applyFont="1" applyBorder="1" applyAlignment="1" applyProtection="1">
      <alignment vertical="center"/>
    </xf>
    <xf numFmtId="0" fontId="11" fillId="0" borderId="13" xfId="0" applyFont="1" applyFill="1" applyBorder="1" applyAlignment="1" applyProtection="1">
      <alignment vertical="center"/>
    </xf>
    <xf numFmtId="0" fontId="11" fillId="0" borderId="1" xfId="0" applyFont="1" applyFill="1" applyBorder="1" applyAlignment="1" applyProtection="1">
      <alignment vertical="center"/>
    </xf>
    <xf numFmtId="0" fontId="10" fillId="0" borderId="4" xfId="0" applyFont="1" applyBorder="1" applyAlignment="1" applyProtection="1">
      <alignment vertical="center"/>
    </xf>
    <xf numFmtId="0" fontId="10" fillId="0" borderId="2" xfId="0" applyFont="1" applyBorder="1" applyAlignment="1" applyProtection="1">
      <alignment vertical="center"/>
    </xf>
  </cellXfs>
  <cellStyles count="3">
    <cellStyle name="Comma 2 2" xfId="2" xr:uid="{2209AB6D-CC59-416E-8922-4481420E6A92}"/>
    <cellStyle name="Navadno" xfId="0" builtinId="0"/>
    <cellStyle name="Normal_Ponuda - var. 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Damjan Novak" id="{0495D3B3-6ECB-46BF-9042-F0047B54A4E3}" userId="S::Damjan.Novak@akoda.si::52df9e67-0433-46cd-a79b-41c945bee70d" providerId="AD"/>
</personList>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41" dT="2024-09-13T13:19:04.27" personId="{0495D3B3-6ECB-46BF-9042-F0047B54A4E3}" id="{F55888A5-87D1-4029-AD32-0A3313D0B41D}">
    <text>Da, na lokaciji Brod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73"/>
  <sheetViews>
    <sheetView tabSelected="1" topLeftCell="A241" zoomScale="110" zoomScaleNormal="110" zoomScaleSheetLayoutView="100" workbookViewId="0">
      <selection activeCell="G259" sqref="G259"/>
    </sheetView>
  </sheetViews>
  <sheetFormatPr defaultColWidth="9.140625" defaultRowHeight="14.25" x14ac:dyDescent="0.2"/>
  <cols>
    <col min="1" max="1" width="9.140625" style="14"/>
    <col min="2" max="2" width="64.42578125" style="14" customWidth="1"/>
    <col min="3" max="3" width="20.5703125" style="14" customWidth="1"/>
    <col min="4" max="4" width="7" style="14" customWidth="1"/>
    <col min="5" max="5" width="9.42578125" style="14" customWidth="1"/>
    <col min="6" max="6" width="10.85546875" style="15" customWidth="1"/>
    <col min="7" max="7" width="13.5703125" style="15" customWidth="1"/>
    <col min="8" max="16384" width="9.140625" style="14"/>
  </cols>
  <sheetData>
    <row r="1" spans="1:7" ht="15" customHeight="1" x14ac:dyDescent="0.25">
      <c r="A1" s="116" t="s">
        <v>386</v>
      </c>
      <c r="B1" s="117"/>
      <c r="C1" s="118" t="s">
        <v>387</v>
      </c>
      <c r="D1" s="119"/>
      <c r="E1" s="120"/>
      <c r="F1" s="121"/>
      <c r="G1" s="121"/>
    </row>
    <row r="2" spans="1:7" ht="15" x14ac:dyDescent="0.25">
      <c r="A2" s="122"/>
      <c r="B2" s="119"/>
      <c r="C2" s="119"/>
      <c r="D2" s="119"/>
      <c r="E2" s="119"/>
      <c r="F2" s="121"/>
      <c r="G2" s="121"/>
    </row>
    <row r="3" spans="1:7" ht="21.75" customHeight="1" x14ac:dyDescent="0.3">
      <c r="A3" s="123" t="s">
        <v>388</v>
      </c>
      <c r="B3" s="124"/>
      <c r="C3" s="123"/>
      <c r="D3" s="123"/>
      <c r="E3" s="124"/>
      <c r="F3" s="125"/>
      <c r="G3" s="125"/>
    </row>
    <row r="4" spans="1:7" ht="15" customHeight="1" x14ac:dyDescent="0.3">
      <c r="A4" s="126"/>
      <c r="B4" s="124"/>
      <c r="C4" s="123"/>
      <c r="D4" s="123"/>
      <c r="E4" s="124"/>
      <c r="F4" s="125"/>
      <c r="G4" s="125"/>
    </row>
    <row r="5" spans="1:7" ht="15" customHeight="1" x14ac:dyDescent="0.3">
      <c r="A5" s="123" t="s">
        <v>389</v>
      </c>
      <c r="B5" s="124"/>
      <c r="C5" s="123" t="s">
        <v>390</v>
      </c>
      <c r="D5" s="123"/>
      <c r="E5" s="127"/>
      <c r="F5" s="125"/>
      <c r="G5" s="125"/>
    </row>
    <row r="6" spans="1:7" ht="15" customHeight="1" x14ac:dyDescent="0.2">
      <c r="A6" s="4" t="s">
        <v>385</v>
      </c>
    </row>
    <row r="7" spans="1:7" x14ac:dyDescent="0.2">
      <c r="A7" s="1"/>
      <c r="B7" s="1"/>
      <c r="C7" s="1"/>
      <c r="D7" s="1"/>
      <c r="E7" s="1"/>
      <c r="F7" s="1"/>
      <c r="G7" s="2"/>
    </row>
    <row r="8" spans="1:7" x14ac:dyDescent="0.2">
      <c r="A8" s="147" t="s">
        <v>197</v>
      </c>
      <c r="B8" s="147"/>
      <c r="C8" s="147"/>
      <c r="D8" s="147"/>
      <c r="E8" s="147"/>
      <c r="F8" s="147"/>
      <c r="G8" s="3"/>
    </row>
    <row r="9" spans="1:7" x14ac:dyDescent="0.2">
      <c r="A9" s="145" t="s">
        <v>262</v>
      </c>
      <c r="B9" s="145"/>
      <c r="C9" s="145"/>
      <c r="D9" s="145"/>
      <c r="E9" s="145"/>
      <c r="F9" s="145"/>
      <c r="G9" s="146"/>
    </row>
    <row r="10" spans="1:7" ht="15" thickBot="1" x14ac:dyDescent="0.25"/>
    <row r="11" spans="1:7" x14ac:dyDescent="0.2">
      <c r="A11" s="152" t="s">
        <v>14</v>
      </c>
      <c r="B11" s="153"/>
      <c r="C11" s="153"/>
      <c r="D11" s="153"/>
      <c r="E11" s="154"/>
      <c r="F11" s="153"/>
      <c r="G11" s="155"/>
    </row>
    <row r="12" spans="1:7" x14ac:dyDescent="0.2">
      <c r="A12" s="148" t="s">
        <v>384</v>
      </c>
      <c r="B12" s="148" t="s">
        <v>0</v>
      </c>
      <c r="C12" s="148" t="s">
        <v>1</v>
      </c>
      <c r="D12" s="149" t="s">
        <v>2</v>
      </c>
      <c r="E12" s="113" t="s">
        <v>10</v>
      </c>
      <c r="F12" s="151" t="s">
        <v>3</v>
      </c>
      <c r="G12" s="150" t="s">
        <v>4</v>
      </c>
    </row>
    <row r="13" spans="1:7" x14ac:dyDescent="0.2">
      <c r="A13" s="148"/>
      <c r="B13" s="148"/>
      <c r="C13" s="148"/>
      <c r="D13" s="149"/>
      <c r="E13" s="114" t="s">
        <v>6</v>
      </c>
      <c r="F13" s="151"/>
      <c r="G13" s="150"/>
    </row>
    <row r="14" spans="1:7" ht="15" x14ac:dyDescent="0.2">
      <c r="A14" s="29"/>
      <c r="B14" s="16"/>
      <c r="C14" s="17"/>
      <c r="D14" s="17"/>
      <c r="E14" s="28"/>
      <c r="F14" s="99"/>
      <c r="G14" s="18"/>
    </row>
    <row r="15" spans="1:7" ht="15" x14ac:dyDescent="0.2">
      <c r="A15" s="29"/>
      <c r="B15" s="19" t="s">
        <v>189</v>
      </c>
      <c r="C15" s="17"/>
      <c r="D15" s="17"/>
      <c r="E15" s="17"/>
      <c r="F15" s="99"/>
      <c r="G15" s="18"/>
    </row>
    <row r="16" spans="1:7" s="35" customFormat="1" ht="15" x14ac:dyDescent="0.2">
      <c r="A16" s="29"/>
      <c r="B16" s="19"/>
      <c r="C16" s="17"/>
      <c r="D16" s="17"/>
      <c r="E16" s="17"/>
      <c r="F16" s="99"/>
      <c r="G16" s="18"/>
    </row>
    <row r="17" spans="1:7" ht="156.75" x14ac:dyDescent="0.2">
      <c r="A17" s="36">
        <v>1</v>
      </c>
      <c r="B17" s="37" t="s">
        <v>77</v>
      </c>
      <c r="C17" s="38" t="s">
        <v>28</v>
      </c>
      <c r="D17" s="36" t="s">
        <v>5</v>
      </c>
      <c r="E17" s="39">
        <v>2</v>
      </c>
      <c r="F17" s="99"/>
      <c r="G17" s="18">
        <f>ROUND(F17*E17,2)</f>
        <v>0</v>
      </c>
    </row>
    <row r="18" spans="1:7" ht="128.25" x14ac:dyDescent="0.2">
      <c r="A18" s="36">
        <v>2</v>
      </c>
      <c r="B18" s="37" t="s">
        <v>78</v>
      </c>
      <c r="C18" s="38" t="s">
        <v>29</v>
      </c>
      <c r="D18" s="36" t="s">
        <v>5</v>
      </c>
      <c r="E18" s="39">
        <v>4</v>
      </c>
      <c r="F18" s="99">
        <v>0</v>
      </c>
      <c r="G18" s="18">
        <f t="shared" ref="G18:G81" si="0">ROUND(F18*E18,2)</f>
        <v>0</v>
      </c>
    </row>
    <row r="19" spans="1:7" ht="128.25" x14ac:dyDescent="0.2">
      <c r="A19" s="36">
        <v>3</v>
      </c>
      <c r="B19" s="37" t="s">
        <v>220</v>
      </c>
      <c r="C19" s="38" t="s">
        <v>221</v>
      </c>
      <c r="D19" s="36" t="s">
        <v>5</v>
      </c>
      <c r="E19" s="39">
        <v>3</v>
      </c>
      <c r="F19" s="99">
        <v>0</v>
      </c>
      <c r="G19" s="18">
        <f t="shared" si="0"/>
        <v>0</v>
      </c>
    </row>
    <row r="20" spans="1:7" ht="156.75" x14ac:dyDescent="0.2">
      <c r="A20" s="36">
        <v>4</v>
      </c>
      <c r="B20" s="37" t="s">
        <v>205</v>
      </c>
      <c r="C20" s="38" t="s">
        <v>204</v>
      </c>
      <c r="D20" s="36" t="s">
        <v>5</v>
      </c>
      <c r="E20" s="39">
        <v>1</v>
      </c>
      <c r="F20" s="99">
        <v>0</v>
      </c>
      <c r="G20" s="18">
        <f t="shared" si="0"/>
        <v>0</v>
      </c>
    </row>
    <row r="21" spans="1:7" ht="57" x14ac:dyDescent="0.2">
      <c r="A21" s="36">
        <v>5</v>
      </c>
      <c r="B21" s="37" t="s">
        <v>345</v>
      </c>
      <c r="C21" s="38" t="s">
        <v>344</v>
      </c>
      <c r="D21" s="36" t="s">
        <v>5</v>
      </c>
      <c r="E21" s="39">
        <v>1</v>
      </c>
      <c r="F21" s="99">
        <v>0</v>
      </c>
      <c r="G21" s="18">
        <f t="shared" si="0"/>
        <v>0</v>
      </c>
    </row>
    <row r="22" spans="1:7" ht="28.5" x14ac:dyDescent="0.2">
      <c r="A22" s="36">
        <v>6</v>
      </c>
      <c r="B22" s="38" t="s">
        <v>15</v>
      </c>
      <c r="C22" s="38" t="s">
        <v>30</v>
      </c>
      <c r="D22" s="36" t="s">
        <v>5</v>
      </c>
      <c r="E22" s="39">
        <v>4</v>
      </c>
      <c r="F22" s="99">
        <v>0</v>
      </c>
      <c r="G22" s="18">
        <f t="shared" si="0"/>
        <v>0</v>
      </c>
    </row>
    <row r="23" spans="1:7" x14ac:dyDescent="0.2">
      <c r="A23" s="36">
        <v>7</v>
      </c>
      <c r="B23" s="38" t="s">
        <v>343</v>
      </c>
      <c r="C23" s="38" t="s">
        <v>263</v>
      </c>
      <c r="D23" s="36" t="s">
        <v>5</v>
      </c>
      <c r="E23" s="39">
        <v>20</v>
      </c>
      <c r="F23" s="99">
        <v>0</v>
      </c>
      <c r="G23" s="18">
        <f t="shared" si="0"/>
        <v>0</v>
      </c>
    </row>
    <row r="24" spans="1:7" x14ac:dyDescent="0.2">
      <c r="A24" s="36">
        <v>8</v>
      </c>
      <c r="B24" s="38" t="s">
        <v>110</v>
      </c>
      <c r="C24" s="38" t="s">
        <v>74</v>
      </c>
      <c r="D24" s="36" t="s">
        <v>5</v>
      </c>
      <c r="E24" s="36">
        <v>2</v>
      </c>
      <c r="F24" s="99">
        <v>0</v>
      </c>
      <c r="G24" s="18">
        <f t="shared" si="0"/>
        <v>0</v>
      </c>
    </row>
    <row r="25" spans="1:7" x14ac:dyDescent="0.2">
      <c r="A25" s="36">
        <v>9</v>
      </c>
      <c r="B25" s="38" t="s">
        <v>206</v>
      </c>
      <c r="C25" s="38" t="s">
        <v>207</v>
      </c>
      <c r="D25" s="36" t="s">
        <v>5</v>
      </c>
      <c r="E25" s="36">
        <v>1</v>
      </c>
      <c r="F25" s="99">
        <v>0</v>
      </c>
      <c r="G25" s="18">
        <f t="shared" si="0"/>
        <v>0</v>
      </c>
    </row>
    <row r="26" spans="1:7" x14ac:dyDescent="0.2">
      <c r="A26" s="36">
        <v>10</v>
      </c>
      <c r="B26" s="38" t="s">
        <v>141</v>
      </c>
      <c r="C26" s="38" t="s">
        <v>49</v>
      </c>
      <c r="D26" s="36" t="s">
        <v>5</v>
      </c>
      <c r="E26" s="39">
        <v>20</v>
      </c>
      <c r="F26" s="99">
        <v>0</v>
      </c>
      <c r="G26" s="18">
        <f t="shared" si="0"/>
        <v>0</v>
      </c>
    </row>
    <row r="27" spans="1:7" x14ac:dyDescent="0.2">
      <c r="A27" s="36">
        <v>11</v>
      </c>
      <c r="B27" s="38" t="s">
        <v>17</v>
      </c>
      <c r="C27" s="38" t="s">
        <v>32</v>
      </c>
      <c r="D27" s="36" t="s">
        <v>5</v>
      </c>
      <c r="E27" s="39">
        <v>16</v>
      </c>
      <c r="F27" s="99">
        <v>0</v>
      </c>
      <c r="G27" s="18">
        <f t="shared" si="0"/>
        <v>0</v>
      </c>
    </row>
    <row r="28" spans="1:7" x14ac:dyDescent="0.2">
      <c r="A28" s="36">
        <v>12</v>
      </c>
      <c r="B28" s="38" t="s">
        <v>155</v>
      </c>
      <c r="C28" s="38" t="s">
        <v>156</v>
      </c>
      <c r="D28" s="36" t="s">
        <v>5</v>
      </c>
      <c r="E28" s="39">
        <v>2</v>
      </c>
      <c r="F28" s="99">
        <v>0</v>
      </c>
      <c r="G28" s="18">
        <f t="shared" si="0"/>
        <v>0</v>
      </c>
    </row>
    <row r="29" spans="1:7" x14ac:dyDescent="0.2">
      <c r="A29" s="36">
        <v>13</v>
      </c>
      <c r="B29" s="38" t="s">
        <v>180</v>
      </c>
      <c r="C29" s="38" t="s">
        <v>249</v>
      </c>
      <c r="D29" s="36" t="s">
        <v>5</v>
      </c>
      <c r="E29" s="39">
        <v>2</v>
      </c>
      <c r="F29" s="99">
        <v>0</v>
      </c>
      <c r="G29" s="18">
        <f t="shared" si="0"/>
        <v>0</v>
      </c>
    </row>
    <row r="30" spans="1:7" x14ac:dyDescent="0.2">
      <c r="A30" s="36">
        <v>14</v>
      </c>
      <c r="B30" s="38" t="s">
        <v>16</v>
      </c>
      <c r="C30" s="38" t="s">
        <v>31</v>
      </c>
      <c r="D30" s="36" t="s">
        <v>5</v>
      </c>
      <c r="E30" s="39">
        <v>8</v>
      </c>
      <c r="F30" s="99">
        <v>0</v>
      </c>
      <c r="G30" s="18">
        <f t="shared" si="0"/>
        <v>0</v>
      </c>
    </row>
    <row r="31" spans="1:7" ht="28.5" x14ac:dyDescent="0.2">
      <c r="A31" s="36">
        <v>15</v>
      </c>
      <c r="B31" s="38" t="s">
        <v>79</v>
      </c>
      <c r="C31" s="38" t="s">
        <v>33</v>
      </c>
      <c r="D31" s="36" t="s">
        <v>5</v>
      </c>
      <c r="E31" s="39">
        <v>2</v>
      </c>
      <c r="F31" s="99">
        <v>0</v>
      </c>
      <c r="G31" s="18">
        <f t="shared" si="0"/>
        <v>0</v>
      </c>
    </row>
    <row r="32" spans="1:7" x14ac:dyDescent="0.2">
      <c r="A32" s="36">
        <v>16</v>
      </c>
      <c r="B32" s="38" t="s">
        <v>18</v>
      </c>
      <c r="C32" s="38" t="s">
        <v>34</v>
      </c>
      <c r="D32" s="36" t="s">
        <v>5</v>
      </c>
      <c r="E32" s="39">
        <v>2</v>
      </c>
      <c r="F32" s="99">
        <v>0</v>
      </c>
      <c r="G32" s="18">
        <f t="shared" si="0"/>
        <v>0</v>
      </c>
    </row>
    <row r="33" spans="1:7" ht="28.5" x14ac:dyDescent="0.2">
      <c r="A33" s="36">
        <v>17</v>
      </c>
      <c r="B33" s="38" t="s">
        <v>202</v>
      </c>
      <c r="C33" s="38" t="s">
        <v>154</v>
      </c>
      <c r="D33" s="36" t="s">
        <v>5</v>
      </c>
      <c r="E33" s="39">
        <v>5</v>
      </c>
      <c r="F33" s="99">
        <v>0</v>
      </c>
      <c r="G33" s="18">
        <f t="shared" si="0"/>
        <v>0</v>
      </c>
    </row>
    <row r="34" spans="1:7" ht="71.25" x14ac:dyDescent="0.2">
      <c r="A34" s="36">
        <v>18</v>
      </c>
      <c r="B34" s="38" t="s">
        <v>80</v>
      </c>
      <c r="C34" s="38" t="s">
        <v>35</v>
      </c>
      <c r="D34" s="36" t="s">
        <v>5</v>
      </c>
      <c r="E34" s="39">
        <v>4</v>
      </c>
      <c r="F34" s="99">
        <v>0</v>
      </c>
      <c r="G34" s="18">
        <f t="shared" si="0"/>
        <v>0</v>
      </c>
    </row>
    <row r="35" spans="1:7" ht="28.5" x14ac:dyDescent="0.2">
      <c r="A35" s="36">
        <v>19</v>
      </c>
      <c r="B35" s="38" t="s">
        <v>119</v>
      </c>
      <c r="C35" s="38" t="s">
        <v>36</v>
      </c>
      <c r="D35" s="36" t="s">
        <v>5</v>
      </c>
      <c r="E35" s="39">
        <v>6</v>
      </c>
      <c r="F35" s="99">
        <v>0</v>
      </c>
      <c r="G35" s="18">
        <f t="shared" si="0"/>
        <v>0</v>
      </c>
    </row>
    <row r="36" spans="1:7" x14ac:dyDescent="0.2">
      <c r="A36" s="36">
        <v>20</v>
      </c>
      <c r="B36" s="38" t="s">
        <v>19</v>
      </c>
      <c r="C36" s="38" t="s">
        <v>37</v>
      </c>
      <c r="D36" s="36" t="s">
        <v>5</v>
      </c>
      <c r="E36" s="39">
        <v>1200</v>
      </c>
      <c r="F36" s="99">
        <v>0</v>
      </c>
      <c r="G36" s="18">
        <f t="shared" si="0"/>
        <v>0</v>
      </c>
    </row>
    <row r="37" spans="1:7" ht="28.5" x14ac:dyDescent="0.2">
      <c r="A37" s="36">
        <v>21</v>
      </c>
      <c r="B37" s="38" t="s">
        <v>209</v>
      </c>
      <c r="C37" s="38" t="s">
        <v>210</v>
      </c>
      <c r="D37" s="36" t="s">
        <v>5</v>
      </c>
      <c r="E37" s="39">
        <v>40</v>
      </c>
      <c r="F37" s="99">
        <v>0</v>
      </c>
      <c r="G37" s="18">
        <f t="shared" si="0"/>
        <v>0</v>
      </c>
    </row>
    <row r="38" spans="1:7" ht="28.5" x14ac:dyDescent="0.2">
      <c r="A38" s="36">
        <v>22</v>
      </c>
      <c r="B38" s="38" t="s">
        <v>81</v>
      </c>
      <c r="C38" s="38" t="s">
        <v>38</v>
      </c>
      <c r="D38" s="36" t="s">
        <v>5</v>
      </c>
      <c r="E38" s="39">
        <v>20</v>
      </c>
      <c r="F38" s="99">
        <v>0</v>
      </c>
      <c r="G38" s="18">
        <f t="shared" si="0"/>
        <v>0</v>
      </c>
    </row>
    <row r="39" spans="1:7" x14ac:dyDescent="0.2">
      <c r="A39" s="36">
        <v>23</v>
      </c>
      <c r="B39" s="38" t="s">
        <v>20</v>
      </c>
      <c r="C39" s="38" t="s">
        <v>39</v>
      </c>
      <c r="D39" s="36" t="s">
        <v>5</v>
      </c>
      <c r="E39" s="39">
        <v>1200</v>
      </c>
      <c r="F39" s="99">
        <v>0</v>
      </c>
      <c r="G39" s="18">
        <f t="shared" si="0"/>
        <v>0</v>
      </c>
    </row>
    <row r="40" spans="1:7" x14ac:dyDescent="0.2">
      <c r="A40" s="36">
        <v>24</v>
      </c>
      <c r="B40" s="38" t="s">
        <v>21</v>
      </c>
      <c r="C40" s="38" t="s">
        <v>40</v>
      </c>
      <c r="D40" s="36" t="s">
        <v>5</v>
      </c>
      <c r="E40" s="39">
        <v>1200</v>
      </c>
      <c r="F40" s="99">
        <v>0</v>
      </c>
      <c r="G40" s="18">
        <f t="shared" si="0"/>
        <v>0</v>
      </c>
    </row>
    <row r="41" spans="1:7" x14ac:dyDescent="0.2">
      <c r="A41" s="36">
        <v>25</v>
      </c>
      <c r="B41" s="38" t="s">
        <v>22</v>
      </c>
      <c r="C41" s="38" t="s">
        <v>41</v>
      </c>
      <c r="D41" s="36" t="s">
        <v>5</v>
      </c>
      <c r="E41" s="39">
        <v>50</v>
      </c>
      <c r="F41" s="99">
        <v>0</v>
      </c>
      <c r="G41" s="18">
        <f t="shared" si="0"/>
        <v>0</v>
      </c>
    </row>
    <row r="42" spans="1:7" x14ac:dyDescent="0.2">
      <c r="A42" s="36">
        <v>26</v>
      </c>
      <c r="B42" s="38" t="s">
        <v>23</v>
      </c>
      <c r="C42" s="38" t="s">
        <v>42</v>
      </c>
      <c r="D42" s="36" t="s">
        <v>5</v>
      </c>
      <c r="E42" s="39">
        <v>50</v>
      </c>
      <c r="F42" s="99">
        <v>0</v>
      </c>
      <c r="G42" s="18">
        <f t="shared" si="0"/>
        <v>0</v>
      </c>
    </row>
    <row r="43" spans="1:7" x14ac:dyDescent="0.2">
      <c r="A43" s="36">
        <v>27</v>
      </c>
      <c r="B43" s="38" t="s">
        <v>24</v>
      </c>
      <c r="C43" s="38" t="s">
        <v>43</v>
      </c>
      <c r="D43" s="36" t="s">
        <v>5</v>
      </c>
      <c r="E43" s="39">
        <v>50</v>
      </c>
      <c r="F43" s="99">
        <v>0</v>
      </c>
      <c r="G43" s="18">
        <f t="shared" si="0"/>
        <v>0</v>
      </c>
    </row>
    <row r="44" spans="1:7" x14ac:dyDescent="0.2">
      <c r="A44" s="36">
        <v>28</v>
      </c>
      <c r="B44" s="38" t="s">
        <v>182</v>
      </c>
      <c r="C44" s="38" t="s">
        <v>185</v>
      </c>
      <c r="D44" s="36" t="s">
        <v>5</v>
      </c>
      <c r="E44" s="39">
        <v>5</v>
      </c>
      <c r="F44" s="99">
        <v>0</v>
      </c>
      <c r="G44" s="18">
        <f t="shared" si="0"/>
        <v>0</v>
      </c>
    </row>
    <row r="45" spans="1:7" s="35" customFormat="1" x14ac:dyDescent="0.2">
      <c r="A45" s="36">
        <v>29</v>
      </c>
      <c r="B45" s="38" t="s">
        <v>181</v>
      </c>
      <c r="C45" s="38" t="s">
        <v>184</v>
      </c>
      <c r="D45" s="36" t="s">
        <v>5</v>
      </c>
      <c r="E45" s="39">
        <v>5</v>
      </c>
      <c r="F45" s="99">
        <v>0</v>
      </c>
      <c r="G45" s="18">
        <f t="shared" si="0"/>
        <v>0</v>
      </c>
    </row>
    <row r="46" spans="1:7" s="35" customFormat="1" x14ac:dyDescent="0.2">
      <c r="A46" s="36">
        <v>30</v>
      </c>
      <c r="B46" s="38" t="s">
        <v>25</v>
      </c>
      <c r="C46" s="38" t="s">
        <v>44</v>
      </c>
      <c r="D46" s="36" t="s">
        <v>5</v>
      </c>
      <c r="E46" s="39">
        <f>5+4</f>
        <v>9</v>
      </c>
      <c r="F46" s="99">
        <v>0</v>
      </c>
      <c r="G46" s="18">
        <f t="shared" si="0"/>
        <v>0</v>
      </c>
    </row>
    <row r="47" spans="1:7" s="35" customFormat="1" ht="42.75" x14ac:dyDescent="0.2">
      <c r="A47" s="36">
        <v>31</v>
      </c>
      <c r="B47" s="38" t="s">
        <v>157</v>
      </c>
      <c r="C47" s="38" t="s">
        <v>140</v>
      </c>
      <c r="D47" s="36" t="s">
        <v>5</v>
      </c>
      <c r="E47" s="39">
        <v>40</v>
      </c>
      <c r="F47" s="99">
        <v>0</v>
      </c>
      <c r="G47" s="18">
        <f t="shared" si="0"/>
        <v>0</v>
      </c>
    </row>
    <row r="48" spans="1:7" s="35" customFormat="1" ht="28.5" x14ac:dyDescent="0.2">
      <c r="A48" s="36">
        <v>32</v>
      </c>
      <c r="B48" s="38" t="s">
        <v>83</v>
      </c>
      <c r="C48" s="38"/>
      <c r="D48" s="36" t="s">
        <v>5</v>
      </c>
      <c r="E48" s="39">
        <v>2</v>
      </c>
      <c r="F48" s="99">
        <v>0</v>
      </c>
      <c r="G48" s="18">
        <f t="shared" si="0"/>
        <v>0</v>
      </c>
    </row>
    <row r="49" spans="1:7" s="35" customFormat="1" ht="28.5" x14ac:dyDescent="0.2">
      <c r="A49" s="36">
        <v>33</v>
      </c>
      <c r="B49" s="38" t="s">
        <v>84</v>
      </c>
      <c r="C49" s="38"/>
      <c r="D49" s="36" t="s">
        <v>5</v>
      </c>
      <c r="E49" s="39">
        <v>2</v>
      </c>
      <c r="F49" s="99">
        <v>0</v>
      </c>
      <c r="G49" s="18">
        <f t="shared" si="0"/>
        <v>0</v>
      </c>
    </row>
    <row r="50" spans="1:7" s="35" customFormat="1" ht="42.75" x14ac:dyDescent="0.2">
      <c r="A50" s="36">
        <v>34</v>
      </c>
      <c r="B50" s="38" t="s">
        <v>347</v>
      </c>
      <c r="C50" s="38" t="s">
        <v>346</v>
      </c>
      <c r="D50" s="36" t="s">
        <v>5</v>
      </c>
      <c r="E50" s="39">
        <v>2</v>
      </c>
      <c r="F50" s="99">
        <v>0</v>
      </c>
      <c r="G50" s="18">
        <f t="shared" si="0"/>
        <v>0</v>
      </c>
    </row>
    <row r="51" spans="1:7" s="35" customFormat="1" ht="28.5" x14ac:dyDescent="0.2">
      <c r="A51" s="36">
        <v>35</v>
      </c>
      <c r="B51" s="38" t="s">
        <v>349</v>
      </c>
      <c r="C51" s="38" t="s">
        <v>348</v>
      </c>
      <c r="D51" s="36" t="s">
        <v>5</v>
      </c>
      <c r="E51" s="39">
        <v>2</v>
      </c>
      <c r="F51" s="99">
        <v>0</v>
      </c>
      <c r="G51" s="18">
        <f t="shared" si="0"/>
        <v>0</v>
      </c>
    </row>
    <row r="52" spans="1:7" s="35" customFormat="1" x14ac:dyDescent="0.2">
      <c r="A52" s="36">
        <v>36</v>
      </c>
      <c r="B52" s="38" t="s">
        <v>351</v>
      </c>
      <c r="C52" s="38" t="s">
        <v>350</v>
      </c>
      <c r="D52" s="36" t="s">
        <v>5</v>
      </c>
      <c r="E52" s="39">
        <v>4</v>
      </c>
      <c r="F52" s="99">
        <v>0</v>
      </c>
      <c r="G52" s="18">
        <f t="shared" si="0"/>
        <v>0</v>
      </c>
    </row>
    <row r="53" spans="1:7" s="35" customFormat="1" x14ac:dyDescent="0.2">
      <c r="A53" s="36">
        <v>37</v>
      </c>
      <c r="B53" s="38" t="s">
        <v>361</v>
      </c>
      <c r="C53" s="38" t="s">
        <v>352</v>
      </c>
      <c r="D53" s="36" t="s">
        <v>5</v>
      </c>
      <c r="E53" s="39">
        <v>4</v>
      </c>
      <c r="F53" s="99">
        <v>0</v>
      </c>
      <c r="G53" s="18">
        <f t="shared" si="0"/>
        <v>0</v>
      </c>
    </row>
    <row r="54" spans="1:7" s="35" customFormat="1" x14ac:dyDescent="0.2">
      <c r="A54" s="36">
        <v>38</v>
      </c>
      <c r="B54" s="38" t="s">
        <v>362</v>
      </c>
      <c r="C54" s="38" t="s">
        <v>353</v>
      </c>
      <c r="D54" s="36" t="s">
        <v>5</v>
      </c>
      <c r="E54" s="39">
        <v>4</v>
      </c>
      <c r="F54" s="99">
        <v>0</v>
      </c>
      <c r="G54" s="18">
        <f t="shared" si="0"/>
        <v>0</v>
      </c>
    </row>
    <row r="55" spans="1:7" s="35" customFormat="1" x14ac:dyDescent="0.2">
      <c r="A55" s="36">
        <v>39</v>
      </c>
      <c r="B55" s="38" t="s">
        <v>363</v>
      </c>
      <c r="C55" s="38" t="s">
        <v>354</v>
      </c>
      <c r="D55" s="36" t="s">
        <v>5</v>
      </c>
      <c r="E55" s="39">
        <v>2</v>
      </c>
      <c r="F55" s="99">
        <v>0</v>
      </c>
      <c r="G55" s="18">
        <f t="shared" si="0"/>
        <v>0</v>
      </c>
    </row>
    <row r="56" spans="1:7" s="35" customFormat="1" x14ac:dyDescent="0.2">
      <c r="A56" s="36">
        <v>40</v>
      </c>
      <c r="B56" s="38" t="s">
        <v>364</v>
      </c>
      <c r="C56" s="38" t="s">
        <v>355</v>
      </c>
      <c r="D56" s="36" t="s">
        <v>5</v>
      </c>
      <c r="E56" s="39">
        <v>2</v>
      </c>
      <c r="F56" s="99">
        <v>0</v>
      </c>
      <c r="G56" s="18">
        <f t="shared" si="0"/>
        <v>0</v>
      </c>
    </row>
    <row r="57" spans="1:7" s="35" customFormat="1" ht="28.5" x14ac:dyDescent="0.2">
      <c r="A57" s="36">
        <v>41</v>
      </c>
      <c r="B57" s="38" t="s">
        <v>365</v>
      </c>
      <c r="C57" s="38" t="s">
        <v>356</v>
      </c>
      <c r="D57" s="36" t="s">
        <v>5</v>
      </c>
      <c r="E57" s="39">
        <v>2</v>
      </c>
      <c r="F57" s="99">
        <v>0</v>
      </c>
      <c r="G57" s="18">
        <f t="shared" si="0"/>
        <v>0</v>
      </c>
    </row>
    <row r="58" spans="1:7" s="35" customFormat="1" ht="28.5" x14ac:dyDescent="0.2">
      <c r="A58" s="36">
        <v>42</v>
      </c>
      <c r="B58" s="38" t="s">
        <v>366</v>
      </c>
      <c r="C58" s="38" t="s">
        <v>357</v>
      </c>
      <c r="D58" s="36" t="s">
        <v>5</v>
      </c>
      <c r="E58" s="39">
        <v>2</v>
      </c>
      <c r="F58" s="99">
        <v>0</v>
      </c>
      <c r="G58" s="18">
        <f t="shared" si="0"/>
        <v>0</v>
      </c>
    </row>
    <row r="59" spans="1:7" s="35" customFormat="1" ht="28.5" x14ac:dyDescent="0.2">
      <c r="A59" s="36">
        <v>43</v>
      </c>
      <c r="B59" s="38" t="s">
        <v>367</v>
      </c>
      <c r="C59" s="38" t="s">
        <v>358</v>
      </c>
      <c r="D59" s="36" t="s">
        <v>5</v>
      </c>
      <c r="E59" s="39">
        <v>1</v>
      </c>
      <c r="F59" s="99">
        <v>0</v>
      </c>
      <c r="G59" s="18">
        <f t="shared" si="0"/>
        <v>0</v>
      </c>
    </row>
    <row r="60" spans="1:7" s="35" customFormat="1" ht="42.75" x14ac:dyDescent="0.2">
      <c r="A60" s="36">
        <v>44</v>
      </c>
      <c r="B60" s="38" t="s">
        <v>368</v>
      </c>
      <c r="C60" s="38" t="s">
        <v>359</v>
      </c>
      <c r="D60" s="36" t="s">
        <v>5</v>
      </c>
      <c r="E60" s="39">
        <v>1</v>
      </c>
      <c r="F60" s="99">
        <v>0</v>
      </c>
      <c r="G60" s="18">
        <f t="shared" si="0"/>
        <v>0</v>
      </c>
    </row>
    <row r="61" spans="1:7" s="35" customFormat="1" x14ac:dyDescent="0.2">
      <c r="A61" s="36">
        <v>45</v>
      </c>
      <c r="B61" s="38" t="s">
        <v>369</v>
      </c>
      <c r="C61" s="38" t="s">
        <v>360</v>
      </c>
      <c r="D61" s="36" t="s">
        <v>5</v>
      </c>
      <c r="E61" s="39">
        <v>2</v>
      </c>
      <c r="F61" s="99">
        <v>0</v>
      </c>
      <c r="G61" s="18">
        <f t="shared" si="0"/>
        <v>0</v>
      </c>
    </row>
    <row r="62" spans="1:7" ht="42.75" x14ac:dyDescent="0.2">
      <c r="A62" s="36">
        <v>46</v>
      </c>
      <c r="B62" s="38" t="s">
        <v>373</v>
      </c>
      <c r="C62" s="38" t="s">
        <v>370</v>
      </c>
      <c r="D62" s="36" t="s">
        <v>5</v>
      </c>
      <c r="E62" s="39">
        <v>1</v>
      </c>
      <c r="F62" s="99">
        <v>0</v>
      </c>
      <c r="G62" s="18">
        <f t="shared" si="0"/>
        <v>0</v>
      </c>
    </row>
    <row r="63" spans="1:7" s="20" customFormat="1" x14ac:dyDescent="0.2">
      <c r="A63" s="36">
        <v>47</v>
      </c>
      <c r="B63" s="38" t="s">
        <v>374</v>
      </c>
      <c r="C63" s="38" t="s">
        <v>371</v>
      </c>
      <c r="D63" s="36" t="s">
        <v>5</v>
      </c>
      <c r="E63" s="39">
        <v>1</v>
      </c>
      <c r="F63" s="99">
        <v>0</v>
      </c>
      <c r="G63" s="18">
        <f t="shared" si="0"/>
        <v>0</v>
      </c>
    </row>
    <row r="64" spans="1:7" ht="28.5" x14ac:dyDescent="0.2">
      <c r="A64" s="36">
        <v>48</v>
      </c>
      <c r="B64" s="38" t="s">
        <v>375</v>
      </c>
      <c r="C64" s="38" t="s">
        <v>372</v>
      </c>
      <c r="D64" s="36" t="s">
        <v>5</v>
      </c>
      <c r="E64" s="39">
        <v>1</v>
      </c>
      <c r="F64" s="99">
        <v>0</v>
      </c>
      <c r="G64" s="18">
        <f t="shared" si="0"/>
        <v>0</v>
      </c>
    </row>
    <row r="65" spans="1:7" ht="57" x14ac:dyDescent="0.2">
      <c r="A65" s="36">
        <v>49</v>
      </c>
      <c r="B65" s="38" t="s">
        <v>378</v>
      </c>
      <c r="C65" s="38" t="s">
        <v>376</v>
      </c>
      <c r="D65" s="36" t="s">
        <v>5</v>
      </c>
      <c r="E65" s="39">
        <v>1</v>
      </c>
      <c r="F65" s="99">
        <v>0</v>
      </c>
      <c r="G65" s="18">
        <f t="shared" si="0"/>
        <v>0</v>
      </c>
    </row>
    <row r="66" spans="1:7" ht="42.75" x14ac:dyDescent="0.2">
      <c r="A66" s="36">
        <v>50</v>
      </c>
      <c r="B66" s="38" t="s">
        <v>379</v>
      </c>
      <c r="C66" s="38" t="s">
        <v>377</v>
      </c>
      <c r="D66" s="36" t="s">
        <v>5</v>
      </c>
      <c r="E66" s="39">
        <v>2</v>
      </c>
      <c r="F66" s="99">
        <v>0</v>
      </c>
      <c r="G66" s="18">
        <f t="shared" si="0"/>
        <v>0</v>
      </c>
    </row>
    <row r="67" spans="1:7" x14ac:dyDescent="0.2">
      <c r="A67" s="36">
        <v>51</v>
      </c>
      <c r="B67" s="38" t="s">
        <v>118</v>
      </c>
      <c r="C67" s="38"/>
      <c r="D67" s="36" t="s">
        <v>5</v>
      </c>
      <c r="E67" s="39">
        <v>2</v>
      </c>
      <c r="F67" s="99">
        <v>0</v>
      </c>
      <c r="G67" s="18">
        <f t="shared" si="0"/>
        <v>0</v>
      </c>
    </row>
    <row r="68" spans="1:7" ht="28.5" x14ac:dyDescent="0.2">
      <c r="A68" s="36">
        <v>52</v>
      </c>
      <c r="B68" s="38" t="s">
        <v>62</v>
      </c>
      <c r="C68" s="38"/>
      <c r="D68" s="36" t="s">
        <v>5</v>
      </c>
      <c r="E68" s="39">
        <v>2</v>
      </c>
      <c r="F68" s="99">
        <v>0</v>
      </c>
      <c r="G68" s="18">
        <f t="shared" si="0"/>
        <v>0</v>
      </c>
    </row>
    <row r="69" spans="1:7" ht="24.75" customHeight="1" x14ac:dyDescent="0.2">
      <c r="A69" s="36">
        <v>53</v>
      </c>
      <c r="B69" s="38" t="s">
        <v>82</v>
      </c>
      <c r="C69" s="38" t="s">
        <v>45</v>
      </c>
      <c r="D69" s="36" t="s">
        <v>5</v>
      </c>
      <c r="E69" s="40">
        <v>2</v>
      </c>
      <c r="F69" s="99">
        <v>0</v>
      </c>
      <c r="G69" s="18">
        <f t="shared" si="0"/>
        <v>0</v>
      </c>
    </row>
    <row r="70" spans="1:7" ht="24.75" customHeight="1" x14ac:dyDescent="0.2">
      <c r="A70" s="36">
        <v>54</v>
      </c>
      <c r="B70" s="38" t="s">
        <v>26</v>
      </c>
      <c r="C70" s="38" t="s">
        <v>46</v>
      </c>
      <c r="D70" s="36" t="s">
        <v>5</v>
      </c>
      <c r="E70" s="39">
        <v>4</v>
      </c>
      <c r="F70" s="99">
        <v>0</v>
      </c>
      <c r="G70" s="18">
        <f t="shared" si="0"/>
        <v>0</v>
      </c>
    </row>
    <row r="71" spans="1:7" x14ac:dyDescent="0.2">
      <c r="A71" s="36">
        <v>55</v>
      </c>
      <c r="B71" s="38" t="s">
        <v>27</v>
      </c>
      <c r="C71" s="38" t="s">
        <v>47</v>
      </c>
      <c r="D71" s="36" t="s">
        <v>5</v>
      </c>
      <c r="E71" s="39">
        <v>4</v>
      </c>
      <c r="F71" s="99">
        <v>0</v>
      </c>
      <c r="G71" s="18">
        <f t="shared" si="0"/>
        <v>0</v>
      </c>
    </row>
    <row r="72" spans="1:7" ht="42.75" x14ac:dyDescent="0.2">
      <c r="A72" s="36">
        <v>56</v>
      </c>
      <c r="B72" s="38" t="s">
        <v>85</v>
      </c>
      <c r="C72" s="38" t="s">
        <v>153</v>
      </c>
      <c r="D72" s="36" t="s">
        <v>5</v>
      </c>
      <c r="E72" s="39">
        <v>2</v>
      </c>
      <c r="F72" s="99">
        <v>0</v>
      </c>
      <c r="G72" s="18">
        <f t="shared" si="0"/>
        <v>0</v>
      </c>
    </row>
    <row r="73" spans="1:7" ht="128.25" x14ac:dyDescent="0.2">
      <c r="A73" s="36">
        <v>57</v>
      </c>
      <c r="B73" s="38" t="s">
        <v>86</v>
      </c>
      <c r="C73" s="38" t="s">
        <v>48</v>
      </c>
      <c r="D73" s="36" t="s">
        <v>5</v>
      </c>
      <c r="E73" s="40">
        <v>12</v>
      </c>
      <c r="F73" s="99">
        <v>0</v>
      </c>
      <c r="G73" s="18">
        <f t="shared" si="0"/>
        <v>0</v>
      </c>
    </row>
    <row r="74" spans="1:7" x14ac:dyDescent="0.2">
      <c r="A74" s="36">
        <v>58</v>
      </c>
      <c r="B74" s="38" t="s">
        <v>279</v>
      </c>
      <c r="C74" s="38" t="s">
        <v>278</v>
      </c>
      <c r="D74" s="36"/>
      <c r="E74" s="40"/>
      <c r="F74" s="99">
        <v>0</v>
      </c>
      <c r="G74" s="18">
        <f t="shared" si="0"/>
        <v>0</v>
      </c>
    </row>
    <row r="75" spans="1:7" x14ac:dyDescent="0.2">
      <c r="A75" s="36">
        <v>59</v>
      </c>
      <c r="B75" s="38" t="s">
        <v>279</v>
      </c>
      <c r="C75" s="38" t="s">
        <v>280</v>
      </c>
      <c r="D75" s="36"/>
      <c r="E75" s="40"/>
      <c r="F75" s="99">
        <v>0</v>
      </c>
      <c r="G75" s="18">
        <f t="shared" si="0"/>
        <v>0</v>
      </c>
    </row>
    <row r="76" spans="1:7" ht="42.75" x14ac:dyDescent="0.2">
      <c r="A76" s="36">
        <v>60</v>
      </c>
      <c r="B76" s="41" t="s">
        <v>87</v>
      </c>
      <c r="C76" s="38"/>
      <c r="D76" s="36" t="s">
        <v>5</v>
      </c>
      <c r="E76" s="39">
        <v>2</v>
      </c>
      <c r="F76" s="99">
        <v>0</v>
      </c>
      <c r="G76" s="18">
        <f t="shared" si="0"/>
        <v>0</v>
      </c>
    </row>
    <row r="77" spans="1:7" x14ac:dyDescent="0.2">
      <c r="A77" s="36">
        <v>61</v>
      </c>
      <c r="B77" s="41" t="s">
        <v>179</v>
      </c>
      <c r="C77" s="42" t="s">
        <v>186</v>
      </c>
      <c r="D77" s="36" t="s">
        <v>5</v>
      </c>
      <c r="E77" s="36">
        <v>17</v>
      </c>
      <c r="F77" s="99">
        <v>0</v>
      </c>
      <c r="G77" s="18">
        <f t="shared" si="0"/>
        <v>0</v>
      </c>
    </row>
    <row r="78" spans="1:7" x14ac:dyDescent="0.2">
      <c r="A78" s="36">
        <v>62</v>
      </c>
      <c r="B78" s="41" t="s">
        <v>169</v>
      </c>
      <c r="C78" s="42" t="s">
        <v>187</v>
      </c>
      <c r="D78" s="36" t="s">
        <v>5</v>
      </c>
      <c r="E78" s="36">
        <v>17</v>
      </c>
      <c r="F78" s="99">
        <v>0</v>
      </c>
      <c r="G78" s="18">
        <f t="shared" si="0"/>
        <v>0</v>
      </c>
    </row>
    <row r="79" spans="1:7" x14ac:dyDescent="0.2">
      <c r="A79" s="36">
        <v>63</v>
      </c>
      <c r="B79" s="41" t="s">
        <v>178</v>
      </c>
      <c r="C79" s="42" t="s">
        <v>188</v>
      </c>
      <c r="D79" s="36" t="s">
        <v>5</v>
      </c>
      <c r="E79" s="36">
        <v>34</v>
      </c>
      <c r="F79" s="99">
        <v>0</v>
      </c>
      <c r="G79" s="18">
        <f t="shared" si="0"/>
        <v>0</v>
      </c>
    </row>
    <row r="80" spans="1:7" ht="28.5" x14ac:dyDescent="0.2">
      <c r="A80" s="36">
        <v>64</v>
      </c>
      <c r="B80" s="38" t="s">
        <v>94</v>
      </c>
      <c r="C80" s="38" t="s">
        <v>60</v>
      </c>
      <c r="D80" s="36" t="s">
        <v>5</v>
      </c>
      <c r="E80" s="39">
        <v>3</v>
      </c>
      <c r="F80" s="99">
        <v>0</v>
      </c>
      <c r="G80" s="18">
        <f t="shared" si="0"/>
        <v>0</v>
      </c>
    </row>
    <row r="81" spans="1:7" ht="28.5" x14ac:dyDescent="0.2">
      <c r="A81" s="36">
        <v>65</v>
      </c>
      <c r="B81" s="38" t="s">
        <v>51</v>
      </c>
      <c r="C81" s="38" t="s">
        <v>50</v>
      </c>
      <c r="D81" s="36" t="s">
        <v>5</v>
      </c>
      <c r="E81" s="39">
        <v>41</v>
      </c>
      <c r="F81" s="99">
        <v>0</v>
      </c>
      <c r="G81" s="18">
        <f t="shared" si="0"/>
        <v>0</v>
      </c>
    </row>
    <row r="82" spans="1:7" ht="28.5" x14ac:dyDescent="0.2">
      <c r="A82" s="36">
        <v>66</v>
      </c>
      <c r="B82" s="38" t="s">
        <v>88</v>
      </c>
      <c r="C82" s="38" t="s">
        <v>52</v>
      </c>
      <c r="D82" s="36" t="s">
        <v>5</v>
      </c>
      <c r="E82" s="39">
        <v>34</v>
      </c>
      <c r="F82" s="99">
        <v>0</v>
      </c>
      <c r="G82" s="18">
        <f t="shared" ref="G82:G130" si="1">ROUND(F82*E82,2)</f>
        <v>0</v>
      </c>
    </row>
    <row r="83" spans="1:7" ht="28.5" x14ac:dyDescent="0.2">
      <c r="A83" s="36">
        <v>67</v>
      </c>
      <c r="B83" s="38" t="s">
        <v>54</v>
      </c>
      <c r="C83" s="38" t="s">
        <v>53</v>
      </c>
      <c r="D83" s="36" t="s">
        <v>5</v>
      </c>
      <c r="E83" s="39">
        <v>22</v>
      </c>
      <c r="F83" s="99">
        <v>0</v>
      </c>
      <c r="G83" s="18">
        <f t="shared" si="1"/>
        <v>0</v>
      </c>
    </row>
    <row r="84" spans="1:7" ht="42.75" x14ac:dyDescent="0.2">
      <c r="A84" s="36">
        <v>68</v>
      </c>
      <c r="B84" s="38" t="s">
        <v>89</v>
      </c>
      <c r="C84" s="38" t="s">
        <v>55</v>
      </c>
      <c r="D84" s="36" t="s">
        <v>5</v>
      </c>
      <c r="E84" s="39">
        <v>22</v>
      </c>
      <c r="F84" s="99">
        <v>0</v>
      </c>
      <c r="G84" s="18">
        <f t="shared" si="1"/>
        <v>0</v>
      </c>
    </row>
    <row r="85" spans="1:7" ht="28.5" x14ac:dyDescent="0.2">
      <c r="A85" s="36">
        <v>69</v>
      </c>
      <c r="B85" s="38" t="s">
        <v>90</v>
      </c>
      <c r="C85" s="38" t="s">
        <v>56</v>
      </c>
      <c r="D85" s="36" t="s">
        <v>5</v>
      </c>
      <c r="E85" s="39">
        <v>30</v>
      </c>
      <c r="F85" s="99">
        <v>0</v>
      </c>
      <c r="G85" s="18">
        <f t="shared" si="1"/>
        <v>0</v>
      </c>
    </row>
    <row r="86" spans="1:7" ht="42.75" x14ac:dyDescent="0.2">
      <c r="A86" s="36">
        <v>70</v>
      </c>
      <c r="B86" s="38" t="s">
        <v>91</v>
      </c>
      <c r="C86" s="38" t="s">
        <v>57</v>
      </c>
      <c r="D86" s="36" t="s">
        <v>5</v>
      </c>
      <c r="E86" s="39">
        <v>12</v>
      </c>
      <c r="F86" s="99">
        <v>0</v>
      </c>
      <c r="G86" s="18">
        <f t="shared" si="1"/>
        <v>0</v>
      </c>
    </row>
    <row r="87" spans="1:7" ht="28.5" x14ac:dyDescent="0.2">
      <c r="A87" s="36">
        <v>71</v>
      </c>
      <c r="B87" s="38" t="s">
        <v>92</v>
      </c>
      <c r="C87" s="38" t="s">
        <v>93</v>
      </c>
      <c r="D87" s="36" t="s">
        <v>5</v>
      </c>
      <c r="E87" s="39">
        <v>3</v>
      </c>
      <c r="F87" s="99">
        <v>0</v>
      </c>
      <c r="G87" s="18">
        <f t="shared" si="1"/>
        <v>0</v>
      </c>
    </row>
    <row r="88" spans="1:7" ht="71.25" x14ac:dyDescent="0.2">
      <c r="A88" s="36">
        <v>72</v>
      </c>
      <c r="B88" s="38" t="s">
        <v>211</v>
      </c>
      <c r="C88" s="38" t="s">
        <v>212</v>
      </c>
      <c r="D88" s="36" t="s">
        <v>5</v>
      </c>
      <c r="E88" s="39">
        <v>1</v>
      </c>
      <c r="F88" s="99">
        <v>0</v>
      </c>
      <c r="G88" s="18">
        <f t="shared" si="1"/>
        <v>0</v>
      </c>
    </row>
    <row r="89" spans="1:7" ht="57" x14ac:dyDescent="0.2">
      <c r="A89" s="36">
        <v>73</v>
      </c>
      <c r="B89" s="43" t="s">
        <v>224</v>
      </c>
      <c r="C89" s="38" t="s">
        <v>225</v>
      </c>
      <c r="D89" s="36" t="s">
        <v>5</v>
      </c>
      <c r="E89" s="39">
        <v>1</v>
      </c>
      <c r="F89" s="99">
        <v>0</v>
      </c>
      <c r="G89" s="18">
        <f t="shared" si="1"/>
        <v>0</v>
      </c>
    </row>
    <row r="90" spans="1:7" x14ac:dyDescent="0.2">
      <c r="A90" s="36">
        <v>74</v>
      </c>
      <c r="B90" s="43" t="s">
        <v>230</v>
      </c>
      <c r="C90" s="38" t="s">
        <v>231</v>
      </c>
      <c r="D90" s="36" t="s">
        <v>5</v>
      </c>
      <c r="E90" s="39">
        <v>1</v>
      </c>
      <c r="F90" s="99">
        <v>0</v>
      </c>
      <c r="G90" s="18">
        <f t="shared" si="1"/>
        <v>0</v>
      </c>
    </row>
    <row r="91" spans="1:7" ht="71.25" x14ac:dyDescent="0.2">
      <c r="A91" s="36">
        <v>75</v>
      </c>
      <c r="B91" s="43" t="s">
        <v>226</v>
      </c>
      <c r="C91" s="38" t="s">
        <v>227</v>
      </c>
      <c r="D91" s="36" t="s">
        <v>5</v>
      </c>
      <c r="E91" s="39">
        <v>1</v>
      </c>
      <c r="F91" s="99">
        <v>0</v>
      </c>
      <c r="G91" s="18">
        <f t="shared" si="1"/>
        <v>0</v>
      </c>
    </row>
    <row r="92" spans="1:7" ht="21.75" customHeight="1" x14ac:dyDescent="0.2">
      <c r="A92" s="36">
        <v>76</v>
      </c>
      <c r="B92" s="43" t="s">
        <v>228</v>
      </c>
      <c r="C92" s="38" t="s">
        <v>229</v>
      </c>
      <c r="D92" s="36" t="s">
        <v>5</v>
      </c>
      <c r="E92" s="39">
        <v>1</v>
      </c>
      <c r="F92" s="99">
        <v>0</v>
      </c>
      <c r="G92" s="18">
        <f t="shared" si="1"/>
        <v>0</v>
      </c>
    </row>
    <row r="93" spans="1:7" ht="28.5" customHeight="1" x14ac:dyDescent="0.2">
      <c r="A93" s="36">
        <v>77</v>
      </c>
      <c r="B93" s="38" t="s">
        <v>59</v>
      </c>
      <c r="C93" s="38" t="s">
        <v>58</v>
      </c>
      <c r="D93" s="36" t="s">
        <v>5</v>
      </c>
      <c r="E93" s="39">
        <v>320</v>
      </c>
      <c r="F93" s="99">
        <v>0</v>
      </c>
      <c r="G93" s="18">
        <f t="shared" si="1"/>
        <v>0</v>
      </c>
    </row>
    <row r="94" spans="1:7" ht="28.5" x14ac:dyDescent="0.2">
      <c r="A94" s="36">
        <v>78</v>
      </c>
      <c r="B94" s="38" t="s">
        <v>95</v>
      </c>
      <c r="C94" s="38" t="s">
        <v>61</v>
      </c>
      <c r="D94" s="36" t="s">
        <v>5</v>
      </c>
      <c r="E94" s="39">
        <f>2+2</f>
        <v>4</v>
      </c>
      <c r="F94" s="99">
        <v>0</v>
      </c>
      <c r="G94" s="18">
        <f t="shared" si="1"/>
        <v>0</v>
      </c>
    </row>
    <row r="95" spans="1:7" ht="28.5" x14ac:dyDescent="0.2">
      <c r="A95" s="36">
        <v>79</v>
      </c>
      <c r="B95" s="38" t="s">
        <v>96</v>
      </c>
      <c r="C95" s="38" t="s">
        <v>61</v>
      </c>
      <c r="D95" s="36" t="s">
        <v>5</v>
      </c>
      <c r="E95" s="39">
        <v>2</v>
      </c>
      <c r="F95" s="99">
        <v>0</v>
      </c>
      <c r="G95" s="18">
        <f t="shared" si="1"/>
        <v>0</v>
      </c>
    </row>
    <row r="96" spans="1:7" x14ac:dyDescent="0.2">
      <c r="A96" s="36">
        <v>80</v>
      </c>
      <c r="B96" s="38" t="s">
        <v>63</v>
      </c>
      <c r="C96" s="38"/>
      <c r="D96" s="36" t="s">
        <v>5</v>
      </c>
      <c r="E96" s="39">
        <v>5</v>
      </c>
      <c r="F96" s="99">
        <v>0</v>
      </c>
      <c r="G96" s="18">
        <f t="shared" si="1"/>
        <v>0</v>
      </c>
    </row>
    <row r="97" spans="1:7" x14ac:dyDescent="0.2">
      <c r="A97" s="36">
        <v>81</v>
      </c>
      <c r="B97" s="38" t="s">
        <v>97</v>
      </c>
      <c r="C97" s="38" t="s">
        <v>64</v>
      </c>
      <c r="D97" s="36" t="s">
        <v>5</v>
      </c>
      <c r="E97" s="39">
        <v>10</v>
      </c>
      <c r="F97" s="99">
        <v>0</v>
      </c>
      <c r="G97" s="18">
        <f t="shared" si="1"/>
        <v>0</v>
      </c>
    </row>
    <row r="98" spans="1:7" ht="28.5" x14ac:dyDescent="0.2">
      <c r="A98" s="36">
        <v>82</v>
      </c>
      <c r="B98" s="38" t="s">
        <v>98</v>
      </c>
      <c r="C98" s="38"/>
      <c r="D98" s="36" t="s">
        <v>5</v>
      </c>
      <c r="E98" s="39">
        <v>5</v>
      </c>
      <c r="F98" s="99">
        <v>0</v>
      </c>
      <c r="G98" s="18">
        <f t="shared" si="1"/>
        <v>0</v>
      </c>
    </row>
    <row r="99" spans="1:7" ht="42.75" x14ac:dyDescent="0.2">
      <c r="A99" s="36">
        <v>83</v>
      </c>
      <c r="B99" s="38" t="s">
        <v>99</v>
      </c>
      <c r="C99" s="38"/>
      <c r="D99" s="36" t="s">
        <v>5</v>
      </c>
      <c r="E99" s="39">
        <v>2</v>
      </c>
      <c r="F99" s="99">
        <v>0</v>
      </c>
      <c r="G99" s="18">
        <f t="shared" si="1"/>
        <v>0</v>
      </c>
    </row>
    <row r="100" spans="1:7" ht="16.899999999999999" customHeight="1" x14ac:dyDescent="0.2">
      <c r="A100" s="36">
        <v>84</v>
      </c>
      <c r="B100" s="38" t="s">
        <v>213</v>
      </c>
      <c r="C100" s="45"/>
      <c r="D100" s="36" t="s">
        <v>148</v>
      </c>
      <c r="E100" s="39">
        <v>10</v>
      </c>
      <c r="F100" s="99">
        <v>0</v>
      </c>
      <c r="G100" s="18">
        <f t="shared" si="1"/>
        <v>0</v>
      </c>
    </row>
    <row r="101" spans="1:7" ht="71.25" x14ac:dyDescent="0.2">
      <c r="A101" s="36">
        <v>85</v>
      </c>
      <c r="B101" s="38" t="s">
        <v>222</v>
      </c>
      <c r="C101" s="38" t="s">
        <v>223</v>
      </c>
      <c r="D101" s="36" t="s">
        <v>5</v>
      </c>
      <c r="E101" s="39">
        <v>4</v>
      </c>
      <c r="F101" s="99">
        <v>0</v>
      </c>
      <c r="G101" s="18">
        <f t="shared" si="1"/>
        <v>0</v>
      </c>
    </row>
    <row r="102" spans="1:7" ht="28.5" x14ac:dyDescent="0.2">
      <c r="A102" s="36">
        <v>86</v>
      </c>
      <c r="B102" s="38" t="s">
        <v>215</v>
      </c>
      <c r="C102" s="38"/>
      <c r="D102" s="36" t="s">
        <v>214</v>
      </c>
      <c r="E102" s="39">
        <v>800</v>
      </c>
      <c r="F102" s="99">
        <v>0</v>
      </c>
      <c r="G102" s="18">
        <f t="shared" si="1"/>
        <v>0</v>
      </c>
    </row>
    <row r="103" spans="1:7" ht="28.5" x14ac:dyDescent="0.2">
      <c r="A103" s="36">
        <v>87</v>
      </c>
      <c r="B103" s="38" t="s">
        <v>216</v>
      </c>
      <c r="C103" s="38"/>
      <c r="D103" s="36" t="s">
        <v>214</v>
      </c>
      <c r="E103" s="39">
        <v>800</v>
      </c>
      <c r="F103" s="99">
        <v>0</v>
      </c>
      <c r="G103" s="18">
        <f t="shared" si="1"/>
        <v>0</v>
      </c>
    </row>
    <row r="104" spans="1:7" x14ac:dyDescent="0.2">
      <c r="A104" s="36">
        <v>88</v>
      </c>
      <c r="B104" s="38" t="s">
        <v>143</v>
      </c>
      <c r="C104" s="38"/>
      <c r="D104" s="36" t="s">
        <v>148</v>
      </c>
      <c r="E104" s="39">
        <v>20</v>
      </c>
      <c r="F104" s="99">
        <v>0</v>
      </c>
      <c r="G104" s="18">
        <f t="shared" si="1"/>
        <v>0</v>
      </c>
    </row>
    <row r="105" spans="1:7" x14ac:dyDescent="0.2">
      <c r="A105" s="36">
        <v>89</v>
      </c>
      <c r="B105" s="38" t="s">
        <v>142</v>
      </c>
      <c r="C105" s="38" t="s">
        <v>203</v>
      </c>
      <c r="D105" s="36" t="s">
        <v>148</v>
      </c>
      <c r="E105" s="39">
        <v>20</v>
      </c>
      <c r="F105" s="99">
        <v>0</v>
      </c>
      <c r="G105" s="18">
        <f t="shared" si="1"/>
        <v>0</v>
      </c>
    </row>
    <row r="106" spans="1:7" x14ac:dyDescent="0.2">
      <c r="A106" s="36">
        <v>90</v>
      </c>
      <c r="B106" s="38" t="s">
        <v>144</v>
      </c>
      <c r="C106" s="38"/>
      <c r="D106" s="36" t="s">
        <v>148</v>
      </c>
      <c r="E106" s="39">
        <v>20</v>
      </c>
      <c r="F106" s="99">
        <v>0</v>
      </c>
      <c r="G106" s="18">
        <f t="shared" si="1"/>
        <v>0</v>
      </c>
    </row>
    <row r="107" spans="1:7" x14ac:dyDescent="0.2">
      <c r="A107" s="36">
        <v>71</v>
      </c>
      <c r="B107" s="38" t="s">
        <v>219</v>
      </c>
      <c r="C107" s="44"/>
      <c r="D107" s="36" t="s">
        <v>148</v>
      </c>
      <c r="E107" s="39">
        <v>20</v>
      </c>
      <c r="F107" s="99">
        <v>0</v>
      </c>
      <c r="G107" s="18">
        <f t="shared" si="1"/>
        <v>0</v>
      </c>
    </row>
    <row r="108" spans="1:7" x14ac:dyDescent="0.2">
      <c r="A108" s="36">
        <v>72</v>
      </c>
      <c r="B108" s="38" t="s">
        <v>145</v>
      </c>
      <c r="C108" s="38"/>
      <c r="D108" s="36" t="s">
        <v>5</v>
      </c>
      <c r="E108" s="39">
        <v>20</v>
      </c>
      <c r="F108" s="99">
        <v>0</v>
      </c>
      <c r="G108" s="18">
        <f t="shared" si="1"/>
        <v>0</v>
      </c>
    </row>
    <row r="109" spans="1:7" x14ac:dyDescent="0.2">
      <c r="A109" s="36">
        <v>73</v>
      </c>
      <c r="B109" s="38" t="s">
        <v>150</v>
      </c>
      <c r="C109" s="38"/>
      <c r="D109" s="36" t="s">
        <v>5</v>
      </c>
      <c r="E109" s="39">
        <v>20</v>
      </c>
      <c r="F109" s="99">
        <v>0</v>
      </c>
      <c r="G109" s="18">
        <f t="shared" si="1"/>
        <v>0</v>
      </c>
    </row>
    <row r="110" spans="1:7" ht="42.75" x14ac:dyDescent="0.2">
      <c r="A110" s="36">
        <v>74</v>
      </c>
      <c r="B110" s="38" t="s">
        <v>218</v>
      </c>
      <c r="C110" s="38"/>
      <c r="D110" s="36" t="s">
        <v>217</v>
      </c>
      <c r="E110" s="39">
        <v>5</v>
      </c>
      <c r="F110" s="99">
        <v>0</v>
      </c>
      <c r="G110" s="18">
        <f t="shared" si="1"/>
        <v>0</v>
      </c>
    </row>
    <row r="111" spans="1:7" x14ac:dyDescent="0.2">
      <c r="A111" s="36">
        <v>75</v>
      </c>
      <c r="B111" s="38" t="s">
        <v>232</v>
      </c>
      <c r="C111" s="38" t="s">
        <v>233</v>
      </c>
      <c r="D111" s="36" t="s">
        <v>5</v>
      </c>
      <c r="E111" s="39">
        <v>1</v>
      </c>
      <c r="F111" s="99">
        <v>0</v>
      </c>
      <c r="G111" s="18">
        <f t="shared" si="1"/>
        <v>0</v>
      </c>
    </row>
    <row r="112" spans="1:7" x14ac:dyDescent="0.2">
      <c r="A112" s="36">
        <v>76</v>
      </c>
      <c r="B112" s="38" t="s">
        <v>234</v>
      </c>
      <c r="C112" s="38" t="s">
        <v>294</v>
      </c>
      <c r="D112" s="36" t="s">
        <v>5</v>
      </c>
      <c r="E112" s="39">
        <v>10</v>
      </c>
      <c r="F112" s="99">
        <v>0</v>
      </c>
      <c r="G112" s="18">
        <f t="shared" si="1"/>
        <v>0</v>
      </c>
    </row>
    <row r="113" spans="1:7" x14ac:dyDescent="0.2">
      <c r="A113" s="36">
        <v>77</v>
      </c>
      <c r="B113" s="38" t="s">
        <v>235</v>
      </c>
      <c r="C113" s="38" t="s">
        <v>293</v>
      </c>
      <c r="D113" s="36" t="s">
        <v>5</v>
      </c>
      <c r="E113" s="39">
        <v>1</v>
      </c>
      <c r="F113" s="99">
        <v>0</v>
      </c>
      <c r="G113" s="18">
        <f t="shared" si="1"/>
        <v>0</v>
      </c>
    </row>
    <row r="114" spans="1:7" ht="42.75" x14ac:dyDescent="0.2">
      <c r="A114" s="36">
        <v>78</v>
      </c>
      <c r="B114" s="38" t="s">
        <v>240</v>
      </c>
      <c r="C114" s="38" t="s">
        <v>237</v>
      </c>
      <c r="D114" s="36" t="s">
        <v>214</v>
      </c>
      <c r="E114" s="39">
        <v>300</v>
      </c>
      <c r="F114" s="99">
        <v>0</v>
      </c>
      <c r="G114" s="18">
        <f t="shared" si="1"/>
        <v>0</v>
      </c>
    </row>
    <row r="115" spans="1:7" ht="42.75" x14ac:dyDescent="0.2">
      <c r="A115" s="36">
        <v>79</v>
      </c>
      <c r="B115" s="38" t="s">
        <v>241</v>
      </c>
      <c r="C115" s="38" t="s">
        <v>238</v>
      </c>
      <c r="D115" s="36" t="s">
        <v>5</v>
      </c>
      <c r="E115" s="39">
        <v>10</v>
      </c>
      <c r="F115" s="99">
        <v>0</v>
      </c>
      <c r="G115" s="18">
        <f t="shared" si="1"/>
        <v>0</v>
      </c>
    </row>
    <row r="116" spans="1:7" ht="42.75" x14ac:dyDescent="0.2">
      <c r="A116" s="36">
        <v>80</v>
      </c>
      <c r="B116" s="38" t="s">
        <v>236</v>
      </c>
      <c r="C116" s="38" t="s">
        <v>239</v>
      </c>
      <c r="D116" s="36" t="s">
        <v>5</v>
      </c>
      <c r="E116" s="39">
        <v>2</v>
      </c>
      <c r="F116" s="99">
        <v>0</v>
      </c>
      <c r="G116" s="18">
        <f t="shared" si="1"/>
        <v>0</v>
      </c>
    </row>
    <row r="117" spans="1:7" ht="99.75" x14ac:dyDescent="0.2">
      <c r="A117" s="36">
        <v>81</v>
      </c>
      <c r="B117" s="46" t="s">
        <v>298</v>
      </c>
      <c r="C117" s="38" t="s">
        <v>299</v>
      </c>
      <c r="D117" s="36" t="s">
        <v>5</v>
      </c>
      <c r="E117" s="36">
        <v>2</v>
      </c>
      <c r="F117" s="99">
        <v>0</v>
      </c>
      <c r="G117" s="18">
        <f t="shared" si="1"/>
        <v>0</v>
      </c>
    </row>
    <row r="118" spans="1:7" ht="28.5" x14ac:dyDescent="0.2">
      <c r="A118" s="36">
        <v>82</v>
      </c>
      <c r="B118" s="46" t="s">
        <v>295</v>
      </c>
      <c r="C118" s="38" t="s">
        <v>266</v>
      </c>
      <c r="D118" s="36" t="s">
        <v>5</v>
      </c>
      <c r="E118" s="36">
        <v>4</v>
      </c>
      <c r="F118" s="99">
        <v>0</v>
      </c>
      <c r="G118" s="18">
        <f t="shared" si="1"/>
        <v>0</v>
      </c>
    </row>
    <row r="119" spans="1:7" ht="28.5" x14ac:dyDescent="0.2">
      <c r="A119" s="36">
        <v>83</v>
      </c>
      <c r="B119" s="46" t="s">
        <v>296</v>
      </c>
      <c r="C119" s="38" t="s">
        <v>297</v>
      </c>
      <c r="D119" s="36" t="s">
        <v>5</v>
      </c>
      <c r="E119" s="36">
        <v>2</v>
      </c>
      <c r="F119" s="99">
        <v>0</v>
      </c>
      <c r="G119" s="18">
        <f t="shared" si="1"/>
        <v>0</v>
      </c>
    </row>
    <row r="120" spans="1:7" ht="28.5" x14ac:dyDescent="0.2">
      <c r="A120" s="36">
        <v>84</v>
      </c>
      <c r="B120" s="46" t="s">
        <v>300</v>
      </c>
      <c r="C120" s="38" t="s">
        <v>301</v>
      </c>
      <c r="D120" s="36" t="s">
        <v>5</v>
      </c>
      <c r="E120" s="36">
        <v>2</v>
      </c>
      <c r="F120" s="99">
        <v>0</v>
      </c>
      <c r="G120" s="18">
        <f t="shared" si="1"/>
        <v>0</v>
      </c>
    </row>
    <row r="121" spans="1:7" ht="28.5" x14ac:dyDescent="0.2">
      <c r="A121" s="36">
        <v>85</v>
      </c>
      <c r="B121" s="46" t="s">
        <v>300</v>
      </c>
      <c r="C121" s="38" t="s">
        <v>301</v>
      </c>
      <c r="D121" s="36" t="s">
        <v>5</v>
      </c>
      <c r="E121" s="36">
        <v>2</v>
      </c>
      <c r="F121" s="99">
        <v>0</v>
      </c>
      <c r="G121" s="18">
        <f t="shared" si="1"/>
        <v>0</v>
      </c>
    </row>
    <row r="122" spans="1:7" ht="42.75" x14ac:dyDescent="0.2">
      <c r="A122" s="36">
        <v>86</v>
      </c>
      <c r="B122" s="46" t="s">
        <v>302</v>
      </c>
      <c r="C122" s="38" t="s">
        <v>309</v>
      </c>
      <c r="D122" s="36" t="s">
        <v>5</v>
      </c>
      <c r="E122" s="39">
        <v>2</v>
      </c>
      <c r="F122" s="99">
        <v>0</v>
      </c>
      <c r="G122" s="18">
        <f t="shared" si="1"/>
        <v>0</v>
      </c>
    </row>
    <row r="123" spans="1:7" ht="42.75" x14ac:dyDescent="0.2">
      <c r="A123" s="36">
        <v>87</v>
      </c>
      <c r="B123" s="46" t="s">
        <v>303</v>
      </c>
      <c r="C123" s="38" t="s">
        <v>310</v>
      </c>
      <c r="D123" s="36" t="s">
        <v>5</v>
      </c>
      <c r="E123" s="39">
        <v>2</v>
      </c>
      <c r="F123" s="99">
        <v>0</v>
      </c>
      <c r="G123" s="18">
        <f t="shared" si="1"/>
        <v>0</v>
      </c>
    </row>
    <row r="124" spans="1:7" ht="99.75" x14ac:dyDescent="0.2">
      <c r="A124" s="36">
        <v>88</v>
      </c>
      <c r="B124" s="46" t="s">
        <v>304</v>
      </c>
      <c r="C124" s="38" t="s">
        <v>311</v>
      </c>
      <c r="D124" s="36" t="s">
        <v>5</v>
      </c>
      <c r="E124" s="39">
        <v>2</v>
      </c>
      <c r="F124" s="99">
        <v>0</v>
      </c>
      <c r="G124" s="18">
        <f t="shared" si="1"/>
        <v>0</v>
      </c>
    </row>
    <row r="125" spans="1:7" ht="28.5" x14ac:dyDescent="0.2">
      <c r="A125" s="36">
        <v>89</v>
      </c>
      <c r="B125" s="46" t="s">
        <v>305</v>
      </c>
      <c r="C125" s="38" t="s">
        <v>312</v>
      </c>
      <c r="D125" s="36" t="s">
        <v>5</v>
      </c>
      <c r="E125" s="39">
        <v>2</v>
      </c>
      <c r="F125" s="99">
        <v>0</v>
      </c>
      <c r="G125" s="18">
        <f t="shared" si="1"/>
        <v>0</v>
      </c>
    </row>
    <row r="126" spans="1:7" x14ac:dyDescent="0.2">
      <c r="A126" s="36">
        <v>90</v>
      </c>
      <c r="B126" s="46" t="s">
        <v>306</v>
      </c>
      <c r="C126" s="38" t="s">
        <v>313</v>
      </c>
      <c r="D126" s="36" t="s">
        <v>5</v>
      </c>
      <c r="E126" s="39">
        <v>4</v>
      </c>
      <c r="F126" s="99">
        <v>0</v>
      </c>
      <c r="G126" s="18">
        <f t="shared" si="1"/>
        <v>0</v>
      </c>
    </row>
    <row r="127" spans="1:7" x14ac:dyDescent="0.2">
      <c r="A127" s="36">
        <v>91</v>
      </c>
      <c r="B127" s="46" t="s">
        <v>307</v>
      </c>
      <c r="C127" s="38" t="s">
        <v>314</v>
      </c>
      <c r="D127" s="36" t="s">
        <v>5</v>
      </c>
      <c r="E127" s="39">
        <v>4</v>
      </c>
      <c r="F127" s="99">
        <v>0</v>
      </c>
      <c r="G127" s="18">
        <f t="shared" si="1"/>
        <v>0</v>
      </c>
    </row>
    <row r="128" spans="1:7" ht="57" x14ac:dyDescent="0.2">
      <c r="A128" s="36">
        <f>A127+1</f>
        <v>92</v>
      </c>
      <c r="B128" s="46" t="s">
        <v>308</v>
      </c>
      <c r="C128" s="38" t="s">
        <v>315</v>
      </c>
      <c r="D128" s="36" t="s">
        <v>5</v>
      </c>
      <c r="E128" s="39">
        <v>4</v>
      </c>
      <c r="F128" s="99">
        <v>0</v>
      </c>
      <c r="G128" s="18">
        <f t="shared" si="1"/>
        <v>0</v>
      </c>
    </row>
    <row r="129" spans="1:7" ht="213.75" x14ac:dyDescent="0.2">
      <c r="A129" s="36">
        <f t="shared" ref="A129:A130" si="2">A128+1</f>
        <v>93</v>
      </c>
      <c r="B129" s="46" t="s">
        <v>316</v>
      </c>
      <c r="C129" s="38" t="s">
        <v>318</v>
      </c>
      <c r="D129" s="36" t="s">
        <v>5</v>
      </c>
      <c r="E129" s="39">
        <v>2</v>
      </c>
      <c r="F129" s="99">
        <v>0</v>
      </c>
      <c r="G129" s="18">
        <f t="shared" si="1"/>
        <v>0</v>
      </c>
    </row>
    <row r="130" spans="1:7" ht="384.75" x14ac:dyDescent="0.2">
      <c r="A130" s="36">
        <f t="shared" si="2"/>
        <v>94</v>
      </c>
      <c r="B130" s="46" t="s">
        <v>317</v>
      </c>
      <c r="C130" s="38" t="s">
        <v>319</v>
      </c>
      <c r="D130" s="36" t="s">
        <v>5</v>
      </c>
      <c r="E130" s="39">
        <v>2</v>
      </c>
      <c r="F130" s="99">
        <v>0</v>
      </c>
      <c r="G130" s="18">
        <f t="shared" si="1"/>
        <v>0</v>
      </c>
    </row>
    <row r="131" spans="1:7" x14ac:dyDescent="0.2">
      <c r="A131" s="36"/>
      <c r="B131" s="47"/>
      <c r="C131" s="38"/>
      <c r="D131" s="36"/>
      <c r="E131" s="39"/>
      <c r="F131" s="99"/>
      <c r="G131" s="18"/>
    </row>
    <row r="132" spans="1:7" x14ac:dyDescent="0.2">
      <c r="A132" s="36"/>
      <c r="B132" s="47"/>
      <c r="C132" s="38"/>
      <c r="D132" s="36"/>
      <c r="E132" s="39"/>
      <c r="F132" s="99"/>
      <c r="G132" s="18"/>
    </row>
    <row r="133" spans="1:7" x14ac:dyDescent="0.2">
      <c r="A133" s="36"/>
      <c r="B133" s="48" t="s">
        <v>65</v>
      </c>
      <c r="C133" s="38"/>
      <c r="D133" s="36"/>
      <c r="E133" s="39"/>
      <c r="F133" s="99"/>
      <c r="G133" s="18"/>
    </row>
    <row r="134" spans="1:7" x14ac:dyDescent="0.2">
      <c r="A134" s="36"/>
      <c r="B134" s="47"/>
      <c r="C134" s="38"/>
      <c r="D134" s="36"/>
      <c r="E134" s="39"/>
      <c r="F134" s="99"/>
      <c r="G134" s="18"/>
    </row>
    <row r="135" spans="1:7" x14ac:dyDescent="0.2">
      <c r="A135" s="36"/>
      <c r="B135" s="38"/>
      <c r="C135" s="38"/>
      <c r="D135" s="36"/>
      <c r="E135" s="39"/>
      <c r="F135" s="99"/>
      <c r="G135" s="18"/>
    </row>
    <row r="136" spans="1:7" x14ac:dyDescent="0.2">
      <c r="A136" s="36">
        <f>A130+1</f>
        <v>95</v>
      </c>
      <c r="B136" s="38" t="s">
        <v>67</v>
      </c>
      <c r="C136" s="38" t="s">
        <v>66</v>
      </c>
      <c r="D136" s="36" t="s">
        <v>5</v>
      </c>
      <c r="E136" s="39">
        <v>2</v>
      </c>
      <c r="F136" s="99">
        <v>0</v>
      </c>
      <c r="G136" s="18">
        <f t="shared" ref="G136:G144" si="3">ROUND(F136*E136,2)</f>
        <v>0</v>
      </c>
    </row>
    <row r="137" spans="1:7" ht="28.5" x14ac:dyDescent="0.2">
      <c r="A137" s="36">
        <f>A136+1</f>
        <v>96</v>
      </c>
      <c r="B137" s="38" t="s">
        <v>137</v>
      </c>
      <c r="C137" s="38" t="s">
        <v>68</v>
      </c>
      <c r="D137" s="36" t="s">
        <v>5</v>
      </c>
      <c r="E137" s="39">
        <v>2</v>
      </c>
      <c r="F137" s="99">
        <v>0</v>
      </c>
      <c r="G137" s="18">
        <f t="shared" si="3"/>
        <v>0</v>
      </c>
    </row>
    <row r="138" spans="1:7" x14ac:dyDescent="0.2">
      <c r="A138" s="36">
        <f t="shared" ref="A138:A145" si="4">A137+1</f>
        <v>97</v>
      </c>
      <c r="B138" s="38" t="s">
        <v>100</v>
      </c>
      <c r="C138" s="49" t="s">
        <v>101</v>
      </c>
      <c r="D138" s="36" t="s">
        <v>5</v>
      </c>
      <c r="E138" s="36">
        <v>4</v>
      </c>
      <c r="F138" s="99">
        <v>0</v>
      </c>
      <c r="G138" s="18">
        <f t="shared" si="3"/>
        <v>0</v>
      </c>
    </row>
    <row r="139" spans="1:7" x14ac:dyDescent="0.2">
      <c r="A139" s="36">
        <f t="shared" si="4"/>
        <v>98</v>
      </c>
      <c r="B139" s="49" t="s">
        <v>102</v>
      </c>
      <c r="C139" s="49" t="s">
        <v>103</v>
      </c>
      <c r="D139" s="36" t="s">
        <v>5</v>
      </c>
      <c r="E139" s="36">
        <v>1</v>
      </c>
      <c r="F139" s="99">
        <v>0</v>
      </c>
      <c r="G139" s="18">
        <f t="shared" si="3"/>
        <v>0</v>
      </c>
    </row>
    <row r="140" spans="1:7" x14ac:dyDescent="0.2">
      <c r="A140" s="36">
        <f t="shared" si="4"/>
        <v>99</v>
      </c>
      <c r="B140" s="38" t="s">
        <v>69</v>
      </c>
      <c r="C140" s="38" t="s">
        <v>105</v>
      </c>
      <c r="D140" s="36" t="s">
        <v>5</v>
      </c>
      <c r="E140" s="36">
        <v>1</v>
      </c>
      <c r="F140" s="99">
        <v>0</v>
      </c>
      <c r="G140" s="18">
        <f t="shared" si="3"/>
        <v>0</v>
      </c>
    </row>
    <row r="141" spans="1:7" x14ac:dyDescent="0.2">
      <c r="A141" s="36">
        <f t="shared" si="4"/>
        <v>100</v>
      </c>
      <c r="B141" s="38" t="s">
        <v>70</v>
      </c>
      <c r="C141" s="38" t="s">
        <v>106</v>
      </c>
      <c r="D141" s="36" t="s">
        <v>5</v>
      </c>
      <c r="E141" s="36">
        <v>1</v>
      </c>
      <c r="F141" s="99">
        <v>0</v>
      </c>
      <c r="G141" s="18">
        <f t="shared" si="3"/>
        <v>0</v>
      </c>
    </row>
    <row r="142" spans="1:7" ht="85.5" x14ac:dyDescent="0.2">
      <c r="A142" s="36">
        <f t="shared" si="4"/>
        <v>101</v>
      </c>
      <c r="B142" s="38" t="s">
        <v>381</v>
      </c>
      <c r="C142" s="38" t="s">
        <v>380</v>
      </c>
      <c r="D142" s="36" t="s">
        <v>5</v>
      </c>
      <c r="E142" s="36">
        <v>1</v>
      </c>
      <c r="F142" s="99">
        <v>0</v>
      </c>
      <c r="G142" s="18">
        <f t="shared" si="3"/>
        <v>0</v>
      </c>
    </row>
    <row r="143" spans="1:7" ht="128.25" x14ac:dyDescent="0.2">
      <c r="A143" s="36">
        <f t="shared" si="4"/>
        <v>102</v>
      </c>
      <c r="B143" s="46" t="s">
        <v>268</v>
      </c>
      <c r="C143" s="46" t="s">
        <v>269</v>
      </c>
      <c r="D143" s="36" t="s">
        <v>5</v>
      </c>
      <c r="E143" s="36">
        <v>1</v>
      </c>
      <c r="F143" s="99">
        <v>0</v>
      </c>
      <c r="G143" s="18">
        <f t="shared" si="3"/>
        <v>0</v>
      </c>
    </row>
    <row r="144" spans="1:7" ht="28.5" x14ac:dyDescent="0.2">
      <c r="A144" s="36">
        <f t="shared" si="4"/>
        <v>103</v>
      </c>
      <c r="B144" s="46" t="s">
        <v>270</v>
      </c>
      <c r="C144" s="46" t="s">
        <v>271</v>
      </c>
      <c r="D144" s="36" t="s">
        <v>5</v>
      </c>
      <c r="E144" s="36">
        <v>1</v>
      </c>
      <c r="F144" s="99">
        <v>0</v>
      </c>
      <c r="G144" s="18">
        <f t="shared" si="3"/>
        <v>0</v>
      </c>
    </row>
    <row r="145" spans="1:7" ht="28.5" x14ac:dyDescent="0.2">
      <c r="A145" s="36">
        <f t="shared" si="4"/>
        <v>104</v>
      </c>
      <c r="B145" s="46" t="s">
        <v>104</v>
      </c>
      <c r="C145" s="50" t="s">
        <v>265</v>
      </c>
      <c r="D145" s="36" t="s">
        <v>5</v>
      </c>
      <c r="E145" s="36">
        <v>1</v>
      </c>
      <c r="F145" s="99">
        <v>0</v>
      </c>
      <c r="G145" s="18">
        <f>ROUND(F145*E145,2)</f>
        <v>0</v>
      </c>
    </row>
    <row r="146" spans="1:7" x14ac:dyDescent="0.2">
      <c r="A146" s="36"/>
      <c r="B146" s="38"/>
      <c r="C146" s="36"/>
      <c r="D146" s="36"/>
      <c r="E146" s="39"/>
      <c r="F146" s="103"/>
      <c r="G146" s="18"/>
    </row>
    <row r="147" spans="1:7" x14ac:dyDescent="0.2">
      <c r="A147" s="36"/>
      <c r="B147" s="38"/>
      <c r="C147" s="36"/>
      <c r="D147" s="36"/>
      <c r="E147" s="39"/>
      <c r="F147" s="103"/>
      <c r="G147" s="18"/>
    </row>
    <row r="148" spans="1:7" x14ac:dyDescent="0.2">
      <c r="A148" s="36"/>
      <c r="B148" s="51" t="s">
        <v>71</v>
      </c>
      <c r="C148" s="36"/>
      <c r="D148" s="36"/>
      <c r="E148" s="39"/>
      <c r="F148" s="103"/>
      <c r="G148" s="18"/>
    </row>
    <row r="149" spans="1:7" x14ac:dyDescent="0.2">
      <c r="A149" s="36"/>
      <c r="B149" s="38"/>
      <c r="C149" s="36"/>
      <c r="D149" s="36"/>
      <c r="E149" s="39"/>
      <c r="F149" s="103"/>
      <c r="G149" s="18"/>
    </row>
    <row r="150" spans="1:7" x14ac:dyDescent="0.2">
      <c r="A150" s="36"/>
      <c r="B150" s="38"/>
      <c r="C150" s="36"/>
      <c r="D150" s="36"/>
      <c r="E150" s="39"/>
      <c r="F150" s="103"/>
      <c r="G150" s="18"/>
    </row>
    <row r="151" spans="1:7" ht="42.75" x14ac:dyDescent="0.2">
      <c r="A151" s="36">
        <f>A145+1</f>
        <v>105</v>
      </c>
      <c r="B151" s="38" t="s">
        <v>149</v>
      </c>
      <c r="C151" s="38" t="s">
        <v>158</v>
      </c>
      <c r="D151" s="36" t="s">
        <v>5</v>
      </c>
      <c r="E151" s="36">
        <v>2</v>
      </c>
      <c r="F151" s="99">
        <v>0</v>
      </c>
      <c r="G151" s="18">
        <f>ROUND(F151*E151,2)</f>
        <v>0</v>
      </c>
    </row>
    <row r="152" spans="1:7" ht="42.75" x14ac:dyDescent="0.2">
      <c r="A152" s="36">
        <f t="shared" ref="A152:A162" si="5">A151+1</f>
        <v>106</v>
      </c>
      <c r="B152" s="38" t="s">
        <v>107</v>
      </c>
      <c r="C152" s="38" t="s">
        <v>159</v>
      </c>
      <c r="D152" s="36" t="s">
        <v>5</v>
      </c>
      <c r="E152" s="36">
        <v>3</v>
      </c>
      <c r="F152" s="99">
        <v>0</v>
      </c>
      <c r="G152" s="18">
        <f t="shared" ref="G152:G162" si="6">ROUND(F152*E152,2)</f>
        <v>0</v>
      </c>
    </row>
    <row r="153" spans="1:7" ht="42.75" x14ac:dyDescent="0.2">
      <c r="A153" s="36">
        <f t="shared" si="5"/>
        <v>107</v>
      </c>
      <c r="B153" s="38" t="s">
        <v>248</v>
      </c>
      <c r="C153" s="38" t="s">
        <v>247</v>
      </c>
      <c r="D153" s="36" t="s">
        <v>5</v>
      </c>
      <c r="E153" s="36">
        <v>1</v>
      </c>
      <c r="F153" s="99">
        <v>0</v>
      </c>
      <c r="G153" s="18">
        <f t="shared" si="6"/>
        <v>0</v>
      </c>
    </row>
    <row r="154" spans="1:7" ht="42.75" x14ac:dyDescent="0.2">
      <c r="A154" s="36">
        <f t="shared" si="5"/>
        <v>108</v>
      </c>
      <c r="B154" s="38" t="s">
        <v>108</v>
      </c>
      <c r="C154" s="38" t="s">
        <v>160</v>
      </c>
      <c r="D154" s="36" t="s">
        <v>5</v>
      </c>
      <c r="E154" s="36">
        <v>2</v>
      </c>
      <c r="F154" s="99">
        <v>0</v>
      </c>
      <c r="G154" s="18">
        <f t="shared" si="6"/>
        <v>0</v>
      </c>
    </row>
    <row r="155" spans="1:7" ht="142.5" x14ac:dyDescent="0.2">
      <c r="A155" s="36">
        <f t="shared" si="5"/>
        <v>109</v>
      </c>
      <c r="B155" s="38" t="s">
        <v>161</v>
      </c>
      <c r="C155" s="38" t="s">
        <v>162</v>
      </c>
      <c r="D155" s="36" t="s">
        <v>5</v>
      </c>
      <c r="E155" s="36">
        <v>5</v>
      </c>
      <c r="F155" s="99">
        <v>0</v>
      </c>
      <c r="G155" s="18">
        <f t="shared" si="6"/>
        <v>0</v>
      </c>
    </row>
    <row r="156" spans="1:7" ht="156.75" x14ac:dyDescent="0.2">
      <c r="A156" s="36">
        <f t="shared" si="5"/>
        <v>110</v>
      </c>
      <c r="B156" s="38" t="s">
        <v>163</v>
      </c>
      <c r="C156" s="38" t="s">
        <v>164</v>
      </c>
      <c r="D156" s="36" t="s">
        <v>5</v>
      </c>
      <c r="E156" s="36">
        <v>5</v>
      </c>
      <c r="F156" s="99">
        <v>0</v>
      </c>
      <c r="G156" s="18">
        <f t="shared" si="6"/>
        <v>0</v>
      </c>
    </row>
    <row r="157" spans="1:7" x14ac:dyDescent="0.2">
      <c r="A157" s="36">
        <f t="shared" si="5"/>
        <v>111</v>
      </c>
      <c r="B157" s="38" t="s">
        <v>72</v>
      </c>
      <c r="C157" s="41"/>
      <c r="D157" s="36" t="s">
        <v>5</v>
      </c>
      <c r="E157" s="36">
        <v>5</v>
      </c>
      <c r="F157" s="99">
        <v>0</v>
      </c>
      <c r="G157" s="18">
        <f t="shared" si="6"/>
        <v>0</v>
      </c>
    </row>
    <row r="158" spans="1:7" x14ac:dyDescent="0.2">
      <c r="A158" s="36">
        <f t="shared" si="5"/>
        <v>112</v>
      </c>
      <c r="B158" s="38" t="s">
        <v>73</v>
      </c>
      <c r="C158" s="41"/>
      <c r="D158" s="36" t="s">
        <v>5</v>
      </c>
      <c r="E158" s="36">
        <v>5</v>
      </c>
      <c r="F158" s="99">
        <v>0</v>
      </c>
      <c r="G158" s="18">
        <f t="shared" si="6"/>
        <v>0</v>
      </c>
    </row>
    <row r="159" spans="1:7" ht="42.75" x14ac:dyDescent="0.2">
      <c r="A159" s="36">
        <f t="shared" si="5"/>
        <v>113</v>
      </c>
      <c r="B159" s="38" t="s">
        <v>109</v>
      </c>
      <c r="C159" s="38" t="s">
        <v>165</v>
      </c>
      <c r="D159" s="36" t="s">
        <v>5</v>
      </c>
      <c r="E159" s="36">
        <v>1</v>
      </c>
      <c r="F159" s="99">
        <v>0</v>
      </c>
      <c r="G159" s="18">
        <f t="shared" si="6"/>
        <v>0</v>
      </c>
    </row>
    <row r="160" spans="1:7" ht="28.5" x14ac:dyDescent="0.2">
      <c r="A160" s="36">
        <f t="shared" si="5"/>
        <v>114</v>
      </c>
      <c r="B160" s="38" t="s">
        <v>208</v>
      </c>
      <c r="C160" s="37" t="s">
        <v>342</v>
      </c>
      <c r="D160" s="36" t="s">
        <v>5</v>
      </c>
      <c r="E160" s="36">
        <v>1</v>
      </c>
      <c r="F160" s="99">
        <v>0</v>
      </c>
      <c r="G160" s="18">
        <f t="shared" si="6"/>
        <v>0</v>
      </c>
    </row>
    <row r="161" spans="1:7" ht="57" x14ac:dyDescent="0.2">
      <c r="A161" s="36">
        <f t="shared" si="5"/>
        <v>115</v>
      </c>
      <c r="B161" s="38" t="s">
        <v>111</v>
      </c>
      <c r="C161" s="38" t="s">
        <v>166</v>
      </c>
      <c r="D161" s="36" t="s">
        <v>5</v>
      </c>
      <c r="E161" s="36">
        <v>1</v>
      </c>
      <c r="F161" s="99">
        <v>0</v>
      </c>
      <c r="G161" s="18">
        <f t="shared" si="6"/>
        <v>0</v>
      </c>
    </row>
    <row r="162" spans="1:7" x14ac:dyDescent="0.2">
      <c r="A162" s="36">
        <f t="shared" si="5"/>
        <v>116</v>
      </c>
      <c r="B162" s="38" t="s">
        <v>168</v>
      </c>
      <c r="C162" s="38" t="s">
        <v>170</v>
      </c>
      <c r="D162" s="36" t="s">
        <v>5</v>
      </c>
      <c r="E162" s="36">
        <v>2</v>
      </c>
      <c r="F162" s="99">
        <v>0</v>
      </c>
      <c r="G162" s="18">
        <f t="shared" si="6"/>
        <v>0</v>
      </c>
    </row>
    <row r="163" spans="1:7" x14ac:dyDescent="0.2">
      <c r="A163" s="36"/>
      <c r="B163" s="38"/>
      <c r="C163" s="38"/>
      <c r="D163" s="36"/>
      <c r="E163" s="36"/>
      <c r="F163" s="99"/>
      <c r="G163" s="18"/>
    </row>
    <row r="164" spans="1:7" x14ac:dyDescent="0.2">
      <c r="A164" s="36"/>
      <c r="B164" s="52" t="s">
        <v>112</v>
      </c>
      <c r="C164" s="38"/>
      <c r="D164" s="36"/>
      <c r="E164" s="36"/>
      <c r="F164" s="99"/>
      <c r="G164" s="18"/>
    </row>
    <row r="165" spans="1:7" x14ac:dyDescent="0.2">
      <c r="A165" s="36"/>
      <c r="B165" s="38"/>
      <c r="C165" s="38"/>
      <c r="D165" s="36"/>
      <c r="E165" s="36"/>
      <c r="F165" s="99"/>
      <c r="G165" s="18"/>
    </row>
    <row r="166" spans="1:7" x14ac:dyDescent="0.2">
      <c r="A166" s="36"/>
      <c r="B166" s="38"/>
      <c r="C166" s="38"/>
      <c r="D166" s="36"/>
      <c r="E166" s="36"/>
      <c r="F166" s="99"/>
      <c r="G166" s="18"/>
    </row>
    <row r="167" spans="1:7" ht="185.25" x14ac:dyDescent="0.2">
      <c r="A167" s="36">
        <f>A162+1</f>
        <v>117</v>
      </c>
      <c r="B167" s="41" t="s">
        <v>190</v>
      </c>
      <c r="C167" s="38" t="s">
        <v>167</v>
      </c>
      <c r="D167" s="36" t="s">
        <v>5</v>
      </c>
      <c r="E167" s="53">
        <v>10</v>
      </c>
      <c r="F167" s="99">
        <v>0</v>
      </c>
      <c r="G167" s="18">
        <f t="shared" ref="G167:G193" si="7">ROUND(F167*E167,2)</f>
        <v>0</v>
      </c>
    </row>
    <row r="168" spans="1:7" ht="128.25" x14ac:dyDescent="0.2">
      <c r="A168" s="36">
        <f>A167+1</f>
        <v>118</v>
      </c>
      <c r="B168" s="38" t="s">
        <v>382</v>
      </c>
      <c r="C168" s="38" t="s">
        <v>281</v>
      </c>
      <c r="D168" s="36" t="s">
        <v>5</v>
      </c>
      <c r="E168" s="36">
        <v>10</v>
      </c>
      <c r="F168" s="99">
        <v>0</v>
      </c>
      <c r="G168" s="18">
        <f t="shared" si="7"/>
        <v>0</v>
      </c>
    </row>
    <row r="169" spans="1:7" ht="156.75" x14ac:dyDescent="0.2">
      <c r="A169" s="36">
        <f t="shared" ref="A169:A193" si="8">A168+1</f>
        <v>119</v>
      </c>
      <c r="B169" s="38" t="s">
        <v>283</v>
      </c>
      <c r="C169" s="38" t="s">
        <v>282</v>
      </c>
      <c r="D169" s="36" t="s">
        <v>5</v>
      </c>
      <c r="E169" s="36">
        <v>6</v>
      </c>
      <c r="F169" s="99">
        <v>0</v>
      </c>
      <c r="G169" s="18">
        <f t="shared" si="7"/>
        <v>0</v>
      </c>
    </row>
    <row r="170" spans="1:7" ht="185.25" x14ac:dyDescent="0.2">
      <c r="A170" s="36">
        <f t="shared" si="8"/>
        <v>120</v>
      </c>
      <c r="B170" s="38" t="s">
        <v>285</v>
      </c>
      <c r="C170" s="38" t="s">
        <v>284</v>
      </c>
      <c r="D170" s="36" t="s">
        <v>5</v>
      </c>
      <c r="E170" s="36">
        <v>2</v>
      </c>
      <c r="F170" s="99">
        <v>0</v>
      </c>
      <c r="G170" s="18">
        <f t="shared" si="7"/>
        <v>0</v>
      </c>
    </row>
    <row r="171" spans="1:7" x14ac:dyDescent="0.2">
      <c r="A171" s="36">
        <f t="shared" si="8"/>
        <v>121</v>
      </c>
      <c r="B171" s="38" t="s">
        <v>286</v>
      </c>
      <c r="C171" s="41" t="s">
        <v>289</v>
      </c>
      <c r="D171" s="36" t="s">
        <v>5</v>
      </c>
      <c r="E171" s="36">
        <v>2</v>
      </c>
      <c r="F171" s="99">
        <v>0</v>
      </c>
      <c r="G171" s="18">
        <f t="shared" si="7"/>
        <v>0</v>
      </c>
    </row>
    <row r="172" spans="1:7" x14ac:dyDescent="0.2">
      <c r="A172" s="36">
        <f t="shared" si="8"/>
        <v>122</v>
      </c>
      <c r="B172" s="38" t="s">
        <v>287</v>
      </c>
      <c r="C172" s="41" t="s">
        <v>290</v>
      </c>
      <c r="D172" s="36" t="s">
        <v>5</v>
      </c>
      <c r="E172" s="36">
        <v>2</v>
      </c>
      <c r="F172" s="99">
        <v>0</v>
      </c>
      <c r="G172" s="18">
        <f t="shared" si="7"/>
        <v>0</v>
      </c>
    </row>
    <row r="173" spans="1:7" x14ac:dyDescent="0.2">
      <c r="A173" s="36">
        <f t="shared" si="8"/>
        <v>123</v>
      </c>
      <c r="B173" s="46" t="s">
        <v>288</v>
      </c>
      <c r="C173" s="55" t="s">
        <v>291</v>
      </c>
      <c r="D173" s="36" t="s">
        <v>5</v>
      </c>
      <c r="E173" s="36">
        <v>2</v>
      </c>
      <c r="F173" s="99">
        <v>0</v>
      </c>
      <c r="G173" s="18">
        <f t="shared" si="7"/>
        <v>0</v>
      </c>
    </row>
    <row r="174" spans="1:7" ht="156.75" x14ac:dyDescent="0.2">
      <c r="A174" s="36">
        <f t="shared" si="8"/>
        <v>124</v>
      </c>
      <c r="B174" s="46" t="s">
        <v>277</v>
      </c>
      <c r="C174" s="46" t="s">
        <v>292</v>
      </c>
      <c r="D174" s="36" t="s">
        <v>5</v>
      </c>
      <c r="E174" s="36">
        <v>1</v>
      </c>
      <c r="F174" s="99">
        <v>0</v>
      </c>
      <c r="G174" s="18">
        <f t="shared" si="7"/>
        <v>0</v>
      </c>
    </row>
    <row r="175" spans="1:7" ht="114" x14ac:dyDescent="0.2">
      <c r="A175" s="36">
        <f t="shared" si="8"/>
        <v>125</v>
      </c>
      <c r="B175" s="46" t="s">
        <v>267</v>
      </c>
      <c r="C175" s="55" t="s">
        <v>257</v>
      </c>
      <c r="D175" s="36" t="s">
        <v>5</v>
      </c>
      <c r="E175" s="36">
        <v>1</v>
      </c>
      <c r="F175" s="99">
        <v>0</v>
      </c>
      <c r="G175" s="18">
        <f t="shared" si="7"/>
        <v>0</v>
      </c>
    </row>
    <row r="176" spans="1:7" x14ac:dyDescent="0.2">
      <c r="A176" s="36">
        <f t="shared" si="8"/>
        <v>126</v>
      </c>
      <c r="B176" s="46" t="s">
        <v>258</v>
      </c>
      <c r="C176" s="46" t="s">
        <v>258</v>
      </c>
      <c r="D176" s="36" t="s">
        <v>5</v>
      </c>
      <c r="E176" s="36">
        <v>2</v>
      </c>
      <c r="F176" s="99">
        <v>0</v>
      </c>
      <c r="G176" s="18">
        <f t="shared" si="7"/>
        <v>0</v>
      </c>
    </row>
    <row r="177" spans="1:7" x14ac:dyDescent="0.2">
      <c r="A177" s="36">
        <f t="shared" si="8"/>
        <v>127</v>
      </c>
      <c r="B177" s="46" t="s">
        <v>252</v>
      </c>
      <c r="C177" s="46" t="s">
        <v>252</v>
      </c>
      <c r="D177" s="36" t="s">
        <v>5</v>
      </c>
      <c r="E177" s="36">
        <v>6</v>
      </c>
      <c r="F177" s="99">
        <v>0</v>
      </c>
      <c r="G177" s="18">
        <f t="shared" si="7"/>
        <v>0</v>
      </c>
    </row>
    <row r="178" spans="1:7" ht="28.5" x14ac:dyDescent="0.2">
      <c r="A178" s="36">
        <f t="shared" si="8"/>
        <v>128</v>
      </c>
      <c r="B178" s="46" t="s">
        <v>253</v>
      </c>
      <c r="C178" s="46" t="s">
        <v>254</v>
      </c>
      <c r="D178" s="36" t="s">
        <v>5</v>
      </c>
      <c r="E178" s="36">
        <v>5</v>
      </c>
      <c r="F178" s="99">
        <v>0</v>
      </c>
      <c r="G178" s="18">
        <f t="shared" si="7"/>
        <v>0</v>
      </c>
    </row>
    <row r="179" spans="1:7" ht="28.5" x14ac:dyDescent="0.2">
      <c r="A179" s="36">
        <f t="shared" si="8"/>
        <v>129</v>
      </c>
      <c r="B179" s="46" t="s">
        <v>255</v>
      </c>
      <c r="C179" s="46" t="s">
        <v>256</v>
      </c>
      <c r="D179" s="36" t="s">
        <v>5</v>
      </c>
      <c r="E179" s="36">
        <v>108</v>
      </c>
      <c r="F179" s="99">
        <v>0</v>
      </c>
      <c r="G179" s="18">
        <f t="shared" si="7"/>
        <v>0</v>
      </c>
    </row>
    <row r="180" spans="1:7" ht="57" x14ac:dyDescent="0.2">
      <c r="A180" s="36">
        <f t="shared" si="8"/>
        <v>130</v>
      </c>
      <c r="B180" s="46" t="s">
        <v>274</v>
      </c>
      <c r="C180" s="46" t="s">
        <v>272</v>
      </c>
      <c r="D180" s="36" t="s">
        <v>5</v>
      </c>
      <c r="E180" s="36">
        <v>2</v>
      </c>
      <c r="F180" s="99">
        <v>0</v>
      </c>
      <c r="G180" s="18">
        <f t="shared" si="7"/>
        <v>0</v>
      </c>
    </row>
    <row r="181" spans="1:7" ht="57" x14ac:dyDescent="0.2">
      <c r="A181" s="36">
        <f t="shared" si="8"/>
        <v>131</v>
      </c>
      <c r="B181" s="46" t="s">
        <v>275</v>
      </c>
      <c r="C181" s="46" t="s">
        <v>273</v>
      </c>
      <c r="D181" s="36" t="s">
        <v>5</v>
      </c>
      <c r="E181" s="36">
        <v>2</v>
      </c>
      <c r="F181" s="99">
        <v>0</v>
      </c>
      <c r="G181" s="18">
        <f t="shared" si="7"/>
        <v>0</v>
      </c>
    </row>
    <row r="182" spans="1:7" x14ac:dyDescent="0.2">
      <c r="A182" s="36">
        <f t="shared" si="8"/>
        <v>132</v>
      </c>
      <c r="B182" s="46" t="s">
        <v>259</v>
      </c>
      <c r="C182" s="46" t="s">
        <v>75</v>
      </c>
      <c r="D182" s="36" t="s">
        <v>5</v>
      </c>
      <c r="E182" s="36">
        <v>2</v>
      </c>
      <c r="F182" s="99">
        <v>0</v>
      </c>
      <c r="G182" s="18">
        <f t="shared" si="7"/>
        <v>0</v>
      </c>
    </row>
    <row r="183" spans="1:7" x14ac:dyDescent="0.2">
      <c r="A183" s="36">
        <f t="shared" si="8"/>
        <v>133</v>
      </c>
      <c r="B183" s="46" t="s">
        <v>260</v>
      </c>
      <c r="C183" s="46" t="s">
        <v>261</v>
      </c>
      <c r="D183" s="36" t="s">
        <v>5</v>
      </c>
      <c r="E183" s="36">
        <v>2</v>
      </c>
      <c r="F183" s="99">
        <v>0</v>
      </c>
      <c r="G183" s="18">
        <f t="shared" si="7"/>
        <v>0</v>
      </c>
    </row>
    <row r="184" spans="1:7" ht="28.5" x14ac:dyDescent="0.2">
      <c r="A184" s="36">
        <f t="shared" si="8"/>
        <v>134</v>
      </c>
      <c r="B184" s="46" t="s">
        <v>243</v>
      </c>
      <c r="C184" s="46" t="s">
        <v>242</v>
      </c>
      <c r="D184" s="56" t="s">
        <v>5</v>
      </c>
      <c r="E184" s="56">
        <v>2</v>
      </c>
      <c r="F184" s="99">
        <v>0</v>
      </c>
      <c r="G184" s="18">
        <f t="shared" si="7"/>
        <v>0</v>
      </c>
    </row>
    <row r="185" spans="1:7" ht="99.75" x14ac:dyDescent="0.2">
      <c r="A185" s="36">
        <f t="shared" si="8"/>
        <v>135</v>
      </c>
      <c r="B185" s="46" t="s">
        <v>276</v>
      </c>
      <c r="C185" s="46" t="s">
        <v>244</v>
      </c>
      <c r="D185" s="56" t="s">
        <v>5</v>
      </c>
      <c r="E185" s="56">
        <v>1</v>
      </c>
      <c r="F185" s="99">
        <v>0</v>
      </c>
      <c r="G185" s="18">
        <f t="shared" si="7"/>
        <v>0</v>
      </c>
    </row>
    <row r="186" spans="1:7" ht="28.5" x14ac:dyDescent="0.2">
      <c r="A186" s="36">
        <f t="shared" si="8"/>
        <v>136</v>
      </c>
      <c r="B186" s="46" t="s">
        <v>245</v>
      </c>
      <c r="C186" s="46" t="s">
        <v>246</v>
      </c>
      <c r="D186" s="56" t="s">
        <v>5</v>
      </c>
      <c r="E186" s="56">
        <v>1</v>
      </c>
      <c r="F186" s="99">
        <v>0</v>
      </c>
      <c r="G186" s="18">
        <f t="shared" si="7"/>
        <v>0</v>
      </c>
    </row>
    <row r="187" spans="1:7" x14ac:dyDescent="0.2">
      <c r="A187" s="36">
        <f t="shared" si="8"/>
        <v>137</v>
      </c>
      <c r="B187" s="46" t="s">
        <v>251</v>
      </c>
      <c r="C187" s="46"/>
      <c r="D187" s="36" t="s">
        <v>214</v>
      </c>
      <c r="E187" s="39">
        <v>150</v>
      </c>
      <c r="F187" s="99">
        <v>0</v>
      </c>
      <c r="G187" s="18">
        <f t="shared" si="7"/>
        <v>0</v>
      </c>
    </row>
    <row r="188" spans="1:7" x14ac:dyDescent="0.2">
      <c r="A188" s="36">
        <f t="shared" si="8"/>
        <v>138</v>
      </c>
      <c r="B188" s="46" t="s">
        <v>250</v>
      </c>
      <c r="C188" s="46"/>
      <c r="D188" s="36" t="s">
        <v>214</v>
      </c>
      <c r="E188" s="39">
        <v>10</v>
      </c>
      <c r="F188" s="99">
        <v>0</v>
      </c>
      <c r="G188" s="18">
        <f t="shared" si="7"/>
        <v>0</v>
      </c>
    </row>
    <row r="189" spans="1:7" x14ac:dyDescent="0.2">
      <c r="A189" s="36">
        <f t="shared" si="8"/>
        <v>139</v>
      </c>
      <c r="B189" s="46" t="s">
        <v>113</v>
      </c>
      <c r="C189" s="55"/>
      <c r="D189" s="36" t="s">
        <v>5</v>
      </c>
      <c r="E189" s="36">
        <v>4</v>
      </c>
      <c r="F189" s="99">
        <v>0</v>
      </c>
      <c r="G189" s="18">
        <f t="shared" si="7"/>
        <v>0</v>
      </c>
    </row>
    <row r="190" spans="1:7" x14ac:dyDescent="0.2">
      <c r="A190" s="36">
        <f t="shared" si="8"/>
        <v>140</v>
      </c>
      <c r="B190" s="46" t="s">
        <v>114</v>
      </c>
      <c r="C190" s="55"/>
      <c r="D190" s="36" t="s">
        <v>5</v>
      </c>
      <c r="E190" s="36">
        <v>5</v>
      </c>
      <c r="F190" s="99">
        <v>0</v>
      </c>
      <c r="G190" s="18">
        <f t="shared" si="7"/>
        <v>0</v>
      </c>
    </row>
    <row r="191" spans="1:7" x14ac:dyDescent="0.2">
      <c r="A191" s="36">
        <f t="shared" si="8"/>
        <v>141</v>
      </c>
      <c r="B191" s="46" t="s">
        <v>115</v>
      </c>
      <c r="C191" s="55"/>
      <c r="D191" s="36" t="s">
        <v>5</v>
      </c>
      <c r="E191" s="36">
        <v>5</v>
      </c>
      <c r="F191" s="99">
        <v>0</v>
      </c>
      <c r="G191" s="18">
        <f t="shared" si="7"/>
        <v>0</v>
      </c>
    </row>
    <row r="192" spans="1:7" ht="28.5" x14ac:dyDescent="0.2">
      <c r="A192" s="36">
        <f t="shared" si="8"/>
        <v>142</v>
      </c>
      <c r="B192" s="46" t="s">
        <v>116</v>
      </c>
      <c r="C192" s="55"/>
      <c r="D192" s="36" t="s">
        <v>5</v>
      </c>
      <c r="E192" s="36">
        <v>2</v>
      </c>
      <c r="F192" s="99">
        <v>0</v>
      </c>
      <c r="G192" s="18">
        <f t="shared" si="7"/>
        <v>0</v>
      </c>
    </row>
    <row r="193" spans="1:7" x14ac:dyDescent="0.2">
      <c r="A193" s="36">
        <f t="shared" si="8"/>
        <v>143</v>
      </c>
      <c r="B193" s="46" t="s">
        <v>138</v>
      </c>
      <c r="C193" s="55"/>
      <c r="D193" s="36" t="s">
        <v>5</v>
      </c>
      <c r="E193" s="36">
        <v>5</v>
      </c>
      <c r="F193" s="99">
        <v>0</v>
      </c>
      <c r="G193" s="18">
        <f t="shared" si="7"/>
        <v>0</v>
      </c>
    </row>
    <row r="194" spans="1:7" ht="15" x14ac:dyDescent="0.2">
      <c r="A194" s="57"/>
      <c r="B194" s="58"/>
      <c r="C194" s="54"/>
      <c r="D194" s="36"/>
      <c r="E194" s="36"/>
      <c r="F194" s="99"/>
      <c r="G194" s="18"/>
    </row>
    <row r="195" spans="1:7" ht="18.75" customHeight="1" x14ac:dyDescent="0.2">
      <c r="A195" s="57"/>
      <c r="B195" s="46"/>
      <c r="C195" s="54"/>
      <c r="D195" s="36"/>
      <c r="E195" s="36"/>
      <c r="F195" s="99"/>
      <c r="G195" s="18"/>
    </row>
    <row r="196" spans="1:7" ht="15" x14ac:dyDescent="0.2">
      <c r="A196" s="57"/>
      <c r="B196" s="48" t="s">
        <v>76</v>
      </c>
      <c r="C196" s="54"/>
      <c r="D196" s="36"/>
      <c r="E196" s="36"/>
      <c r="F196" s="99"/>
      <c r="G196" s="18"/>
    </row>
    <row r="197" spans="1:7" ht="18.75" customHeight="1" x14ac:dyDescent="0.2">
      <c r="A197" s="57"/>
      <c r="B197" s="48"/>
      <c r="C197" s="54"/>
      <c r="D197" s="36"/>
      <c r="E197" s="36"/>
      <c r="F197" s="99"/>
      <c r="G197" s="18"/>
    </row>
    <row r="198" spans="1:7" ht="15" x14ac:dyDescent="0.2">
      <c r="A198" s="57"/>
      <c r="B198" s="59"/>
      <c r="C198" s="54"/>
      <c r="D198" s="36"/>
      <c r="E198" s="36"/>
      <c r="F198" s="99"/>
      <c r="G198" s="18"/>
    </row>
    <row r="199" spans="1:7" ht="18.75" customHeight="1" x14ac:dyDescent="0.2">
      <c r="A199" s="54">
        <f>A193+1</f>
        <v>144</v>
      </c>
      <c r="B199" s="46" t="s">
        <v>125</v>
      </c>
      <c r="C199" s="60" t="s">
        <v>320</v>
      </c>
      <c r="D199" s="36" t="s">
        <v>5</v>
      </c>
      <c r="E199" s="36">
        <v>1</v>
      </c>
      <c r="F199" s="100">
        <v>0</v>
      </c>
      <c r="G199" s="18">
        <f t="shared" ref="G199:G224" si="9">ROUND(F199*E199,2)</f>
        <v>0</v>
      </c>
    </row>
    <row r="200" spans="1:7" x14ac:dyDescent="0.2">
      <c r="A200" s="54">
        <f>A199+1</f>
        <v>145</v>
      </c>
      <c r="B200" s="46" t="s">
        <v>321</v>
      </c>
      <c r="C200" s="60" t="s">
        <v>322</v>
      </c>
      <c r="D200" s="36" t="s">
        <v>5</v>
      </c>
      <c r="E200" s="36">
        <v>1</v>
      </c>
      <c r="F200" s="100">
        <v>0</v>
      </c>
      <c r="G200" s="18">
        <f t="shared" si="9"/>
        <v>0</v>
      </c>
    </row>
    <row r="201" spans="1:7" ht="18.75" customHeight="1" x14ac:dyDescent="0.2">
      <c r="A201" s="54">
        <f t="shared" ref="A201:A225" si="10">A200+1</f>
        <v>146</v>
      </c>
      <c r="B201" s="46" t="s">
        <v>126</v>
      </c>
      <c r="C201" s="60" t="s">
        <v>323</v>
      </c>
      <c r="D201" s="36" t="s">
        <v>5</v>
      </c>
      <c r="E201" s="36">
        <v>1</v>
      </c>
      <c r="F201" s="100">
        <v>0</v>
      </c>
      <c r="G201" s="18">
        <f t="shared" si="9"/>
        <v>0</v>
      </c>
    </row>
    <row r="202" spans="1:7" x14ac:dyDescent="0.2">
      <c r="A202" s="54">
        <f t="shared" si="10"/>
        <v>147</v>
      </c>
      <c r="B202" s="46" t="s">
        <v>321</v>
      </c>
      <c r="C202" s="60" t="s">
        <v>325</v>
      </c>
      <c r="D202" s="36" t="s">
        <v>5</v>
      </c>
      <c r="E202" s="36">
        <v>1</v>
      </c>
      <c r="F202" s="100">
        <v>0</v>
      </c>
      <c r="G202" s="18">
        <f t="shared" si="9"/>
        <v>0</v>
      </c>
    </row>
    <row r="203" spans="1:7" ht="18.75" customHeight="1" x14ac:dyDescent="0.2">
      <c r="A203" s="54">
        <f t="shared" si="10"/>
        <v>148</v>
      </c>
      <c r="B203" s="46" t="s">
        <v>127</v>
      </c>
      <c r="C203" s="60" t="s">
        <v>324</v>
      </c>
      <c r="D203" s="36" t="s">
        <v>5</v>
      </c>
      <c r="E203" s="36">
        <v>1</v>
      </c>
      <c r="F203" s="100">
        <v>0</v>
      </c>
      <c r="G203" s="18">
        <f t="shared" si="9"/>
        <v>0</v>
      </c>
    </row>
    <row r="204" spans="1:7" x14ac:dyDescent="0.2">
      <c r="A204" s="54">
        <f t="shared" si="10"/>
        <v>149</v>
      </c>
      <c r="B204" s="46" t="s">
        <v>321</v>
      </c>
      <c r="C204" s="60" t="s">
        <v>326</v>
      </c>
      <c r="D204" s="36" t="s">
        <v>5</v>
      </c>
      <c r="E204" s="36">
        <v>1</v>
      </c>
      <c r="F204" s="100">
        <v>0</v>
      </c>
      <c r="G204" s="18">
        <f t="shared" si="9"/>
        <v>0</v>
      </c>
    </row>
    <row r="205" spans="1:7" x14ac:dyDescent="0.2">
      <c r="A205" s="54">
        <f t="shared" si="10"/>
        <v>150</v>
      </c>
      <c r="B205" s="46" t="s">
        <v>128</v>
      </c>
      <c r="C205" s="60" t="s">
        <v>327</v>
      </c>
      <c r="D205" s="36" t="s">
        <v>5</v>
      </c>
      <c r="E205" s="36">
        <v>1</v>
      </c>
      <c r="F205" s="100">
        <v>0</v>
      </c>
      <c r="G205" s="18">
        <f t="shared" si="9"/>
        <v>0</v>
      </c>
    </row>
    <row r="206" spans="1:7" x14ac:dyDescent="0.2">
      <c r="A206" s="54">
        <f t="shared" si="10"/>
        <v>151</v>
      </c>
      <c r="B206" s="46" t="s">
        <v>321</v>
      </c>
      <c r="C206" s="60" t="s">
        <v>329</v>
      </c>
      <c r="D206" s="36" t="s">
        <v>5</v>
      </c>
      <c r="E206" s="36">
        <v>1</v>
      </c>
      <c r="F206" s="100">
        <v>0</v>
      </c>
      <c r="G206" s="18">
        <f t="shared" si="9"/>
        <v>0</v>
      </c>
    </row>
    <row r="207" spans="1:7" x14ac:dyDescent="0.2">
      <c r="A207" s="54">
        <f t="shared" si="10"/>
        <v>152</v>
      </c>
      <c r="B207" s="46" t="s">
        <v>129</v>
      </c>
      <c r="C207" s="60" t="s">
        <v>328</v>
      </c>
      <c r="D207" s="36" t="s">
        <v>5</v>
      </c>
      <c r="E207" s="36">
        <v>1</v>
      </c>
      <c r="F207" s="100">
        <v>0</v>
      </c>
      <c r="G207" s="18">
        <f t="shared" si="9"/>
        <v>0</v>
      </c>
    </row>
    <row r="208" spans="1:7" x14ac:dyDescent="0.2">
      <c r="A208" s="54">
        <f t="shared" si="10"/>
        <v>153</v>
      </c>
      <c r="B208" s="46" t="s">
        <v>321</v>
      </c>
      <c r="C208" s="60" t="s">
        <v>330</v>
      </c>
      <c r="D208" s="36" t="s">
        <v>5</v>
      </c>
      <c r="E208" s="36">
        <v>1</v>
      </c>
      <c r="F208" s="100">
        <v>0</v>
      </c>
      <c r="G208" s="18">
        <f t="shared" si="9"/>
        <v>0</v>
      </c>
    </row>
    <row r="209" spans="1:7" x14ac:dyDescent="0.2">
      <c r="A209" s="54">
        <f t="shared" si="10"/>
        <v>154</v>
      </c>
      <c r="B209" s="46" t="s">
        <v>171</v>
      </c>
      <c r="C209" s="54"/>
      <c r="D209" s="36" t="s">
        <v>5</v>
      </c>
      <c r="E209" s="36">
        <v>25</v>
      </c>
      <c r="F209" s="100">
        <v>0</v>
      </c>
      <c r="G209" s="18">
        <f t="shared" si="9"/>
        <v>0</v>
      </c>
    </row>
    <row r="210" spans="1:7" x14ac:dyDescent="0.2">
      <c r="A210" s="54">
        <f t="shared" si="10"/>
        <v>155</v>
      </c>
      <c r="B210" s="46" t="s">
        <v>172</v>
      </c>
      <c r="C210" s="54"/>
      <c r="D210" s="36" t="s">
        <v>5</v>
      </c>
      <c r="E210" s="36">
        <v>9</v>
      </c>
      <c r="F210" s="100">
        <v>0</v>
      </c>
      <c r="G210" s="18">
        <f t="shared" si="9"/>
        <v>0</v>
      </c>
    </row>
    <row r="211" spans="1:7" x14ac:dyDescent="0.2">
      <c r="A211" s="54">
        <f t="shared" si="10"/>
        <v>156</v>
      </c>
      <c r="B211" s="46" t="s">
        <v>173</v>
      </c>
      <c r="C211" s="54"/>
      <c r="D211" s="36" t="s">
        <v>5</v>
      </c>
      <c r="E211" s="36">
        <v>13</v>
      </c>
      <c r="F211" s="100">
        <v>0</v>
      </c>
      <c r="G211" s="18">
        <f t="shared" si="9"/>
        <v>0</v>
      </c>
    </row>
    <row r="212" spans="1:7" x14ac:dyDescent="0.2">
      <c r="A212" s="54">
        <f t="shared" si="10"/>
        <v>157</v>
      </c>
      <c r="B212" s="46" t="s">
        <v>174</v>
      </c>
      <c r="C212" s="54"/>
      <c r="D212" s="36" t="s">
        <v>5</v>
      </c>
      <c r="E212" s="36">
        <v>6</v>
      </c>
      <c r="F212" s="100">
        <v>0</v>
      </c>
      <c r="G212" s="18">
        <f t="shared" si="9"/>
        <v>0</v>
      </c>
    </row>
    <row r="213" spans="1:7" x14ac:dyDescent="0.2">
      <c r="A213" s="54">
        <f t="shared" si="10"/>
        <v>158</v>
      </c>
      <c r="B213" s="46" t="s">
        <v>175</v>
      </c>
      <c r="C213" s="54"/>
      <c r="D213" s="36" t="s">
        <v>5</v>
      </c>
      <c r="E213" s="36">
        <v>2</v>
      </c>
      <c r="F213" s="100">
        <v>0</v>
      </c>
      <c r="G213" s="18">
        <f t="shared" si="9"/>
        <v>0</v>
      </c>
    </row>
    <row r="214" spans="1:7" x14ac:dyDescent="0.2">
      <c r="A214" s="54">
        <f t="shared" si="10"/>
        <v>159</v>
      </c>
      <c r="B214" s="46" t="s">
        <v>130</v>
      </c>
      <c r="C214" s="54"/>
      <c r="D214" s="36" t="s">
        <v>5</v>
      </c>
      <c r="E214" s="36">
        <v>20</v>
      </c>
      <c r="F214" s="100">
        <v>0</v>
      </c>
      <c r="G214" s="18">
        <f t="shared" si="9"/>
        <v>0</v>
      </c>
    </row>
    <row r="215" spans="1:7" x14ac:dyDescent="0.2">
      <c r="A215" s="54">
        <f t="shared" si="10"/>
        <v>160</v>
      </c>
      <c r="B215" s="46" t="s">
        <v>131</v>
      </c>
      <c r="C215" s="54"/>
      <c r="D215" s="36" t="s">
        <v>5</v>
      </c>
      <c r="E215" s="36">
        <v>50</v>
      </c>
      <c r="F215" s="100">
        <v>0</v>
      </c>
      <c r="G215" s="18">
        <f t="shared" si="9"/>
        <v>0</v>
      </c>
    </row>
    <row r="216" spans="1:7" x14ac:dyDescent="0.2">
      <c r="A216" s="54">
        <f t="shared" si="10"/>
        <v>161</v>
      </c>
      <c r="B216" s="46" t="s">
        <v>132</v>
      </c>
      <c r="C216" s="54"/>
      <c r="D216" s="36" t="s">
        <v>5</v>
      </c>
      <c r="E216" s="36">
        <v>30</v>
      </c>
      <c r="F216" s="100">
        <v>0</v>
      </c>
      <c r="G216" s="18">
        <f t="shared" si="9"/>
        <v>0</v>
      </c>
    </row>
    <row r="217" spans="1:7" x14ac:dyDescent="0.2">
      <c r="A217" s="54">
        <f t="shared" si="10"/>
        <v>162</v>
      </c>
      <c r="B217" s="46" t="s">
        <v>120</v>
      </c>
      <c r="C217" s="54"/>
      <c r="D217" s="36" t="s">
        <v>5</v>
      </c>
      <c r="E217" s="36">
        <v>1</v>
      </c>
      <c r="F217" s="100">
        <v>0</v>
      </c>
      <c r="G217" s="18">
        <f t="shared" si="9"/>
        <v>0</v>
      </c>
    </row>
    <row r="218" spans="1:7" x14ac:dyDescent="0.2">
      <c r="A218" s="54">
        <f t="shared" si="10"/>
        <v>163</v>
      </c>
      <c r="B218" s="46" t="s">
        <v>121</v>
      </c>
      <c r="C218" s="54"/>
      <c r="D218" s="36" t="s">
        <v>5</v>
      </c>
      <c r="E218" s="36">
        <v>1</v>
      </c>
      <c r="F218" s="100">
        <v>0</v>
      </c>
      <c r="G218" s="18">
        <f t="shared" si="9"/>
        <v>0</v>
      </c>
    </row>
    <row r="219" spans="1:7" x14ac:dyDescent="0.2">
      <c r="A219" s="54">
        <f t="shared" si="10"/>
        <v>164</v>
      </c>
      <c r="B219" s="46" t="s">
        <v>122</v>
      </c>
      <c r="C219" s="54"/>
      <c r="D219" s="36" t="s">
        <v>5</v>
      </c>
      <c r="E219" s="36">
        <v>2</v>
      </c>
      <c r="F219" s="100">
        <v>0</v>
      </c>
      <c r="G219" s="18">
        <f t="shared" si="9"/>
        <v>0</v>
      </c>
    </row>
    <row r="220" spans="1:7" x14ac:dyDescent="0.2">
      <c r="A220" s="54">
        <f t="shared" si="10"/>
        <v>165</v>
      </c>
      <c r="B220" s="46" t="s">
        <v>123</v>
      </c>
      <c r="C220" s="54"/>
      <c r="D220" s="36" t="s">
        <v>5</v>
      </c>
      <c r="E220" s="36">
        <v>10</v>
      </c>
      <c r="F220" s="100">
        <v>0</v>
      </c>
      <c r="G220" s="18">
        <f t="shared" si="9"/>
        <v>0</v>
      </c>
    </row>
    <row r="221" spans="1:7" x14ac:dyDescent="0.2">
      <c r="A221" s="54">
        <f t="shared" si="10"/>
        <v>166</v>
      </c>
      <c r="B221" s="46" t="s">
        <v>124</v>
      </c>
      <c r="C221" s="54"/>
      <c r="D221" s="36" t="s">
        <v>5</v>
      </c>
      <c r="E221" s="36">
        <v>10</v>
      </c>
      <c r="F221" s="100">
        <v>0</v>
      </c>
      <c r="G221" s="18">
        <f t="shared" si="9"/>
        <v>0</v>
      </c>
    </row>
    <row r="222" spans="1:7" x14ac:dyDescent="0.2">
      <c r="A222" s="54">
        <f t="shared" si="10"/>
        <v>167</v>
      </c>
      <c r="B222" s="46" t="s">
        <v>146</v>
      </c>
      <c r="C222" s="46"/>
      <c r="D222" s="36" t="s">
        <v>5</v>
      </c>
      <c r="E222" s="36">
        <v>10</v>
      </c>
      <c r="F222" s="100">
        <v>0</v>
      </c>
      <c r="G222" s="18">
        <f t="shared" si="9"/>
        <v>0</v>
      </c>
    </row>
    <row r="223" spans="1:7" x14ac:dyDescent="0.2">
      <c r="A223" s="54">
        <f t="shared" si="10"/>
        <v>168</v>
      </c>
      <c r="B223" s="46" t="s">
        <v>147</v>
      </c>
      <c r="C223" s="46"/>
      <c r="D223" s="36" t="s">
        <v>5</v>
      </c>
      <c r="E223" s="36">
        <v>6</v>
      </c>
      <c r="F223" s="100">
        <v>0</v>
      </c>
      <c r="G223" s="18">
        <f t="shared" si="9"/>
        <v>0</v>
      </c>
    </row>
    <row r="224" spans="1:7" x14ac:dyDescent="0.2">
      <c r="A224" s="54">
        <f t="shared" si="10"/>
        <v>169</v>
      </c>
      <c r="B224" s="46" t="s">
        <v>177</v>
      </c>
      <c r="C224" s="46"/>
      <c r="D224" s="36" t="s">
        <v>5</v>
      </c>
      <c r="E224" s="36">
        <v>6</v>
      </c>
      <c r="F224" s="100">
        <v>0</v>
      </c>
      <c r="G224" s="18">
        <f t="shared" si="9"/>
        <v>0</v>
      </c>
    </row>
    <row r="225" spans="1:7" x14ac:dyDescent="0.2">
      <c r="A225" s="54">
        <f t="shared" si="10"/>
        <v>170</v>
      </c>
      <c r="B225" s="61" t="s">
        <v>192</v>
      </c>
      <c r="C225" s="62"/>
      <c r="D225" s="63" t="s">
        <v>5</v>
      </c>
      <c r="E225" s="63">
        <v>2</v>
      </c>
      <c r="F225" s="100">
        <v>0</v>
      </c>
      <c r="G225" s="18">
        <f>ROUND(F225*E225,2)</f>
        <v>0</v>
      </c>
    </row>
    <row r="226" spans="1:7" ht="15" x14ac:dyDescent="0.2">
      <c r="A226" s="57"/>
      <c r="B226" s="46"/>
      <c r="C226" s="46"/>
      <c r="D226" s="36"/>
      <c r="E226" s="39"/>
      <c r="F226" s="104"/>
      <c r="G226" s="18"/>
    </row>
    <row r="227" spans="1:7" ht="15.75" thickBot="1" x14ac:dyDescent="0.25">
      <c r="A227" s="64"/>
      <c r="B227" s="65" t="s">
        <v>11</v>
      </c>
      <c r="C227" s="65"/>
      <c r="D227" s="66"/>
      <c r="E227" s="66"/>
      <c r="F227" s="105"/>
      <c r="G227" s="30">
        <f>SUM(G17:G226)</f>
        <v>0</v>
      </c>
    </row>
    <row r="228" spans="1:7" ht="15" x14ac:dyDescent="0.2">
      <c r="A228" s="67"/>
      <c r="B228" s="58"/>
      <c r="C228" s="68"/>
      <c r="D228" s="69"/>
      <c r="E228" s="69"/>
      <c r="F228" s="106"/>
      <c r="G228" s="24"/>
    </row>
    <row r="229" spans="1:7" ht="15" x14ac:dyDescent="0.2">
      <c r="A229" s="67"/>
      <c r="B229" s="58"/>
      <c r="C229" s="68"/>
      <c r="D229" s="69"/>
      <c r="E229" s="69"/>
      <c r="F229" s="106"/>
      <c r="G229" s="24"/>
    </row>
    <row r="230" spans="1:7" ht="15" thickBot="1" x14ac:dyDescent="0.25">
      <c r="A230" s="70"/>
      <c r="B230" s="71" t="s">
        <v>9</v>
      </c>
      <c r="C230" s="58"/>
      <c r="D230" s="72"/>
      <c r="E230" s="72"/>
      <c r="F230" s="107"/>
      <c r="G230" s="31"/>
    </row>
    <row r="231" spans="1:7" x14ac:dyDescent="0.2">
      <c r="A231" s="131"/>
      <c r="B231" s="141" t="s">
        <v>0</v>
      </c>
      <c r="C231" s="141" t="s">
        <v>1</v>
      </c>
      <c r="D231" s="162" t="s">
        <v>2</v>
      </c>
      <c r="E231" s="73" t="s">
        <v>139</v>
      </c>
      <c r="F231" s="137" t="s">
        <v>3</v>
      </c>
      <c r="G231" s="133" t="s">
        <v>4</v>
      </c>
    </row>
    <row r="232" spans="1:7" ht="15" thickBot="1" x14ac:dyDescent="0.25">
      <c r="A232" s="132"/>
      <c r="B232" s="142"/>
      <c r="C232" s="142"/>
      <c r="D232" s="163"/>
      <c r="E232" s="74" t="s">
        <v>6</v>
      </c>
      <c r="F232" s="138"/>
      <c r="G232" s="134"/>
    </row>
    <row r="233" spans="1:7" ht="15" x14ac:dyDescent="0.2">
      <c r="A233" s="54">
        <f>A225+1</f>
        <v>171</v>
      </c>
      <c r="B233" s="75" t="s">
        <v>264</v>
      </c>
      <c r="C233" s="47"/>
      <c r="D233" s="49" t="s">
        <v>8</v>
      </c>
      <c r="E233" s="36">
        <v>1100</v>
      </c>
      <c r="F233" s="101">
        <v>0</v>
      </c>
      <c r="G233" s="18">
        <f>ROUND(F233*E233,2)</f>
        <v>0</v>
      </c>
    </row>
    <row r="234" spans="1:7" ht="15" x14ac:dyDescent="0.2">
      <c r="A234" s="54">
        <f>A233+1</f>
        <v>172</v>
      </c>
      <c r="B234" s="75" t="s">
        <v>134</v>
      </c>
      <c r="C234" s="47"/>
      <c r="D234" s="49" t="s">
        <v>8</v>
      </c>
      <c r="E234" s="63">
        <v>72</v>
      </c>
      <c r="F234" s="101">
        <v>0</v>
      </c>
      <c r="G234" s="18">
        <f t="shared" ref="G234:G239" si="11">ROUND(F234*E234,2)</f>
        <v>0</v>
      </c>
    </row>
    <row r="235" spans="1:7" ht="15" x14ac:dyDescent="0.2">
      <c r="A235" s="54">
        <f t="shared" ref="A235:A239" si="12">A234+1</f>
        <v>173</v>
      </c>
      <c r="B235" s="75" t="s">
        <v>331</v>
      </c>
      <c r="C235" s="47"/>
      <c r="D235" s="49" t="s">
        <v>8</v>
      </c>
      <c r="E235" s="36">
        <v>200</v>
      </c>
      <c r="F235" s="101">
        <v>0</v>
      </c>
      <c r="G235" s="18">
        <f t="shared" si="11"/>
        <v>0</v>
      </c>
    </row>
    <row r="236" spans="1:7" ht="15" x14ac:dyDescent="0.2">
      <c r="A236" s="54">
        <f t="shared" si="12"/>
        <v>174</v>
      </c>
      <c r="B236" s="75" t="s">
        <v>135</v>
      </c>
      <c r="C236" s="47"/>
      <c r="D236" s="49" t="s">
        <v>8</v>
      </c>
      <c r="E236" s="63">
        <v>45</v>
      </c>
      <c r="F236" s="101">
        <v>0</v>
      </c>
      <c r="G236" s="18">
        <f t="shared" si="11"/>
        <v>0</v>
      </c>
    </row>
    <row r="237" spans="1:7" ht="15" x14ac:dyDescent="0.2">
      <c r="A237" s="54">
        <f t="shared" si="12"/>
        <v>175</v>
      </c>
      <c r="B237" s="75" t="s">
        <v>133</v>
      </c>
      <c r="C237" s="47"/>
      <c r="D237" s="49" t="s">
        <v>8</v>
      </c>
      <c r="E237" s="63">
        <v>25</v>
      </c>
      <c r="F237" s="101">
        <v>0</v>
      </c>
      <c r="G237" s="18">
        <f t="shared" si="11"/>
        <v>0</v>
      </c>
    </row>
    <row r="238" spans="1:7" ht="15" x14ac:dyDescent="0.2">
      <c r="A238" s="54">
        <f t="shared" si="12"/>
        <v>176</v>
      </c>
      <c r="B238" s="75" t="s">
        <v>7</v>
      </c>
      <c r="C238" s="47"/>
      <c r="D238" s="49" t="s">
        <v>8</v>
      </c>
      <c r="E238" s="63">
        <v>15</v>
      </c>
      <c r="F238" s="101">
        <v>0</v>
      </c>
      <c r="G238" s="18">
        <f t="shared" si="11"/>
        <v>0</v>
      </c>
    </row>
    <row r="239" spans="1:7" ht="15" x14ac:dyDescent="0.2">
      <c r="A239" s="54">
        <f t="shared" si="12"/>
        <v>177</v>
      </c>
      <c r="B239" s="75" t="s">
        <v>337</v>
      </c>
      <c r="C239" s="47"/>
      <c r="D239" s="49" t="s">
        <v>5</v>
      </c>
      <c r="E239" s="63">
        <v>100</v>
      </c>
      <c r="F239" s="101">
        <v>0</v>
      </c>
      <c r="G239" s="18">
        <f t="shared" si="11"/>
        <v>0</v>
      </c>
    </row>
    <row r="240" spans="1:7" ht="32.25" customHeight="1" x14ac:dyDescent="0.2">
      <c r="A240" s="76"/>
      <c r="B240" s="77"/>
      <c r="C240" s="76"/>
      <c r="D240" s="78"/>
      <c r="E240" s="79"/>
      <c r="F240" s="108"/>
      <c r="G240" s="22"/>
    </row>
    <row r="241" spans="1:7" ht="15" thickBot="1" x14ac:dyDescent="0.25">
      <c r="A241" s="80"/>
      <c r="B241" s="65" t="s">
        <v>11</v>
      </c>
      <c r="C241" s="65"/>
      <c r="D241" s="66"/>
      <c r="E241" s="66"/>
      <c r="F241" s="109"/>
      <c r="G241" s="30">
        <f>SUM(G233:G240)</f>
        <v>0</v>
      </c>
    </row>
    <row r="242" spans="1:7" x14ac:dyDescent="0.2">
      <c r="A242" s="70"/>
      <c r="B242" s="58"/>
      <c r="C242" s="58"/>
      <c r="D242" s="72"/>
      <c r="E242" s="72"/>
      <c r="F242" s="107"/>
      <c r="G242" s="31"/>
    </row>
    <row r="243" spans="1:7" ht="15" x14ac:dyDescent="0.2">
      <c r="A243" s="70"/>
      <c r="B243" s="81"/>
      <c r="C243" s="58"/>
      <c r="D243" s="72"/>
      <c r="E243" s="72"/>
      <c r="F243" s="107"/>
      <c r="G243" s="32"/>
    </row>
    <row r="244" spans="1:7" ht="15" x14ac:dyDescent="0.2">
      <c r="A244" s="70"/>
      <c r="B244" s="81"/>
      <c r="C244" s="58"/>
      <c r="D244" s="72"/>
      <c r="E244" s="72"/>
      <c r="F244" s="107"/>
      <c r="G244" s="31"/>
    </row>
    <row r="245" spans="1:7" ht="15" thickBot="1" x14ac:dyDescent="0.25">
      <c r="A245" s="82" t="s">
        <v>191</v>
      </c>
      <c r="B245" s="83"/>
      <c r="C245" s="83"/>
      <c r="D245" s="84"/>
      <c r="E245" s="84"/>
      <c r="F245" s="110"/>
      <c r="G245" s="33"/>
    </row>
    <row r="246" spans="1:7" x14ac:dyDescent="0.2">
      <c r="A246" s="160"/>
      <c r="B246" s="156" t="s">
        <v>0</v>
      </c>
      <c r="C246" s="156" t="s">
        <v>1</v>
      </c>
      <c r="D246" s="158" t="s">
        <v>2</v>
      </c>
      <c r="E246" s="85" t="s">
        <v>10</v>
      </c>
      <c r="F246" s="139" t="s">
        <v>3</v>
      </c>
      <c r="G246" s="135" t="s">
        <v>4</v>
      </c>
    </row>
    <row r="247" spans="1:7" s="35" customFormat="1" ht="33" customHeight="1" x14ac:dyDescent="0.2">
      <c r="A247" s="161"/>
      <c r="B247" s="157"/>
      <c r="C247" s="157"/>
      <c r="D247" s="159"/>
      <c r="E247" s="86" t="s">
        <v>6</v>
      </c>
      <c r="F247" s="140"/>
      <c r="G247" s="136"/>
    </row>
    <row r="248" spans="1:7" ht="42.75" x14ac:dyDescent="0.2">
      <c r="A248" s="54">
        <f>A239+1</f>
        <v>178</v>
      </c>
      <c r="B248" s="87" t="s">
        <v>152</v>
      </c>
      <c r="C248" s="47" t="s">
        <v>332</v>
      </c>
      <c r="D248" s="49" t="s">
        <v>136</v>
      </c>
      <c r="E248" s="88">
        <v>36</v>
      </c>
      <c r="F248" s="111">
        <v>0</v>
      </c>
      <c r="G248" s="23">
        <f>ROUND(F248*E248,2)</f>
        <v>0</v>
      </c>
    </row>
    <row r="249" spans="1:7" ht="42.75" x14ac:dyDescent="0.2">
      <c r="A249" s="54">
        <f>A248+1</f>
        <v>179</v>
      </c>
      <c r="B249" s="37" t="s">
        <v>336</v>
      </c>
      <c r="C249" s="49" t="s">
        <v>334</v>
      </c>
      <c r="D249" s="49" t="s">
        <v>136</v>
      </c>
      <c r="E249" s="88">
        <v>36</v>
      </c>
      <c r="F249" s="111">
        <v>0</v>
      </c>
      <c r="G249" s="18">
        <f t="shared" ref="G249:G257" si="13">ROUND(F249*E249,2)</f>
        <v>0</v>
      </c>
    </row>
    <row r="250" spans="1:7" ht="28.5" x14ac:dyDescent="0.2">
      <c r="A250" s="54">
        <f t="shared" ref="A250:A257" si="14">A249+1</f>
        <v>180</v>
      </c>
      <c r="B250" s="37" t="s">
        <v>340</v>
      </c>
      <c r="C250" s="49" t="s">
        <v>333</v>
      </c>
      <c r="D250" s="49" t="s">
        <v>136</v>
      </c>
      <c r="E250" s="88">
        <v>36</v>
      </c>
      <c r="F250" s="111">
        <v>0</v>
      </c>
      <c r="G250" s="18">
        <f t="shared" si="13"/>
        <v>0</v>
      </c>
    </row>
    <row r="251" spans="1:7" ht="28.5" x14ac:dyDescent="0.2">
      <c r="A251" s="54">
        <f t="shared" si="14"/>
        <v>181</v>
      </c>
      <c r="B251" s="37" t="s">
        <v>338</v>
      </c>
      <c r="C251" s="49" t="s">
        <v>335</v>
      </c>
      <c r="D251" s="49" t="s">
        <v>136</v>
      </c>
      <c r="E251" s="88">
        <v>36</v>
      </c>
      <c r="F251" s="111">
        <v>0</v>
      </c>
      <c r="G251" s="18">
        <f t="shared" si="13"/>
        <v>0</v>
      </c>
    </row>
    <row r="252" spans="1:7" ht="28.5" x14ac:dyDescent="0.2">
      <c r="A252" s="54">
        <f t="shared" si="14"/>
        <v>182</v>
      </c>
      <c r="B252" s="37" t="s">
        <v>339</v>
      </c>
      <c r="C252" s="115" t="s">
        <v>341</v>
      </c>
      <c r="D252" s="49" t="s">
        <v>136</v>
      </c>
      <c r="E252" s="88">
        <v>36</v>
      </c>
      <c r="F252" s="111">
        <v>0</v>
      </c>
      <c r="G252" s="18">
        <f t="shared" si="13"/>
        <v>0</v>
      </c>
    </row>
    <row r="253" spans="1:7" ht="15.75" customHeight="1" x14ac:dyDescent="0.2">
      <c r="A253" s="54">
        <f t="shared" si="14"/>
        <v>183</v>
      </c>
      <c r="B253" s="89" t="s">
        <v>117</v>
      </c>
      <c r="C253" s="49"/>
      <c r="D253" s="49" t="s">
        <v>136</v>
      </c>
      <c r="E253" s="88">
        <v>36</v>
      </c>
      <c r="F253" s="111">
        <v>0</v>
      </c>
      <c r="G253" s="18">
        <f t="shared" si="13"/>
        <v>0</v>
      </c>
    </row>
    <row r="254" spans="1:7" ht="15.75" customHeight="1" x14ac:dyDescent="0.2">
      <c r="A254" s="54">
        <f t="shared" si="14"/>
        <v>184</v>
      </c>
      <c r="B254" s="89" t="s">
        <v>151</v>
      </c>
      <c r="C254" s="49"/>
      <c r="D254" s="49" t="s">
        <v>136</v>
      </c>
      <c r="E254" s="88">
        <v>36</v>
      </c>
      <c r="F254" s="111">
        <v>0</v>
      </c>
      <c r="G254" s="18">
        <f t="shared" si="13"/>
        <v>0</v>
      </c>
    </row>
    <row r="255" spans="1:7" x14ac:dyDescent="0.2">
      <c r="A255" s="54">
        <f t="shared" si="14"/>
        <v>185</v>
      </c>
      <c r="B255" s="89" t="s">
        <v>183</v>
      </c>
      <c r="C255" s="49"/>
      <c r="D255" s="49" t="s">
        <v>136</v>
      </c>
      <c r="E255" s="88">
        <v>36</v>
      </c>
      <c r="F255" s="111">
        <v>0</v>
      </c>
      <c r="G255" s="18">
        <f t="shared" si="13"/>
        <v>0</v>
      </c>
    </row>
    <row r="256" spans="1:7" ht="28.5" x14ac:dyDescent="0.2">
      <c r="A256" s="54">
        <f t="shared" si="14"/>
        <v>186</v>
      </c>
      <c r="B256" s="89" t="s">
        <v>391</v>
      </c>
      <c r="C256" s="49"/>
      <c r="D256" s="49" t="s">
        <v>136</v>
      </c>
      <c r="E256" s="88">
        <v>36</v>
      </c>
      <c r="F256" s="111">
        <v>0</v>
      </c>
      <c r="G256" s="18">
        <f t="shared" si="13"/>
        <v>0</v>
      </c>
    </row>
    <row r="257" spans="1:7" ht="28.5" x14ac:dyDescent="0.2">
      <c r="A257" s="54">
        <f t="shared" si="14"/>
        <v>187</v>
      </c>
      <c r="B257" s="89" t="s">
        <v>176</v>
      </c>
      <c r="C257" s="49"/>
      <c r="D257" s="49" t="s">
        <v>136</v>
      </c>
      <c r="E257" s="88">
        <v>36</v>
      </c>
      <c r="F257" s="111">
        <v>0</v>
      </c>
      <c r="G257" s="18">
        <f t="shared" si="13"/>
        <v>0</v>
      </c>
    </row>
    <row r="258" spans="1:7" x14ac:dyDescent="0.2">
      <c r="A258" s="49"/>
      <c r="B258" s="89"/>
      <c r="C258" s="49"/>
      <c r="D258" s="49"/>
      <c r="E258" s="49"/>
      <c r="F258" s="102"/>
      <c r="G258" s="23"/>
    </row>
    <row r="259" spans="1:7" x14ac:dyDescent="0.2">
      <c r="A259" s="49"/>
      <c r="B259" s="52" t="s">
        <v>11</v>
      </c>
      <c r="C259" s="52"/>
      <c r="D259" s="52"/>
      <c r="E259" s="52"/>
      <c r="F259" s="112"/>
      <c r="G259" s="34">
        <f>SUM(G248:G258)</f>
        <v>0</v>
      </c>
    </row>
    <row r="260" spans="1:7" x14ac:dyDescent="0.2">
      <c r="A260" s="72"/>
      <c r="B260" s="90"/>
      <c r="C260" s="91"/>
      <c r="D260" s="69"/>
      <c r="E260" s="69"/>
      <c r="F260" s="25"/>
      <c r="G260" s="26"/>
    </row>
    <row r="261" spans="1:7" ht="15" thickBot="1" x14ac:dyDescent="0.25">
      <c r="A261" s="72"/>
      <c r="B261" s="90"/>
      <c r="C261" s="91"/>
      <c r="D261" s="69"/>
      <c r="E261" s="69"/>
      <c r="F261" s="25"/>
    </row>
    <row r="262" spans="1:7" ht="15" x14ac:dyDescent="0.2">
      <c r="A262" s="72"/>
      <c r="B262" s="92" t="s">
        <v>196</v>
      </c>
      <c r="C262" s="93" t="s">
        <v>13</v>
      </c>
      <c r="D262" s="72"/>
      <c r="E262" s="72"/>
      <c r="F262" s="21"/>
      <c r="G262" s="21"/>
    </row>
    <row r="263" spans="1:7" ht="15" x14ac:dyDescent="0.2">
      <c r="A263" s="72"/>
      <c r="B263" s="94" t="s">
        <v>195</v>
      </c>
      <c r="C263" s="95">
        <f>G227</f>
        <v>0</v>
      </c>
      <c r="D263" s="72"/>
      <c r="E263" s="72"/>
      <c r="F263" s="21"/>
      <c r="G263" s="21"/>
    </row>
    <row r="264" spans="1:7" ht="15" x14ac:dyDescent="0.2">
      <c r="A264" s="72"/>
      <c r="B264" s="94" t="s">
        <v>193</v>
      </c>
      <c r="C264" s="95">
        <f>G241</f>
        <v>0</v>
      </c>
      <c r="D264" s="72"/>
      <c r="E264" s="72"/>
      <c r="F264" s="21"/>
      <c r="G264" s="21"/>
    </row>
    <row r="265" spans="1:7" ht="15" x14ac:dyDescent="0.2">
      <c r="A265" s="72"/>
      <c r="B265" s="94" t="s">
        <v>194</v>
      </c>
      <c r="C265" s="95">
        <f>G259</f>
        <v>0</v>
      </c>
      <c r="D265" s="72"/>
      <c r="E265" s="72"/>
      <c r="F265" s="21"/>
      <c r="G265" s="21"/>
    </row>
    <row r="266" spans="1:7" ht="25.5" customHeight="1" thickBot="1" x14ac:dyDescent="0.25">
      <c r="A266" s="72"/>
      <c r="B266" s="96" t="s">
        <v>12</v>
      </c>
      <c r="C266" s="97">
        <f>+G259+G241+G227</f>
        <v>0</v>
      </c>
      <c r="D266" s="98"/>
      <c r="E266" s="72"/>
      <c r="F266" s="128" t="s">
        <v>383</v>
      </c>
      <c r="G266" s="129">
        <f>SUMPRODUCT(F14:F257,E14:E257)</f>
        <v>0</v>
      </c>
    </row>
    <row r="267" spans="1:7" x14ac:dyDescent="0.2">
      <c r="A267" s="20"/>
      <c r="B267" s="20"/>
      <c r="C267" s="27"/>
      <c r="D267" s="27"/>
      <c r="E267" s="20"/>
      <c r="F267" s="130"/>
      <c r="G267" s="130"/>
    </row>
    <row r="268" spans="1:7" x14ac:dyDescent="0.2">
      <c r="A268" s="1"/>
      <c r="B268" s="2"/>
      <c r="C268" s="5"/>
      <c r="D268" s="5"/>
      <c r="E268" s="5"/>
      <c r="F268" s="5"/>
      <c r="G268" s="5"/>
    </row>
    <row r="271" spans="1:7" x14ac:dyDescent="0.2">
      <c r="A271" s="1"/>
      <c r="B271" s="12" t="s">
        <v>201</v>
      </c>
      <c r="C271" s="7"/>
      <c r="D271" s="13"/>
      <c r="E271" s="13"/>
      <c r="F271" s="13"/>
    </row>
    <row r="272" spans="1:7" x14ac:dyDescent="0.2">
      <c r="A272" s="6"/>
      <c r="B272" s="8" t="s">
        <v>200</v>
      </c>
      <c r="C272" s="9" t="s">
        <v>198</v>
      </c>
      <c r="D272" s="143" t="s">
        <v>199</v>
      </c>
      <c r="E272" s="144"/>
      <c r="F272" s="144"/>
    </row>
    <row r="273" spans="1:6" x14ac:dyDescent="0.2">
      <c r="A273" s="10"/>
      <c r="B273" s="11"/>
      <c r="C273" s="1"/>
      <c r="D273" s="1"/>
      <c r="E273" s="1"/>
      <c r="F273" s="2"/>
    </row>
  </sheetData>
  <sheetProtection insertColumns="0" insertRows="0" insertHyperlinks="0" deleteColumns="0" deleteRows="0" sort="0" pivotTables="0"/>
  <autoFilter ref="A14:G259" xr:uid="{00000000-0009-0000-0000-000000000000}"/>
  <mergeCells count="22">
    <mergeCell ref="D272:F272"/>
    <mergeCell ref="A9:G9"/>
    <mergeCell ref="A8:F8"/>
    <mergeCell ref="A12:A13"/>
    <mergeCell ref="B12:B13"/>
    <mergeCell ref="C12:C13"/>
    <mergeCell ref="D12:D13"/>
    <mergeCell ref="G12:G13"/>
    <mergeCell ref="F12:F13"/>
    <mergeCell ref="A11:G11"/>
    <mergeCell ref="B246:B247"/>
    <mergeCell ref="D246:D247"/>
    <mergeCell ref="A246:A247"/>
    <mergeCell ref="D231:D232"/>
    <mergeCell ref="C246:C247"/>
    <mergeCell ref="B231:B232"/>
    <mergeCell ref="A231:A232"/>
    <mergeCell ref="G231:G232"/>
    <mergeCell ref="G246:G247"/>
    <mergeCell ref="F231:F232"/>
    <mergeCell ref="F246:F247"/>
    <mergeCell ref="C231:C232"/>
  </mergeCells>
  <phoneticPr fontId="2" type="noConversion"/>
  <pageMargins left="0.51181102362204722" right="0.31496062992125984" top="0.74803149606299213" bottom="0.35433070866141736" header="0.31496062992125984" footer="0.31496062992125984"/>
  <pageSetup paperSize="9" scale="70" fitToHeight="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7267868713B834992708C72F7F30018" ma:contentTypeVersion="18" ma:contentTypeDescription="Create a new document." ma:contentTypeScope="" ma:versionID="9b86c530a6a75c98b064f08ec5c2890c">
  <xsd:schema xmlns:xsd="http://www.w3.org/2001/XMLSchema" xmlns:xs="http://www.w3.org/2001/XMLSchema" xmlns:p="http://schemas.microsoft.com/office/2006/metadata/properties" xmlns:ns2="7625f99a-c009-4af1-9148-eaa7672e1427" xmlns:ns3="46eb4570-712a-41b5-a306-c69c9df735de" targetNamespace="http://schemas.microsoft.com/office/2006/metadata/properties" ma:root="true" ma:fieldsID="8f62bd9d0132e02ff827f7fd8f7bde98" ns2:_="" ns3:_="">
    <xsd:import namespace="7625f99a-c009-4af1-9148-eaa7672e1427"/>
    <xsd:import namespace="46eb4570-712a-41b5-a306-c69c9df735d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25f99a-c009-4af1-9148-eaa7672e1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2885f6-428f-41c1-848c-c4f08d439a1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6eb4570-712a-41b5-a306-c69c9df735d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55f70c8-f292-4ba5-8124-4e77c27bbfc4}" ma:internalName="TaxCatchAll" ma:showField="CatchAllData" ma:web="46eb4570-712a-41b5-a306-c69c9df735d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6eb4570-712a-41b5-a306-c69c9df735de" xsi:nil="true"/>
    <lcf76f155ced4ddcb4097134ff3c332f xmlns="7625f99a-c009-4af1-9148-eaa7672e142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6C811F-CFAF-4A31-89ED-4A9C3252FDD7}">
  <ds:schemaRefs>
    <ds:schemaRef ds:uri="http://schemas.microsoft.com/sharepoint/v3/contenttype/forms"/>
  </ds:schemaRefs>
</ds:datastoreItem>
</file>

<file path=customXml/itemProps2.xml><?xml version="1.0" encoding="utf-8"?>
<ds:datastoreItem xmlns:ds="http://schemas.openxmlformats.org/officeDocument/2006/customXml" ds:itemID="{CF74E305-A4C3-4257-8F39-F81F82654F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25f99a-c009-4af1-9148-eaa7672e1427"/>
    <ds:schemaRef ds:uri="46eb4570-712a-41b5-a306-c69c9df735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97FB49C-E710-4B3B-A696-9E9B10D0B0AB}">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46eb4570-712a-41b5-a306-c69c9df735de"/>
    <ds:schemaRef ds:uri="7f04388f-f42f-4170-8816-0830d1dacae2"/>
    <ds:schemaRef ds:uri="http://purl.org/dc/dcmitype/"/>
    <ds:schemaRef ds:uri="7625f99a-c009-4af1-9148-eaa7672e142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RD 3-2025</vt:lpstr>
      <vt:lpstr>'RD 3-2025'!Tiskanje_naslovov</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pzezelj</dc:creator>
  <cp:lastModifiedBy>Jana Nahtigal</cp:lastModifiedBy>
  <cp:lastPrinted>2025-03-20T12:38:33Z</cp:lastPrinted>
  <dcterms:created xsi:type="dcterms:W3CDTF">2017-07-18T14:26:54Z</dcterms:created>
  <dcterms:modified xsi:type="dcterms:W3CDTF">2025-03-21T08:34:50Z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	1060</vt:lpwstr>
  </property>
  <property fmtid="{D5CDD505-2E9C-101B-9397-08002B2CF9AE}" pid="3" name="ContentTypeId">
    <vt:lpwstr>0x010100E7267868713B834992708C72F7F30018</vt:lpwstr>
  </property>
  <property fmtid="{D5CDD505-2E9C-101B-9397-08002B2CF9AE}" pid="4" name="MediaServiceImageTags">
    <vt:lpwstr/>
  </property>
</Properties>
</file>