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VKS\2022\VKS-22-22 Vzdrževanje in servisiranje ter dobava nadomestnih delov merilne opreme Hach\Objava\"/>
    </mc:Choice>
  </mc:AlternateContent>
  <bookViews>
    <workbookView xWindow="0" yWindow="0" windowWidth="23040" windowHeight="9690"/>
  </bookViews>
  <sheets>
    <sheet name="Servisi" sheetId="1" r:id="rId1"/>
    <sheet name="Blago" sheetId="2" r:id="rId2"/>
    <sheet name="Skupna rekapitulacija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F21" i="2" l="1"/>
  <c r="F10" i="2" l="1"/>
  <c r="F11" i="2"/>
  <c r="F12" i="2"/>
  <c r="F13" i="2"/>
  <c r="F14" i="2"/>
  <c r="F15" i="2"/>
  <c r="F16" i="2"/>
  <c r="F17" i="2"/>
  <c r="F20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9" i="2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3" i="1"/>
  <c r="I24" i="1"/>
  <c r="I25" i="1"/>
  <c r="I26" i="1"/>
  <c r="I27" i="1"/>
  <c r="I28" i="1"/>
  <c r="I29" i="1"/>
  <c r="I30" i="1"/>
  <c r="I31" i="1"/>
  <c r="I32" i="1"/>
  <c r="I33" i="1" s="1"/>
  <c r="I8" i="1"/>
  <c r="E5" i="4" l="1"/>
  <c r="D19" i="2" l="1"/>
  <c r="F19" i="2" s="1"/>
  <c r="D18" i="2"/>
  <c r="F18" i="2" s="1"/>
  <c r="F88" i="2" l="1"/>
  <c r="E6" i="4" s="1"/>
  <c r="E7" i="4" s="1"/>
</calcChain>
</file>

<file path=xl/sharedStrings.xml><?xml version="1.0" encoding="utf-8"?>
<sst xmlns="http://schemas.openxmlformats.org/spreadsheetml/2006/main" count="314" uniqueCount="179">
  <si>
    <t>Enota mere</t>
  </si>
  <si>
    <t>Cena na enoto mere v EUR brez DDV</t>
  </si>
  <si>
    <t>Skupna cena v EUR brez DDV</t>
  </si>
  <si>
    <t>Zap. št.</t>
  </si>
  <si>
    <t>Ime inštrumenta</t>
  </si>
  <si>
    <t>Obrabni deli</t>
  </si>
  <si>
    <t>Okvirna količina za 12 mesecev</t>
  </si>
  <si>
    <t>Model</t>
  </si>
  <si>
    <t>Analizator NH4-N</t>
  </si>
  <si>
    <t>AMTAX sc</t>
  </si>
  <si>
    <t>kos</t>
  </si>
  <si>
    <t>Analizator PO4-P-Ptot</t>
  </si>
  <si>
    <t>Analizator TOC/TN</t>
  </si>
  <si>
    <t>Biotector B7000</t>
  </si>
  <si>
    <t>Analizator TOC</t>
  </si>
  <si>
    <t>Biotector B3500</t>
  </si>
  <si>
    <t>Naprava za filtracijo</t>
  </si>
  <si>
    <t>Filtrax</t>
  </si>
  <si>
    <t>TMS</t>
  </si>
  <si>
    <t>Naprava za homogenizacijo vzorca</t>
  </si>
  <si>
    <t>Sigmatax</t>
  </si>
  <si>
    <t>Sonda za merjenje NO3-N</t>
  </si>
  <si>
    <t>NITRATAX sc</t>
  </si>
  <si>
    <t>Sonda za merjenje KPK,</t>
  </si>
  <si>
    <t>UVAS Plus sc</t>
  </si>
  <si>
    <t>Senzor za merjenje NH4-N/NO3-N</t>
  </si>
  <si>
    <t>AN-ISE</t>
  </si>
  <si>
    <t xml:space="preserve">Na 12 mesecev </t>
  </si>
  <si>
    <t>Sonda za merjenje kisika</t>
  </si>
  <si>
    <t>LDO</t>
  </si>
  <si>
    <t>Sonda za merjenje pH</t>
  </si>
  <si>
    <t>pHd</t>
  </si>
  <si>
    <t>pH 1200-S sc</t>
  </si>
  <si>
    <t>Sonda za merjenje prevodnosti</t>
  </si>
  <si>
    <t>Senzor za merjenje motnosti</t>
  </si>
  <si>
    <t>Sonda za merjenje nivoja blata</t>
  </si>
  <si>
    <t>Sonatax</t>
  </si>
  <si>
    <t>Spektrofotometer</t>
  </si>
  <si>
    <t>DR2800</t>
  </si>
  <si>
    <t>DR3900</t>
  </si>
  <si>
    <t>Termoreaktor</t>
  </si>
  <si>
    <t>HT200</t>
  </si>
  <si>
    <t>Okismeter s sondo</t>
  </si>
  <si>
    <t>HQ40D, LDO</t>
  </si>
  <si>
    <t>2100 AN</t>
  </si>
  <si>
    <t>Popravilo v centralnem servisu v Nemčiji</t>
  </si>
  <si>
    <t xml:space="preserve"> /</t>
  </si>
  <si>
    <t>Servisni interval</t>
  </si>
  <si>
    <t>2. BLAGO: Dobava nadomestnih delov in kivetnih testov:</t>
  </si>
  <si>
    <t>Okvirna količina</t>
  </si>
  <si>
    <t>Ponudbena cena EUR brez DDV</t>
  </si>
  <si>
    <t>pH sonda; DPD1P1.99</t>
  </si>
  <si>
    <t>pH sonda; DPD2P1.99</t>
  </si>
  <si>
    <t>pH sonda; LXV426.99.10001</t>
  </si>
  <si>
    <t>pH sonda: model 8350,5</t>
  </si>
  <si>
    <t>Analogno/digitalni pretvornik AD1200 sc Gateway; LZY328</t>
  </si>
  <si>
    <t>Rezerva kapica za pHD sondo; SB-R1SV</t>
  </si>
  <si>
    <t>Reagent AMTAX sc (2,5L); BCF1009</t>
  </si>
  <si>
    <t>Čistilna rastopina za AMTAX sc (250 mL); LCW867</t>
  </si>
  <si>
    <t>Set membran in elektrolit za AMTAX sc; LCW868</t>
  </si>
  <si>
    <t>Rezervna membrana za Filtrax (menjava odvisna od aplikacije), LZX677</t>
  </si>
  <si>
    <t>Set za membransko filtracijo 50 filtrov 0,45µm; LCW 916</t>
  </si>
  <si>
    <t>Standardna raztopina 50mg/L; LCW825</t>
  </si>
  <si>
    <t>pH pufer v vrečkah; 2769920</t>
  </si>
  <si>
    <t>Kalibracijska raztopina, 1413µS/cm, 500 mL; C20C270</t>
  </si>
  <si>
    <t>Standardna raztopina 2 mg PO4-P/L; LCW824</t>
  </si>
  <si>
    <t>BioTector acid and Base Reagent KTO: BioTector Acid and Bas, 2993000</t>
  </si>
  <si>
    <t>Konice za pipete, pak/100 kosov, 0,2 - 1,0 mL, BBP079</t>
  </si>
  <si>
    <t>Konice za pipete, pak/75 kosov, 1,0 - 5,0 mL, BBP068</t>
  </si>
  <si>
    <t>Standardna raztopina za motnost 500 ml 4000 NTU; 246149</t>
  </si>
  <si>
    <r>
      <t>LCK302 Kivetni testi za NH</t>
    </r>
    <r>
      <rPr>
        <vertAlign val="subscript"/>
        <sz val="10"/>
        <rFont val="Tahoma"/>
        <family val="2"/>
        <charset val="238"/>
      </rPr>
      <t>4</t>
    </r>
    <r>
      <rPr>
        <sz val="10"/>
        <rFont val="Tahoma"/>
        <family val="2"/>
        <charset val="238"/>
      </rPr>
      <t>-N (47-130 mg/L)</t>
    </r>
  </si>
  <si>
    <r>
      <t>LCK303 Kivetni testi za NH</t>
    </r>
    <r>
      <rPr>
        <vertAlign val="subscript"/>
        <sz val="10"/>
        <rFont val="Tahoma"/>
        <family val="2"/>
        <charset val="238"/>
      </rPr>
      <t>4</t>
    </r>
    <r>
      <rPr>
        <sz val="10"/>
        <rFont val="Tahoma"/>
        <family val="2"/>
        <charset val="238"/>
      </rPr>
      <t>-N (2,0-47 mg/L)</t>
    </r>
  </si>
  <si>
    <t>LCK307 Kivetni testi za določanje bora (0,05-2,5 mg/L)</t>
  </si>
  <si>
    <t>LCK 114 Kivetni testi za KPK (150-1000 mg/l)</t>
  </si>
  <si>
    <t>LCK314 Kivetni testi za KPK (15-150 mg/L)</t>
  </si>
  <si>
    <t>LCK614 Kivetni testi za KPK (50-300 mg/L)</t>
  </si>
  <si>
    <t>LCK514 Kivetni testi za KPK (100-2000 mg/L)</t>
  </si>
  <si>
    <t>LCK238 Kivetni testi za total. N ( 5-40 mg/L)</t>
  </si>
  <si>
    <t>LCK1014 Kivetni testi za KPK z visoko vsebnostjo kloridov</t>
  </si>
  <si>
    <t>LCK338 Kivetni testi za total. N ( 20-100 mg/L)</t>
  </si>
  <si>
    <t>LCK 339 Kivetni test za nitrat (0,23–13,5 mg/L)</t>
  </si>
  <si>
    <t>LCK340 Kivetni testi za nitrat (5-35 mg/L)</t>
  </si>
  <si>
    <t>LCK341 Kivetni testi za nitrit (0,015-06 mg/L)</t>
  </si>
  <si>
    <t>LCK342 Kivetni test za nitrit (0,6-6,0 mg/L)</t>
  </si>
  <si>
    <r>
      <t>LCK349 Kivetni test za PO</t>
    </r>
    <r>
      <rPr>
        <vertAlign val="subscript"/>
        <sz val="10"/>
        <rFont val="Tahoma"/>
        <family val="2"/>
        <charset val="238"/>
      </rPr>
      <t>4</t>
    </r>
    <r>
      <rPr>
        <sz val="10"/>
        <rFont val="Tahoma"/>
        <family val="2"/>
        <charset val="238"/>
      </rPr>
      <t>-P (0,05-1,5 mg/L)</t>
    </r>
  </si>
  <si>
    <r>
      <t>LCK348 Kivetni test za PO</t>
    </r>
    <r>
      <rPr>
        <vertAlign val="subscript"/>
        <sz val="10"/>
        <rFont val="Tahoma"/>
        <family val="2"/>
        <charset val="238"/>
      </rPr>
      <t>4</t>
    </r>
    <r>
      <rPr>
        <sz val="10"/>
        <rFont val="Tahoma"/>
        <family val="2"/>
        <charset val="238"/>
      </rPr>
      <t>-P (0,5-5 mg/L)</t>
    </r>
  </si>
  <si>
    <t>LCK353 Kivetni test za sulfat (150-900 mg/L)</t>
  </si>
  <si>
    <t>LCK153 Kivetni test za sulfat (40-150 mg/L)</t>
  </si>
  <si>
    <t>LCK653 Kivetni testi za sulfid (0,1-2,0 mg/L)</t>
  </si>
  <si>
    <t>Secondary Gel Standards Set, DPD Chlorine - LR;2635300</t>
  </si>
  <si>
    <t>AccuVac Ampules Sample Blanks; 2677925</t>
  </si>
  <si>
    <t>FerroVer Iron Reagent; 2507025</t>
  </si>
  <si>
    <t>Ferrous Iron Reagent Powder pillows 0,02-3,00 mg/l Fe(II);  103769</t>
  </si>
  <si>
    <t xml:space="preserve">Sulfide Reagent Set, Methylene Blue; 2244500 </t>
  </si>
  <si>
    <t xml:space="preserve">LCK 228 Kivetni test za kalij (5–50 mg/L K) </t>
  </si>
  <si>
    <t>Inhibitor nitrifikacije;253335</t>
  </si>
  <si>
    <t>Absorbance standard- Secondary standards kit; 2763900</t>
  </si>
  <si>
    <t>Aluminum Standard Solution, 10 mg/L as Al (NIST); 2305842</t>
  </si>
  <si>
    <t>Aluminum Reagent Set, Powder Pillows, Aluminon; 2242000</t>
  </si>
  <si>
    <t>AluVer 3 Aluminum Reagent; 1429099</t>
  </si>
  <si>
    <t>PUFER Radiometer (pH 4,65+-0,02); S11M010</t>
  </si>
  <si>
    <t>500 ml</t>
  </si>
  <si>
    <t>Silica Standard Solution, 1000 mg/L as SiO2 (NIST); 19449</t>
  </si>
  <si>
    <t>Belilni (3) praškasti reagenti; 1429449</t>
  </si>
  <si>
    <t>Citric acid; 1457799</t>
  </si>
  <si>
    <t>High Range Silica Reagent Set; 2429600</t>
  </si>
  <si>
    <t>DPD total chlorine reagent; 2105669</t>
  </si>
  <si>
    <t>Sodium Carbonate Solution; 67549</t>
  </si>
  <si>
    <t>Standardna raztopina NO3-N= 50 mg/L; LCW 825</t>
  </si>
  <si>
    <t>Standardna raztopina NH4-N= 500 mg/L; BCF 1013</t>
  </si>
  <si>
    <t>Ozone AccuVac® Ampules, MR; 2517025</t>
  </si>
  <si>
    <t>Ozone AccuVac® Ampules, LR; 2516025</t>
  </si>
  <si>
    <t>Tannic Acid, Analytical Grade, 113 g; 79114</t>
  </si>
  <si>
    <t>TanniVer™ 3 Tannin-Lignin Reagent; 256032</t>
  </si>
  <si>
    <t>25 g</t>
  </si>
  <si>
    <t>glicin, (H2NCH2COOH); 22780-24</t>
  </si>
  <si>
    <t>Formazin 4000 NTU; 246149</t>
  </si>
  <si>
    <t>Skupna ponudbena cena EUR brez DDV</t>
  </si>
  <si>
    <t>LCK 304 Kivetni test za amonij (0,015–2,0 mg/L)</t>
  </si>
  <si>
    <t>Set reagentov za AMTAX sc (0,05-20 mg/l; 1 x BCF1009, 1 x BCF1010, 1 x BCF1011); LCW865</t>
  </si>
  <si>
    <t>Set reagentov AMTAX sc (MR2: 1-100 mg/l NH4-N; 1x standard nizki, 1x standard visoki, 1x reagent); LCW871</t>
  </si>
  <si>
    <t>Reagenti za Phosphax sigma, LCW823</t>
  </si>
  <si>
    <t>TN-čistilna raztopina 20L - Biotector 0,5N HCL, 0,042M natrijev oksalat; LCX061</t>
  </si>
  <si>
    <t>B7000 1.8 N Acid 80mg/L MN, 20 L; 25255061</t>
  </si>
  <si>
    <t>BioTector Base Reagent 1.2N Sodium Hydroxide 20 L; 2985562</t>
  </si>
  <si>
    <t xml:space="preserve">LCK365 Kivetni test za organske kisline, 50 - 2500 mg/L, </t>
  </si>
  <si>
    <t>Chlorine Dioxide DPD/Glycine Set PP; 100/pk; 0-5 mg/L ClO2; 2770900</t>
  </si>
  <si>
    <t>DPD Free Chlorine reagent; 
2105569</t>
  </si>
  <si>
    <t>Standardna raztopina COD, 1000 mg/L O2; 2253929</t>
  </si>
  <si>
    <t>Standardna raztopina BOD, 300 mg/L O2; 1486510</t>
  </si>
  <si>
    <t>Ozone (mid-range) secondary standards kit; 2708000</t>
  </si>
  <si>
    <t xml:space="preserve">Nikotinska kislina (C13H13O5SN); 2278124  </t>
  </si>
  <si>
    <t>Analizatoe TOC/TNb</t>
  </si>
  <si>
    <t>IL550 TOC-TN</t>
  </si>
  <si>
    <t>Skupna ponudbena cena EUR 
brez DDV</t>
  </si>
  <si>
    <t>SKUPNA REKAPITULACIJA</t>
  </si>
  <si>
    <t>1. Storitve:</t>
  </si>
  <si>
    <t>Skupna ponudbena cena v EUR brez DDV za storitve servisiranja in vzdrževanja merilne opreme Hach</t>
  </si>
  <si>
    <t>2. Blago:</t>
  </si>
  <si>
    <t>Skupna ponudbena cena v EUR brez DDV za dobavo nadomestnih delov, kivetnih testov</t>
  </si>
  <si>
    <t>SKUPAJ V EUR BREZ DDV</t>
  </si>
  <si>
    <r>
      <t>1.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ahoma"/>
        <family val="2"/>
        <charset val="238"/>
      </rPr>
      <t>STORITVE</t>
    </r>
  </si>
  <si>
    <t>6 mesečni set obrabnih delov. 1 x 6 mes.</t>
  </si>
  <si>
    <t>/</t>
  </si>
  <si>
    <t>6 mesečni set obravnih delov
Letni kit za črpalko NF300</t>
  </si>
  <si>
    <t xml:space="preserve">Set tesnil
Set brisalcev - 5 kosov (menjava brisalca vsaki 6 mes.)
Vrečka z razvlaževalcem, mala (2 kosa) 
Vrečka z razvlaževalcem,  velika 
Tesnila za obvodno celico  </t>
  </si>
  <si>
    <t xml:space="preserve">Set tesnil 
Set brisalcev - 5 kosov (menjava brisalca vsaki 6 mes.)
Vrečka z razvlaževalcem, mala (2 kosa)
Vrečka z razvlaževalcem,  velika
Tesnila za obvodno celico </t>
  </si>
  <si>
    <t>Merilna kapica</t>
  </si>
  <si>
    <t>Slani mostiček</t>
  </si>
  <si>
    <t>pH elektroda
Set tesnil</t>
  </si>
  <si>
    <t>Set brisalcev
Vrečka z izsuševalcem
Tesnilo - obroček
Motor brisalca</t>
  </si>
  <si>
    <t>Phosphax Sigma</t>
  </si>
  <si>
    <t>Osnovni letni set obrabnih delov
Kiveta.
Motor, bat s konektorjem
Nosilec kivete, spodnji</t>
  </si>
  <si>
    <t>Solitax sc</t>
  </si>
  <si>
    <t>Set tesnil
Set brisalcev - 5 kosov
Razvlaževalec</t>
  </si>
  <si>
    <t>6 mesečni set obrabnih delov, 1 x 6 mes.
Zračni filter, 1 x 12 mes.
Kompresor, 1 x 18 mes.</t>
  </si>
  <si>
    <t>Merilna kapica za LDO, 1 x 12 mes.</t>
  </si>
  <si>
    <t>Žarnica in leče, po potrebi</t>
  </si>
  <si>
    <t>Litijeva naterija, po potrebi.
Leče, 1 x 12 mes.
Pogonski jermenček, 1 x 24 mes.
Halogenska žarnica, 1 x 36 mes.</t>
  </si>
  <si>
    <t>Merilna glava</t>
  </si>
  <si>
    <t>Letni set obrabnih delov
Set cev za fotometer
Membrana, 2 kosa
Kompresor</t>
  </si>
  <si>
    <t>Set cevi
Kit delov za črpalko
Kompresor</t>
  </si>
  <si>
    <t>PONUDBENI PREDRAČUN ŠT. _________________________ z dne ___________________ za javno naročilo št.  VKS-22/22 – Vzdrževanje in servisiranje ter dobava nadomestnih delov merilne opreme Hach</t>
  </si>
  <si>
    <t>Priloga 2/2</t>
  </si>
  <si>
    <r>
      <t>Ponudnik: ______________________________________________________________________ (</t>
    </r>
    <r>
      <rPr>
        <i/>
        <sz val="10"/>
        <color theme="1"/>
        <rFont val="Tahoma"/>
        <family val="2"/>
        <charset val="238"/>
      </rPr>
      <t>naziv ponudnika</t>
    </r>
    <r>
      <rPr>
        <sz val="10"/>
        <color theme="1"/>
        <rFont val="Tahoma"/>
        <family val="2"/>
        <charset val="238"/>
      </rPr>
      <t>)</t>
    </r>
  </si>
  <si>
    <t>_______________________</t>
  </si>
  <si>
    <t>____________________________________</t>
  </si>
  <si>
    <t>Kraj, datum</t>
  </si>
  <si>
    <t>Žig</t>
  </si>
  <si>
    <t>(Ime in priimek ter podpis ponudnika)</t>
  </si>
  <si>
    <t xml:space="preserve">Senzor za merjenje amonija NH4d sc
</t>
  </si>
  <si>
    <t>NH4d sc</t>
  </si>
  <si>
    <t>Merilnik motnosti</t>
  </si>
  <si>
    <t>Na 12 mesecev 
- vključno z 2 x 3 mesečni, 2 x 6 
  mesečni; 
- vključno z 4  x prihod serviserja na
  lokacijo</t>
  </si>
  <si>
    <t>Na 12 mesecev 
- vključno z 2 x  6 mesečni,
- vključno z 2 x prihod serviserja na
  lokacijo</t>
  </si>
  <si>
    <t>Na 12 mesecev 
- vključno s prihodom serviserja na 
  lokacijo</t>
  </si>
  <si>
    <t>Na 24 mesecev 
- vključno s prihodom serviserja na 
  lokacijo</t>
  </si>
  <si>
    <t>Letni set obrabnih delov
GSE elektroda
Reagenčna črpalka
Magnetno mešalo
Tesnila pretočne posode
Črpalka z čistilno razt.
Motor mag. mešala</t>
  </si>
  <si>
    <t>Filtracijska sonda za TMS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</si>
</sst>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ahoma"/>
      <family val="2"/>
      <charset val="238"/>
    </font>
    <font>
      <sz val="10"/>
      <name val="Tahoma"/>
      <family val="2"/>
      <charset val="238"/>
    </font>
    <font>
      <sz val="10"/>
      <color theme="1"/>
      <name val="Tahoma"/>
      <family val="2"/>
      <charset val="238"/>
    </font>
    <font>
      <vertAlign val="subscript"/>
      <sz val="10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7"/>
      <color theme="1"/>
      <name val="Times New Roman"/>
      <family val="1"/>
      <charset val="238"/>
    </font>
    <font>
      <i/>
      <sz val="10"/>
      <color theme="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2" xfId="0" applyBorder="1"/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 wrapText="1"/>
    </xf>
    <xf numFmtId="4" fontId="3" fillId="0" borderId="2" xfId="0" applyNumberFormat="1" applyFont="1" applyBorder="1" applyAlignment="1">
      <alignment horizontal="right" vertical="center" wrapText="1"/>
    </xf>
    <xf numFmtId="0" fontId="0" fillId="0" borderId="0" xfId="0" applyFont="1"/>
    <xf numFmtId="4" fontId="0" fillId="0" borderId="0" xfId="0" applyNumberFormat="1"/>
    <xf numFmtId="0" fontId="0" fillId="0" borderId="0" xfId="0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4" fontId="0" fillId="0" borderId="0" xfId="0" applyNumberFormat="1" applyBorder="1"/>
    <xf numFmtId="4" fontId="6" fillId="0" borderId="2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2" xfId="0" applyBorder="1" applyAlignment="1">
      <alignment horizontal="center" vertical="top"/>
    </xf>
    <xf numFmtId="0" fontId="0" fillId="0" borderId="2" xfId="0" applyBorder="1" applyAlignment="1">
      <alignment horizontal="left" vertical="center" wrapText="1"/>
    </xf>
    <xf numFmtId="4" fontId="7" fillId="0" borderId="2" xfId="0" applyNumberFormat="1" applyFont="1" applyBorder="1" applyAlignment="1">
      <alignment vertical="center"/>
    </xf>
    <xf numFmtId="0" fontId="7" fillId="0" borderId="2" xfId="0" applyFont="1" applyBorder="1" applyAlignment="1">
      <alignment vertical="top"/>
    </xf>
    <xf numFmtId="0" fontId="7" fillId="0" borderId="2" xfId="0" applyFont="1" applyBorder="1" applyAlignment="1">
      <alignment vertical="top" wrapText="1"/>
    </xf>
    <xf numFmtId="0" fontId="7" fillId="0" borderId="2" xfId="0" applyFont="1" applyFill="1" applyBorder="1" applyAlignment="1">
      <alignment vertical="top"/>
    </xf>
    <xf numFmtId="0" fontId="7" fillId="0" borderId="2" xfId="0" applyFont="1" applyFill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49" fontId="0" fillId="0" borderId="2" xfId="0" applyNumberFormat="1" applyBorder="1" applyAlignment="1">
      <alignment horizontal="center" vertical="top"/>
    </xf>
    <xf numFmtId="2" fontId="0" fillId="0" borderId="0" xfId="0" applyNumberFormat="1"/>
    <xf numFmtId="2" fontId="7" fillId="0" borderId="0" xfId="0" applyNumberFormat="1" applyFont="1"/>
    <xf numFmtId="4" fontId="7" fillId="0" borderId="0" xfId="0" applyNumberFormat="1" applyFont="1"/>
    <xf numFmtId="0" fontId="7" fillId="0" borderId="0" xfId="0" applyFont="1"/>
    <xf numFmtId="0" fontId="1" fillId="0" borderId="2" xfId="0" applyFont="1" applyBorder="1"/>
    <xf numFmtId="0" fontId="3" fillId="0" borderId="0" xfId="0" applyFont="1"/>
    <xf numFmtId="0" fontId="1" fillId="0" borderId="0" xfId="0" applyFont="1" applyAlignment="1">
      <alignment horizontal="center" vertical="center"/>
    </xf>
    <xf numFmtId="0" fontId="3" fillId="0" borderId="2" xfId="0" applyFont="1" applyBorder="1"/>
    <xf numFmtId="0" fontId="7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2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4" fontId="3" fillId="0" borderId="2" xfId="0" applyNumberFormat="1" applyFont="1" applyBorder="1" applyAlignment="1"/>
    <xf numFmtId="4" fontId="1" fillId="0" borderId="3" xfId="0" applyNumberFormat="1" applyFont="1" applyBorder="1" applyAlignment="1"/>
    <xf numFmtId="4" fontId="1" fillId="0" borderId="5" xfId="0" applyNumberFormat="1" applyFont="1" applyBorder="1" applyAlignment="1"/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5" xfId="0" applyFont="1" applyBorder="1" applyAlignmen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5"/>
  <sheetViews>
    <sheetView tabSelected="1" topLeftCell="A23" zoomScaleNormal="100" workbookViewId="0">
      <selection activeCell="N28" sqref="N28"/>
    </sheetView>
  </sheetViews>
  <sheetFormatPr defaultRowHeight="15" x14ac:dyDescent="0.25"/>
  <cols>
    <col min="1" max="1" width="6.5703125" style="2" customWidth="1"/>
    <col min="2" max="2" width="32.28515625" customWidth="1"/>
    <col min="3" max="3" width="16.28515625" customWidth="1"/>
    <col min="4" max="4" width="30.140625" customWidth="1"/>
    <col min="5" max="5" width="34.28515625" customWidth="1"/>
    <col min="6" max="6" width="8.85546875" style="2"/>
    <col min="7" max="7" width="15.140625" style="2" customWidth="1"/>
    <col min="8" max="8" width="15.28515625" style="10" customWidth="1"/>
    <col min="9" max="9" width="16.85546875" style="10" customWidth="1"/>
  </cols>
  <sheetData>
    <row r="2" spans="1:9" ht="38.25" customHeight="1" x14ac:dyDescent="0.25">
      <c r="A2" s="43" t="s">
        <v>162</v>
      </c>
      <c r="B2" s="44"/>
      <c r="C2" s="44"/>
      <c r="D2" s="44"/>
      <c r="E2" s="44"/>
      <c r="F2" s="44"/>
      <c r="G2" s="35" t="s">
        <v>163</v>
      </c>
      <c r="H2"/>
      <c r="I2"/>
    </row>
    <row r="3" spans="1:9" x14ac:dyDescent="0.25">
      <c r="A3"/>
      <c r="F3"/>
      <c r="G3"/>
      <c r="H3"/>
      <c r="I3"/>
    </row>
    <row r="4" spans="1:9" x14ac:dyDescent="0.25">
      <c r="A4" s="36" t="s">
        <v>164</v>
      </c>
      <c r="F4"/>
      <c r="G4"/>
      <c r="H4"/>
      <c r="I4"/>
    </row>
    <row r="6" spans="1:9" x14ac:dyDescent="0.25">
      <c r="A6" s="42" t="s">
        <v>141</v>
      </c>
      <c r="B6" s="42"/>
      <c r="C6" s="42"/>
      <c r="D6" s="42"/>
      <c r="E6" s="42"/>
      <c r="F6" s="42"/>
      <c r="G6" s="42"/>
      <c r="H6" s="42"/>
      <c r="I6" s="42"/>
    </row>
    <row r="7" spans="1:9" s="2" customFormat="1" ht="46.9" customHeight="1" x14ac:dyDescent="0.25">
      <c r="A7" s="17" t="s">
        <v>3</v>
      </c>
      <c r="B7" s="18" t="s">
        <v>4</v>
      </c>
      <c r="C7" s="18" t="s">
        <v>7</v>
      </c>
      <c r="D7" s="18" t="s">
        <v>47</v>
      </c>
      <c r="E7" s="18" t="s">
        <v>5</v>
      </c>
      <c r="F7" s="17" t="s">
        <v>0</v>
      </c>
      <c r="G7" s="17" t="s">
        <v>6</v>
      </c>
      <c r="H7" s="19" t="s">
        <v>1</v>
      </c>
      <c r="I7" s="19" t="s">
        <v>2</v>
      </c>
    </row>
    <row r="8" spans="1:9" ht="105" x14ac:dyDescent="0.25">
      <c r="A8" s="15">
        <v>1</v>
      </c>
      <c r="B8" s="25" t="s">
        <v>8</v>
      </c>
      <c r="C8" s="25" t="s">
        <v>9</v>
      </c>
      <c r="D8" s="26" t="s">
        <v>174</v>
      </c>
      <c r="E8" s="20" t="s">
        <v>177</v>
      </c>
      <c r="F8" s="15" t="s">
        <v>10</v>
      </c>
      <c r="G8" s="15">
        <v>4</v>
      </c>
      <c r="H8" s="24"/>
      <c r="I8" s="24">
        <f>G8*H8</f>
        <v>0</v>
      </c>
    </row>
    <row r="9" spans="1:9" ht="90" x14ac:dyDescent="0.25">
      <c r="A9" s="15">
        <v>2</v>
      </c>
      <c r="B9" s="25" t="s">
        <v>11</v>
      </c>
      <c r="C9" s="25" t="s">
        <v>151</v>
      </c>
      <c r="D9" s="26" t="s">
        <v>173</v>
      </c>
      <c r="E9" s="23" t="s">
        <v>152</v>
      </c>
      <c r="F9" s="16" t="s">
        <v>10</v>
      </c>
      <c r="G9" s="16">
        <v>1</v>
      </c>
      <c r="H9" s="24"/>
      <c r="I9" s="24">
        <f t="shared" ref="I9:I32" si="0">G9*H9</f>
        <v>0</v>
      </c>
    </row>
    <row r="10" spans="1:9" ht="75" x14ac:dyDescent="0.25">
      <c r="A10" s="39">
        <v>3</v>
      </c>
      <c r="B10" s="25" t="s">
        <v>12</v>
      </c>
      <c r="C10" s="25" t="s">
        <v>13</v>
      </c>
      <c r="D10" s="26" t="s">
        <v>174</v>
      </c>
      <c r="E10" s="20" t="s">
        <v>144</v>
      </c>
      <c r="F10" s="15" t="s">
        <v>10</v>
      </c>
      <c r="G10" s="15">
        <v>1</v>
      </c>
      <c r="H10" s="24"/>
      <c r="I10" s="24">
        <f t="shared" si="0"/>
        <v>0</v>
      </c>
    </row>
    <row r="11" spans="1:9" ht="60" x14ac:dyDescent="0.25">
      <c r="A11" s="39">
        <v>4</v>
      </c>
      <c r="B11" s="25" t="s">
        <v>132</v>
      </c>
      <c r="C11" s="25" t="s">
        <v>133</v>
      </c>
      <c r="D11" s="26" t="s">
        <v>175</v>
      </c>
      <c r="E11" s="21"/>
      <c r="F11" s="15" t="s">
        <v>10</v>
      </c>
      <c r="G11" s="15">
        <v>1</v>
      </c>
      <c r="H11" s="24"/>
      <c r="I11" s="24">
        <f t="shared" si="0"/>
        <v>0</v>
      </c>
    </row>
    <row r="12" spans="1:9" ht="75" x14ac:dyDescent="0.25">
      <c r="A12" s="39">
        <v>5</v>
      </c>
      <c r="B12" s="25" t="s">
        <v>14</v>
      </c>
      <c r="C12" s="25" t="s">
        <v>15</v>
      </c>
      <c r="D12" s="26" t="s">
        <v>174</v>
      </c>
      <c r="E12" s="21" t="s">
        <v>142</v>
      </c>
      <c r="F12" s="15" t="s">
        <v>10</v>
      </c>
      <c r="G12" s="15">
        <v>1</v>
      </c>
      <c r="H12" s="24"/>
      <c r="I12" s="24">
        <f t="shared" si="0"/>
        <v>0</v>
      </c>
    </row>
    <row r="13" spans="1:9" ht="105" x14ac:dyDescent="0.25">
      <c r="A13" s="39">
        <v>6</v>
      </c>
      <c r="B13" s="25" t="s">
        <v>21</v>
      </c>
      <c r="C13" s="25" t="s">
        <v>22</v>
      </c>
      <c r="D13" s="26" t="s">
        <v>174</v>
      </c>
      <c r="E13" s="20" t="s">
        <v>145</v>
      </c>
      <c r="F13" s="15" t="s">
        <v>10</v>
      </c>
      <c r="G13" s="15">
        <v>2</v>
      </c>
      <c r="H13" s="24"/>
      <c r="I13" s="24">
        <f t="shared" si="0"/>
        <v>0</v>
      </c>
    </row>
    <row r="14" spans="1:9" ht="105" x14ac:dyDescent="0.25">
      <c r="A14" s="39">
        <v>7</v>
      </c>
      <c r="B14" s="25" t="s">
        <v>23</v>
      </c>
      <c r="C14" s="25" t="s">
        <v>24</v>
      </c>
      <c r="D14" s="26" t="s">
        <v>174</v>
      </c>
      <c r="E14" s="20" t="s">
        <v>146</v>
      </c>
      <c r="F14" s="15" t="s">
        <v>10</v>
      </c>
      <c r="G14" s="15">
        <v>2</v>
      </c>
      <c r="H14" s="24"/>
      <c r="I14" s="24">
        <f t="shared" si="0"/>
        <v>0</v>
      </c>
    </row>
    <row r="15" spans="1:9" ht="60" x14ac:dyDescent="0.25">
      <c r="A15" s="39">
        <v>8</v>
      </c>
      <c r="B15" s="25" t="s">
        <v>28</v>
      </c>
      <c r="C15" s="25" t="s">
        <v>29</v>
      </c>
      <c r="D15" s="26" t="s">
        <v>175</v>
      </c>
      <c r="E15" s="21" t="s">
        <v>147</v>
      </c>
      <c r="F15" s="15" t="s">
        <v>10</v>
      </c>
      <c r="G15" s="15">
        <v>5</v>
      </c>
      <c r="H15" s="24"/>
      <c r="I15" s="24">
        <f t="shared" si="0"/>
        <v>0</v>
      </c>
    </row>
    <row r="16" spans="1:9" ht="60" x14ac:dyDescent="0.25">
      <c r="A16" s="39">
        <v>9</v>
      </c>
      <c r="B16" s="25" t="s">
        <v>33</v>
      </c>
      <c r="C16" s="25">
        <v>3700</v>
      </c>
      <c r="D16" s="26" t="s">
        <v>175</v>
      </c>
      <c r="E16" s="22" t="s">
        <v>143</v>
      </c>
      <c r="F16" s="15" t="s">
        <v>10</v>
      </c>
      <c r="G16" s="15">
        <v>2</v>
      </c>
      <c r="H16" s="24"/>
      <c r="I16" s="24">
        <f t="shared" si="0"/>
        <v>0</v>
      </c>
    </row>
    <row r="17" spans="1:9" ht="60" x14ac:dyDescent="0.25">
      <c r="A17" s="39">
        <v>10</v>
      </c>
      <c r="B17" s="25" t="s">
        <v>30</v>
      </c>
      <c r="C17" s="25" t="s">
        <v>31</v>
      </c>
      <c r="D17" s="26" t="s">
        <v>175</v>
      </c>
      <c r="E17" s="21" t="s">
        <v>148</v>
      </c>
      <c r="F17" s="15" t="s">
        <v>10</v>
      </c>
      <c r="G17" s="15">
        <v>4</v>
      </c>
      <c r="H17" s="24"/>
      <c r="I17" s="24">
        <f t="shared" si="0"/>
        <v>0</v>
      </c>
    </row>
    <row r="18" spans="1:9" ht="60" x14ac:dyDescent="0.25">
      <c r="A18" s="39">
        <v>11</v>
      </c>
      <c r="B18" s="25" t="s">
        <v>30</v>
      </c>
      <c r="C18" s="25" t="s">
        <v>32</v>
      </c>
      <c r="D18" s="26" t="s">
        <v>175</v>
      </c>
      <c r="E18" s="20" t="s">
        <v>149</v>
      </c>
      <c r="F18" s="15" t="s">
        <v>10</v>
      </c>
      <c r="G18" s="15">
        <v>1</v>
      </c>
      <c r="H18" s="24"/>
      <c r="I18" s="24">
        <f t="shared" si="0"/>
        <v>0</v>
      </c>
    </row>
    <row r="19" spans="1:9" ht="60" x14ac:dyDescent="0.25">
      <c r="A19" s="39">
        <v>12</v>
      </c>
      <c r="B19" s="25" t="s">
        <v>35</v>
      </c>
      <c r="C19" s="25" t="s">
        <v>36</v>
      </c>
      <c r="D19" s="26" t="s">
        <v>175</v>
      </c>
      <c r="E19" s="20" t="s">
        <v>150</v>
      </c>
      <c r="F19" s="15" t="s">
        <v>10</v>
      </c>
      <c r="G19" s="15">
        <v>6</v>
      </c>
      <c r="H19" s="24"/>
      <c r="I19" s="24">
        <f t="shared" si="0"/>
        <v>0</v>
      </c>
    </row>
    <row r="20" spans="1:9" ht="60" x14ac:dyDescent="0.25">
      <c r="A20" s="39">
        <v>13</v>
      </c>
      <c r="B20" s="25" t="s">
        <v>34</v>
      </c>
      <c r="C20" s="25" t="s">
        <v>153</v>
      </c>
      <c r="D20" s="26" t="s">
        <v>175</v>
      </c>
      <c r="E20" s="29" t="s">
        <v>154</v>
      </c>
      <c r="F20" s="15" t="s">
        <v>10</v>
      </c>
      <c r="G20" s="15">
        <v>4</v>
      </c>
      <c r="H20" s="24"/>
      <c r="I20" s="24">
        <f t="shared" si="0"/>
        <v>0</v>
      </c>
    </row>
    <row r="21" spans="1:9" ht="60" x14ac:dyDescent="0.25">
      <c r="A21" s="39">
        <v>14</v>
      </c>
      <c r="B21" s="25" t="s">
        <v>25</v>
      </c>
      <c r="C21" s="25" t="s">
        <v>26</v>
      </c>
      <c r="D21" s="26" t="s">
        <v>175</v>
      </c>
      <c r="E21" s="21" t="s">
        <v>159</v>
      </c>
      <c r="F21" s="15" t="s">
        <v>10</v>
      </c>
      <c r="G21" s="15">
        <v>2</v>
      </c>
      <c r="H21" s="24"/>
      <c r="I21" s="24">
        <f t="shared" si="0"/>
        <v>0</v>
      </c>
    </row>
    <row r="22" spans="1:9" ht="45" x14ac:dyDescent="0.25">
      <c r="A22" s="39">
        <v>15</v>
      </c>
      <c r="B22" s="28" t="s">
        <v>170</v>
      </c>
      <c r="C22" s="27" t="s">
        <v>171</v>
      </c>
      <c r="D22" s="28" t="s">
        <v>27</v>
      </c>
      <c r="E22" s="21" t="s">
        <v>159</v>
      </c>
      <c r="F22" s="39" t="s">
        <v>10</v>
      </c>
      <c r="G22" s="39">
        <v>1</v>
      </c>
      <c r="H22" s="24"/>
      <c r="I22" s="24">
        <f t="shared" si="0"/>
        <v>0</v>
      </c>
    </row>
    <row r="23" spans="1:9" ht="75" x14ac:dyDescent="0.25">
      <c r="A23" s="39">
        <v>16</v>
      </c>
      <c r="B23" s="25" t="s">
        <v>16</v>
      </c>
      <c r="C23" s="25" t="s">
        <v>17</v>
      </c>
      <c r="D23" s="26" t="s">
        <v>174</v>
      </c>
      <c r="E23" s="20" t="s">
        <v>160</v>
      </c>
      <c r="F23" s="15" t="s">
        <v>10</v>
      </c>
      <c r="G23" s="15">
        <v>1</v>
      </c>
      <c r="H23" s="24"/>
      <c r="I23" s="24">
        <f t="shared" si="0"/>
        <v>0</v>
      </c>
    </row>
    <row r="24" spans="1:9" ht="75" x14ac:dyDescent="0.25">
      <c r="A24" s="39">
        <v>17</v>
      </c>
      <c r="B24" s="25" t="s">
        <v>16</v>
      </c>
      <c r="C24" s="25" t="s">
        <v>18</v>
      </c>
      <c r="D24" s="26" t="s">
        <v>174</v>
      </c>
      <c r="E24" s="20" t="s">
        <v>161</v>
      </c>
      <c r="F24" s="15" t="s">
        <v>10</v>
      </c>
      <c r="G24" s="15">
        <v>1</v>
      </c>
      <c r="H24" s="24"/>
      <c r="I24" s="24">
        <f t="shared" si="0"/>
        <v>0</v>
      </c>
    </row>
    <row r="25" spans="1:9" ht="90" x14ac:dyDescent="0.25">
      <c r="A25" s="39">
        <v>18</v>
      </c>
      <c r="B25" s="25" t="s">
        <v>19</v>
      </c>
      <c r="C25" s="25" t="s">
        <v>20</v>
      </c>
      <c r="D25" s="26" t="s">
        <v>173</v>
      </c>
      <c r="E25" s="20" t="s">
        <v>155</v>
      </c>
      <c r="F25" s="15" t="s">
        <v>10</v>
      </c>
      <c r="G25" s="15">
        <v>1</v>
      </c>
      <c r="H25" s="24"/>
      <c r="I25" s="24">
        <f t="shared" si="0"/>
        <v>0</v>
      </c>
    </row>
    <row r="26" spans="1:9" ht="60" x14ac:dyDescent="0.25">
      <c r="A26" s="39">
        <v>19</v>
      </c>
      <c r="B26" s="25" t="s">
        <v>42</v>
      </c>
      <c r="C26" s="25" t="s">
        <v>43</v>
      </c>
      <c r="D26" s="26" t="s">
        <v>175</v>
      </c>
      <c r="E26" s="21" t="s">
        <v>156</v>
      </c>
      <c r="F26" s="15" t="s">
        <v>10</v>
      </c>
      <c r="G26" s="15">
        <v>1</v>
      </c>
      <c r="H26" s="24"/>
      <c r="I26" s="24">
        <f t="shared" si="0"/>
        <v>0</v>
      </c>
    </row>
    <row r="27" spans="1:9" ht="60" x14ac:dyDescent="0.25">
      <c r="A27" s="39">
        <v>20</v>
      </c>
      <c r="B27" s="25" t="s">
        <v>172</v>
      </c>
      <c r="C27" s="25" t="s">
        <v>44</v>
      </c>
      <c r="D27" s="26" t="s">
        <v>175</v>
      </c>
      <c r="E27" s="21" t="s">
        <v>157</v>
      </c>
      <c r="F27" s="15" t="s">
        <v>10</v>
      </c>
      <c r="G27" s="15">
        <v>1</v>
      </c>
      <c r="H27" s="24"/>
      <c r="I27" s="24">
        <f t="shared" si="0"/>
        <v>0</v>
      </c>
    </row>
    <row r="28" spans="1:9" ht="60" x14ac:dyDescent="0.25">
      <c r="A28" s="39">
        <v>21</v>
      </c>
      <c r="B28" s="25" t="s">
        <v>37</v>
      </c>
      <c r="C28" s="25" t="s">
        <v>38</v>
      </c>
      <c r="D28" s="26" t="s">
        <v>175</v>
      </c>
      <c r="E28" s="20" t="s">
        <v>158</v>
      </c>
      <c r="F28" s="15" t="s">
        <v>10</v>
      </c>
      <c r="G28" s="15">
        <v>2</v>
      </c>
      <c r="H28" s="24"/>
      <c r="I28" s="24">
        <f t="shared" si="0"/>
        <v>0</v>
      </c>
    </row>
    <row r="29" spans="1:9" ht="60" x14ac:dyDescent="0.25">
      <c r="A29" s="39">
        <v>22</v>
      </c>
      <c r="B29" s="25" t="s">
        <v>37</v>
      </c>
      <c r="C29" s="25" t="s">
        <v>39</v>
      </c>
      <c r="D29" s="26" t="s">
        <v>175</v>
      </c>
      <c r="E29" s="20" t="s">
        <v>158</v>
      </c>
      <c r="F29" s="15" t="s">
        <v>10</v>
      </c>
      <c r="G29" s="15">
        <v>2</v>
      </c>
      <c r="H29" s="24"/>
      <c r="I29" s="24">
        <f t="shared" si="0"/>
        <v>0</v>
      </c>
    </row>
    <row r="30" spans="1:9" ht="60" x14ac:dyDescent="0.25">
      <c r="A30" s="39">
        <v>23</v>
      </c>
      <c r="B30" s="27" t="s">
        <v>40</v>
      </c>
      <c r="C30" s="27" t="s">
        <v>41</v>
      </c>
      <c r="D30" s="26" t="s">
        <v>176</v>
      </c>
      <c r="E30" s="22" t="s">
        <v>46</v>
      </c>
      <c r="F30" s="15" t="s">
        <v>10</v>
      </c>
      <c r="G30" s="15">
        <v>4</v>
      </c>
      <c r="H30" s="24"/>
      <c r="I30" s="24">
        <f t="shared" si="0"/>
        <v>0</v>
      </c>
    </row>
    <row r="31" spans="1:9" ht="30" x14ac:dyDescent="0.25">
      <c r="A31" s="39">
        <v>24</v>
      </c>
      <c r="B31" s="25" t="s">
        <v>21</v>
      </c>
      <c r="C31" s="25" t="s">
        <v>22</v>
      </c>
      <c r="D31" s="28" t="s">
        <v>45</v>
      </c>
      <c r="E31" s="30" t="s">
        <v>46</v>
      </c>
      <c r="F31" s="15" t="s">
        <v>10</v>
      </c>
      <c r="G31" s="15">
        <v>1</v>
      </c>
      <c r="H31" s="24"/>
      <c r="I31" s="24">
        <f t="shared" si="0"/>
        <v>0</v>
      </c>
    </row>
    <row r="32" spans="1:9" ht="30" x14ac:dyDescent="0.25">
      <c r="A32" s="39">
        <v>25</v>
      </c>
      <c r="B32" s="25" t="s">
        <v>23</v>
      </c>
      <c r="C32" s="25" t="s">
        <v>24</v>
      </c>
      <c r="D32" s="28" t="s">
        <v>45</v>
      </c>
      <c r="E32" s="30" t="s">
        <v>46</v>
      </c>
      <c r="F32" s="15" t="s">
        <v>10</v>
      </c>
      <c r="G32" s="15">
        <v>1</v>
      </c>
      <c r="H32" s="24"/>
      <c r="I32" s="24">
        <f t="shared" si="0"/>
        <v>0</v>
      </c>
    </row>
    <row r="33" spans="1:9" ht="46.9" customHeight="1" x14ac:dyDescent="0.25">
      <c r="A33" s="41"/>
      <c r="B33" s="41"/>
      <c r="C33" s="41"/>
      <c r="D33" s="41"/>
      <c r="E33" s="41"/>
      <c r="F33" s="41"/>
      <c r="G33" s="40" t="s">
        <v>134</v>
      </c>
      <c r="H33" s="40"/>
      <c r="I33" s="14">
        <f>SUM(I8:I32)</f>
        <v>0</v>
      </c>
    </row>
    <row r="34" spans="1:9" x14ac:dyDescent="0.25">
      <c r="F34" s="11"/>
      <c r="G34" s="12"/>
      <c r="H34" s="12"/>
      <c r="I34" s="13"/>
    </row>
    <row r="35" spans="1:9" x14ac:dyDescent="0.25">
      <c r="F35" s="11"/>
      <c r="G35" s="11"/>
      <c r="H35" s="13"/>
      <c r="I35" s="13"/>
    </row>
  </sheetData>
  <mergeCells count="4">
    <mergeCell ref="G33:H33"/>
    <mergeCell ref="A33:F33"/>
    <mergeCell ref="A6:I6"/>
    <mergeCell ref="A2:F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89"/>
  <sheetViews>
    <sheetView topLeftCell="A79" workbookViewId="0">
      <selection activeCell="E83" sqref="E83"/>
    </sheetView>
  </sheetViews>
  <sheetFormatPr defaultRowHeight="15" x14ac:dyDescent="0.25"/>
  <cols>
    <col min="1" max="1" width="4.5703125" customWidth="1"/>
    <col min="2" max="2" width="34.28515625" customWidth="1"/>
    <col min="3" max="3" width="11.28515625" customWidth="1"/>
    <col min="4" max="4" width="11.28515625" style="9" customWidth="1"/>
    <col min="5" max="5" width="21.28515625" customWidth="1"/>
    <col min="6" max="6" width="24.140625" customWidth="1"/>
    <col min="7" max="7" width="15.28515625" customWidth="1"/>
  </cols>
  <sheetData>
    <row r="2" spans="1:7" ht="38.25" customHeight="1" x14ac:dyDescent="0.25">
      <c r="A2" s="43" t="s">
        <v>162</v>
      </c>
      <c r="B2" s="44"/>
      <c r="C2" s="44"/>
      <c r="D2" s="44"/>
      <c r="E2" s="44"/>
      <c r="F2" s="44"/>
      <c r="G2" s="35" t="s">
        <v>163</v>
      </c>
    </row>
    <row r="3" spans="1:7" x14ac:dyDescent="0.25">
      <c r="D3"/>
    </row>
    <row r="4" spans="1:7" x14ac:dyDescent="0.25">
      <c r="A4" s="36" t="s">
        <v>164</v>
      </c>
      <c r="D4"/>
    </row>
    <row r="5" spans="1:7" ht="13.15" customHeight="1" x14ac:dyDescent="0.25"/>
    <row r="6" spans="1:7" ht="13.15" customHeight="1" x14ac:dyDescent="0.25"/>
    <row r="7" spans="1:7" ht="13.15" customHeight="1" x14ac:dyDescent="0.25">
      <c r="A7" s="45" t="s">
        <v>48</v>
      </c>
      <c r="B7" s="45"/>
      <c r="C7" s="45"/>
      <c r="D7" s="45"/>
      <c r="E7" s="45"/>
      <c r="F7" s="45"/>
    </row>
    <row r="8" spans="1:7" ht="40.9" customHeight="1" x14ac:dyDescent="0.25">
      <c r="A8" s="1"/>
      <c r="B8" s="1"/>
      <c r="C8" s="4" t="s">
        <v>0</v>
      </c>
      <c r="D8" s="4" t="s">
        <v>49</v>
      </c>
      <c r="E8" s="3" t="s">
        <v>1</v>
      </c>
      <c r="F8" s="3" t="s">
        <v>50</v>
      </c>
    </row>
    <row r="9" spans="1:7" x14ac:dyDescent="0.25">
      <c r="A9" s="1">
        <v>1</v>
      </c>
      <c r="B9" s="5" t="s">
        <v>51</v>
      </c>
      <c r="C9" s="6" t="s">
        <v>10</v>
      </c>
      <c r="D9" s="6">
        <v>5</v>
      </c>
      <c r="E9" s="7"/>
      <c r="F9" s="8">
        <f>D9*E9</f>
        <v>0</v>
      </c>
    </row>
    <row r="10" spans="1:7" x14ac:dyDescent="0.25">
      <c r="A10" s="1">
        <v>2</v>
      </c>
      <c r="B10" s="5" t="s">
        <v>52</v>
      </c>
      <c r="C10" s="6" t="s">
        <v>10</v>
      </c>
      <c r="D10" s="6">
        <v>2</v>
      </c>
      <c r="E10" s="7"/>
      <c r="F10" s="8">
        <f t="shared" ref="F10:F74" si="0">D10*E10</f>
        <v>0</v>
      </c>
    </row>
    <row r="11" spans="1:7" x14ac:dyDescent="0.25">
      <c r="A11" s="1">
        <v>3</v>
      </c>
      <c r="B11" s="5" t="s">
        <v>53</v>
      </c>
      <c r="C11" s="6" t="s">
        <v>10</v>
      </c>
      <c r="D11" s="6">
        <v>3</v>
      </c>
      <c r="E11" s="7"/>
      <c r="F11" s="8">
        <f t="shared" si="0"/>
        <v>0</v>
      </c>
    </row>
    <row r="12" spans="1:7" x14ac:dyDescent="0.25">
      <c r="A12" s="1">
        <v>4</v>
      </c>
      <c r="B12" s="5" t="s">
        <v>54</v>
      </c>
      <c r="C12" s="6" t="s">
        <v>10</v>
      </c>
      <c r="D12" s="6">
        <v>2</v>
      </c>
      <c r="E12" s="7"/>
      <c r="F12" s="8">
        <f t="shared" si="0"/>
        <v>0</v>
      </c>
    </row>
    <row r="13" spans="1:7" ht="25.5" x14ac:dyDescent="0.25">
      <c r="A13" s="1">
        <v>5</v>
      </c>
      <c r="B13" s="5" t="s">
        <v>55</v>
      </c>
      <c r="C13" s="6" t="s">
        <v>10</v>
      </c>
      <c r="D13" s="6">
        <v>2</v>
      </c>
      <c r="E13" s="7"/>
      <c r="F13" s="8">
        <f t="shared" si="0"/>
        <v>0</v>
      </c>
    </row>
    <row r="14" spans="1:7" ht="25.5" x14ac:dyDescent="0.25">
      <c r="A14" s="1">
        <v>6</v>
      </c>
      <c r="B14" s="5" t="s">
        <v>56</v>
      </c>
      <c r="C14" s="6" t="s">
        <v>10</v>
      </c>
      <c r="D14" s="6">
        <v>10</v>
      </c>
      <c r="E14" s="7"/>
      <c r="F14" s="8">
        <f t="shared" si="0"/>
        <v>0</v>
      </c>
    </row>
    <row r="15" spans="1:7" ht="38.25" x14ac:dyDescent="0.25">
      <c r="A15" s="1">
        <v>7</v>
      </c>
      <c r="B15" s="5" t="s">
        <v>119</v>
      </c>
      <c r="C15" s="6" t="s">
        <v>10</v>
      </c>
      <c r="D15" s="6">
        <v>30</v>
      </c>
      <c r="E15" s="7"/>
      <c r="F15" s="8">
        <f t="shared" si="0"/>
        <v>0</v>
      </c>
    </row>
    <row r="16" spans="1:7" ht="38.25" x14ac:dyDescent="0.25">
      <c r="A16" s="1">
        <v>8</v>
      </c>
      <c r="B16" s="5" t="s">
        <v>120</v>
      </c>
      <c r="C16" s="6" t="s">
        <v>10</v>
      </c>
      <c r="D16" s="6">
        <v>40</v>
      </c>
      <c r="E16" s="7"/>
      <c r="F16" s="8">
        <f t="shared" si="0"/>
        <v>0</v>
      </c>
    </row>
    <row r="17" spans="1:6" x14ac:dyDescent="0.25">
      <c r="A17" s="1">
        <v>9</v>
      </c>
      <c r="B17" s="5" t="s">
        <v>57</v>
      </c>
      <c r="C17" s="6" t="s">
        <v>10</v>
      </c>
      <c r="D17" s="6">
        <v>20</v>
      </c>
      <c r="E17" s="7"/>
      <c r="F17" s="8">
        <f t="shared" si="0"/>
        <v>0</v>
      </c>
    </row>
    <row r="18" spans="1:6" ht="25.5" x14ac:dyDescent="0.25">
      <c r="A18" s="1">
        <v>10</v>
      </c>
      <c r="B18" s="5" t="s">
        <v>58</v>
      </c>
      <c r="C18" s="6" t="s">
        <v>10</v>
      </c>
      <c r="D18" s="6">
        <f>10+20+40</f>
        <v>70</v>
      </c>
      <c r="E18" s="7"/>
      <c r="F18" s="8">
        <f t="shared" si="0"/>
        <v>0</v>
      </c>
    </row>
    <row r="19" spans="1:6" ht="25.5" x14ac:dyDescent="0.25">
      <c r="A19" s="1">
        <v>11</v>
      </c>
      <c r="B19" s="5" t="s">
        <v>59</v>
      </c>
      <c r="C19" s="6" t="s">
        <v>10</v>
      </c>
      <c r="D19" s="6">
        <f>8+16+24</f>
        <v>48</v>
      </c>
      <c r="E19" s="7"/>
      <c r="F19" s="8">
        <f t="shared" si="0"/>
        <v>0</v>
      </c>
    </row>
    <row r="20" spans="1:6" ht="38.25" x14ac:dyDescent="0.25">
      <c r="A20" s="1">
        <v>12</v>
      </c>
      <c r="B20" s="5" t="s">
        <v>60</v>
      </c>
      <c r="C20" s="6" t="s">
        <v>10</v>
      </c>
      <c r="D20" s="6">
        <v>4</v>
      </c>
      <c r="E20" s="7"/>
      <c r="F20" s="8">
        <f t="shared" si="0"/>
        <v>0</v>
      </c>
    </row>
    <row r="21" spans="1:6" x14ac:dyDescent="0.25">
      <c r="A21" s="1">
        <v>13</v>
      </c>
      <c r="B21" s="5" t="s">
        <v>178</v>
      </c>
      <c r="C21" s="6" t="s">
        <v>10</v>
      </c>
      <c r="D21" s="6">
        <v>1</v>
      </c>
      <c r="E21" s="7"/>
      <c r="F21" s="8">
        <f t="shared" si="0"/>
        <v>0</v>
      </c>
    </row>
    <row r="22" spans="1:6" ht="25.5" x14ac:dyDescent="0.25">
      <c r="A22" s="1">
        <v>14</v>
      </c>
      <c r="B22" s="5" t="s">
        <v>61</v>
      </c>
      <c r="C22" s="6"/>
      <c r="D22" s="6">
        <v>5</v>
      </c>
      <c r="E22" s="7"/>
      <c r="F22" s="8">
        <f t="shared" si="0"/>
        <v>0</v>
      </c>
    </row>
    <row r="23" spans="1:6" x14ac:dyDescent="0.25">
      <c r="A23" s="1">
        <v>15</v>
      </c>
      <c r="B23" s="5" t="s">
        <v>62</v>
      </c>
      <c r="C23" s="6" t="s">
        <v>10</v>
      </c>
      <c r="D23" s="6">
        <v>4</v>
      </c>
      <c r="E23" s="7"/>
      <c r="F23" s="8">
        <f t="shared" si="0"/>
        <v>0</v>
      </c>
    </row>
    <row r="24" spans="1:6" x14ac:dyDescent="0.25">
      <c r="A24" s="1">
        <v>16</v>
      </c>
      <c r="B24" s="5" t="s">
        <v>63</v>
      </c>
      <c r="C24" s="6" t="s">
        <v>10</v>
      </c>
      <c r="D24" s="6">
        <v>4</v>
      </c>
      <c r="E24" s="7"/>
      <c r="F24" s="8">
        <f t="shared" si="0"/>
        <v>0</v>
      </c>
    </row>
    <row r="25" spans="1:6" ht="25.5" x14ac:dyDescent="0.25">
      <c r="A25" s="1">
        <v>17</v>
      </c>
      <c r="B25" s="5" t="s">
        <v>64</v>
      </c>
      <c r="C25" s="6" t="s">
        <v>10</v>
      </c>
      <c r="D25" s="6">
        <v>4</v>
      </c>
      <c r="E25" s="7"/>
      <c r="F25" s="8">
        <f t="shared" si="0"/>
        <v>0</v>
      </c>
    </row>
    <row r="26" spans="1:6" x14ac:dyDescent="0.25">
      <c r="A26" s="1">
        <v>18</v>
      </c>
      <c r="B26" s="5" t="s">
        <v>121</v>
      </c>
      <c r="C26" s="6" t="s">
        <v>10</v>
      </c>
      <c r="D26" s="6">
        <v>4</v>
      </c>
      <c r="E26" s="7"/>
      <c r="F26" s="8">
        <f t="shared" si="0"/>
        <v>0</v>
      </c>
    </row>
    <row r="27" spans="1:6" ht="25.5" x14ac:dyDescent="0.25">
      <c r="A27" s="1">
        <v>19</v>
      </c>
      <c r="B27" s="5" t="s">
        <v>65</v>
      </c>
      <c r="C27" s="6" t="s">
        <v>10</v>
      </c>
      <c r="D27" s="6">
        <v>2</v>
      </c>
      <c r="E27" s="7"/>
      <c r="F27" s="8">
        <f t="shared" si="0"/>
        <v>0</v>
      </c>
    </row>
    <row r="28" spans="1:6" ht="25.5" x14ac:dyDescent="0.25">
      <c r="A28" s="1">
        <v>20</v>
      </c>
      <c r="B28" s="5" t="s">
        <v>66</v>
      </c>
      <c r="C28" s="6" t="s">
        <v>10</v>
      </c>
      <c r="D28" s="6">
        <v>8</v>
      </c>
      <c r="E28" s="7"/>
      <c r="F28" s="8">
        <f t="shared" si="0"/>
        <v>0</v>
      </c>
    </row>
    <row r="29" spans="1:6" ht="38.25" x14ac:dyDescent="0.25">
      <c r="A29" s="1">
        <v>21</v>
      </c>
      <c r="B29" s="5" t="s">
        <v>122</v>
      </c>
      <c r="C29" s="6" t="s">
        <v>10</v>
      </c>
      <c r="D29" s="6">
        <v>2</v>
      </c>
      <c r="E29" s="7"/>
      <c r="F29" s="8">
        <f t="shared" si="0"/>
        <v>0</v>
      </c>
    </row>
    <row r="30" spans="1:6" ht="25.5" x14ac:dyDescent="0.25">
      <c r="A30" s="1">
        <v>22</v>
      </c>
      <c r="B30" s="5" t="s">
        <v>123</v>
      </c>
      <c r="C30" s="6" t="s">
        <v>10</v>
      </c>
      <c r="D30" s="6">
        <v>3</v>
      </c>
      <c r="E30" s="7"/>
      <c r="F30" s="8">
        <f t="shared" si="0"/>
        <v>0</v>
      </c>
    </row>
    <row r="31" spans="1:6" ht="25.5" x14ac:dyDescent="0.25">
      <c r="A31" s="1">
        <v>23</v>
      </c>
      <c r="B31" s="5" t="s">
        <v>124</v>
      </c>
      <c r="C31" s="6" t="s">
        <v>10</v>
      </c>
      <c r="D31" s="6">
        <v>3</v>
      </c>
      <c r="E31" s="7"/>
      <c r="F31" s="8">
        <f t="shared" si="0"/>
        <v>0</v>
      </c>
    </row>
    <row r="32" spans="1:6" ht="25.5" x14ac:dyDescent="0.25">
      <c r="A32" s="1">
        <v>24</v>
      </c>
      <c r="B32" s="5" t="s">
        <v>67</v>
      </c>
      <c r="C32" s="6" t="s">
        <v>10</v>
      </c>
      <c r="D32" s="6">
        <v>1</v>
      </c>
      <c r="E32" s="7"/>
      <c r="F32" s="8">
        <f t="shared" si="0"/>
        <v>0</v>
      </c>
    </row>
    <row r="33" spans="1:6" ht="25.5" x14ac:dyDescent="0.25">
      <c r="A33" s="1">
        <v>25</v>
      </c>
      <c r="B33" s="5" t="s">
        <v>68</v>
      </c>
      <c r="C33" s="6" t="s">
        <v>10</v>
      </c>
      <c r="D33" s="6">
        <v>1</v>
      </c>
      <c r="E33" s="7"/>
      <c r="F33" s="8">
        <f t="shared" si="0"/>
        <v>0</v>
      </c>
    </row>
    <row r="34" spans="1:6" ht="25.5" x14ac:dyDescent="0.25">
      <c r="A34" s="1">
        <v>26</v>
      </c>
      <c r="B34" s="5" t="s">
        <v>69</v>
      </c>
      <c r="C34" s="6" t="s">
        <v>10</v>
      </c>
      <c r="D34" s="6">
        <v>2</v>
      </c>
      <c r="E34" s="7"/>
      <c r="F34" s="8">
        <f t="shared" si="0"/>
        <v>0</v>
      </c>
    </row>
    <row r="35" spans="1:6" ht="27" x14ac:dyDescent="0.25">
      <c r="A35" s="1">
        <v>27</v>
      </c>
      <c r="B35" s="5" t="s">
        <v>70</v>
      </c>
      <c r="C35" s="6" t="s">
        <v>10</v>
      </c>
      <c r="D35" s="6">
        <v>5</v>
      </c>
      <c r="E35" s="7"/>
      <c r="F35" s="8">
        <f t="shared" si="0"/>
        <v>0</v>
      </c>
    </row>
    <row r="36" spans="1:6" ht="27" x14ac:dyDescent="0.25">
      <c r="A36" s="1">
        <v>28</v>
      </c>
      <c r="B36" s="5" t="s">
        <v>71</v>
      </c>
      <c r="C36" s="6" t="s">
        <v>10</v>
      </c>
      <c r="D36" s="6">
        <v>45</v>
      </c>
      <c r="E36" s="7"/>
      <c r="F36" s="8">
        <f t="shared" si="0"/>
        <v>0</v>
      </c>
    </row>
    <row r="37" spans="1:6" ht="25.5" x14ac:dyDescent="0.25">
      <c r="A37" s="1">
        <v>29</v>
      </c>
      <c r="B37" s="5" t="s">
        <v>118</v>
      </c>
      <c r="C37" s="6" t="s">
        <v>10</v>
      </c>
      <c r="D37" s="6">
        <v>4</v>
      </c>
      <c r="E37" s="7"/>
      <c r="F37" s="8">
        <f t="shared" si="0"/>
        <v>0</v>
      </c>
    </row>
    <row r="38" spans="1:6" ht="25.5" x14ac:dyDescent="0.25">
      <c r="A38" s="1">
        <v>30</v>
      </c>
      <c r="B38" s="5" t="s">
        <v>72</v>
      </c>
      <c r="C38" s="6" t="s">
        <v>10</v>
      </c>
      <c r="D38" s="6">
        <v>45</v>
      </c>
      <c r="E38" s="7"/>
      <c r="F38" s="8">
        <f t="shared" si="0"/>
        <v>0</v>
      </c>
    </row>
    <row r="39" spans="1:6" ht="25.5" x14ac:dyDescent="0.25">
      <c r="A39" s="1">
        <v>31</v>
      </c>
      <c r="B39" s="5" t="s">
        <v>73</v>
      </c>
      <c r="C39" s="6" t="s">
        <v>10</v>
      </c>
      <c r="D39" s="6">
        <v>96</v>
      </c>
      <c r="E39" s="7"/>
      <c r="F39" s="8">
        <f t="shared" si="0"/>
        <v>0</v>
      </c>
    </row>
    <row r="40" spans="1:6" ht="25.5" x14ac:dyDescent="0.25">
      <c r="A40" s="1">
        <v>32</v>
      </c>
      <c r="B40" s="5" t="s">
        <v>74</v>
      </c>
      <c r="C40" s="6" t="s">
        <v>10</v>
      </c>
      <c r="D40" s="6">
        <v>85</v>
      </c>
      <c r="E40" s="7"/>
      <c r="F40" s="8">
        <f t="shared" si="0"/>
        <v>0</v>
      </c>
    </row>
    <row r="41" spans="1:6" ht="25.5" x14ac:dyDescent="0.25">
      <c r="A41" s="1">
        <v>33</v>
      </c>
      <c r="B41" s="5" t="s">
        <v>75</v>
      </c>
      <c r="C41" s="6" t="s">
        <v>10</v>
      </c>
      <c r="D41" s="6">
        <v>100</v>
      </c>
      <c r="E41" s="7"/>
      <c r="F41" s="8">
        <f t="shared" si="0"/>
        <v>0</v>
      </c>
    </row>
    <row r="42" spans="1:6" ht="25.5" x14ac:dyDescent="0.25">
      <c r="A42" s="1">
        <v>34</v>
      </c>
      <c r="B42" s="5" t="s">
        <v>76</v>
      </c>
      <c r="C42" s="6" t="s">
        <v>10</v>
      </c>
      <c r="D42" s="6">
        <v>50</v>
      </c>
      <c r="E42" s="7"/>
      <c r="F42" s="8">
        <f t="shared" si="0"/>
        <v>0</v>
      </c>
    </row>
    <row r="43" spans="1:6" ht="25.5" x14ac:dyDescent="0.25">
      <c r="A43" s="1">
        <v>35</v>
      </c>
      <c r="B43" s="5" t="s">
        <v>77</v>
      </c>
      <c r="C43" s="6" t="s">
        <v>10</v>
      </c>
      <c r="D43" s="6">
        <v>5</v>
      </c>
      <c r="E43" s="7"/>
      <c r="F43" s="8">
        <f t="shared" si="0"/>
        <v>0</v>
      </c>
    </row>
    <row r="44" spans="1:6" ht="25.5" x14ac:dyDescent="0.25">
      <c r="A44" s="1">
        <v>36</v>
      </c>
      <c r="B44" s="5" t="s">
        <v>78</v>
      </c>
      <c r="C44" s="6" t="s">
        <v>10</v>
      </c>
      <c r="D44" s="6">
        <v>5</v>
      </c>
      <c r="E44" s="7"/>
      <c r="F44" s="8">
        <f t="shared" si="0"/>
        <v>0</v>
      </c>
    </row>
    <row r="45" spans="1:6" ht="25.5" x14ac:dyDescent="0.25">
      <c r="A45" s="1">
        <v>37</v>
      </c>
      <c r="B45" s="5" t="s">
        <v>79</v>
      </c>
      <c r="C45" s="6" t="s">
        <v>10</v>
      </c>
      <c r="D45" s="6">
        <v>10</v>
      </c>
      <c r="E45" s="7"/>
      <c r="F45" s="8">
        <f t="shared" si="0"/>
        <v>0</v>
      </c>
    </row>
    <row r="46" spans="1:6" ht="25.5" x14ac:dyDescent="0.25">
      <c r="A46" s="1">
        <v>38</v>
      </c>
      <c r="B46" s="5" t="s">
        <v>80</v>
      </c>
      <c r="C46" s="6" t="s">
        <v>10</v>
      </c>
      <c r="D46" s="6">
        <v>5</v>
      </c>
      <c r="E46" s="7"/>
      <c r="F46" s="8">
        <f t="shared" si="0"/>
        <v>0</v>
      </c>
    </row>
    <row r="47" spans="1:6" ht="25.5" x14ac:dyDescent="0.25">
      <c r="A47" s="1">
        <v>39</v>
      </c>
      <c r="B47" s="5" t="s">
        <v>81</v>
      </c>
      <c r="C47" s="6" t="s">
        <v>10</v>
      </c>
      <c r="D47" s="6">
        <v>20</v>
      </c>
      <c r="E47" s="7"/>
      <c r="F47" s="8">
        <f t="shared" si="0"/>
        <v>0</v>
      </c>
    </row>
    <row r="48" spans="1:6" ht="25.5" x14ac:dyDescent="0.25">
      <c r="A48" s="1">
        <v>40</v>
      </c>
      <c r="B48" s="5" t="s">
        <v>82</v>
      </c>
      <c r="C48" s="6" t="s">
        <v>10</v>
      </c>
      <c r="D48" s="6">
        <v>10</v>
      </c>
      <c r="E48" s="7"/>
      <c r="F48" s="8">
        <f t="shared" si="0"/>
        <v>0</v>
      </c>
    </row>
    <row r="49" spans="1:6" ht="25.5" x14ac:dyDescent="0.25">
      <c r="A49" s="1">
        <v>41</v>
      </c>
      <c r="B49" s="5" t="s">
        <v>83</v>
      </c>
      <c r="C49" s="6" t="s">
        <v>10</v>
      </c>
      <c r="D49" s="6">
        <v>5</v>
      </c>
      <c r="E49" s="7"/>
      <c r="F49" s="8">
        <f t="shared" si="0"/>
        <v>0</v>
      </c>
    </row>
    <row r="50" spans="1:6" ht="27" x14ac:dyDescent="0.25">
      <c r="A50" s="1">
        <v>42</v>
      </c>
      <c r="B50" s="5" t="s">
        <v>84</v>
      </c>
      <c r="C50" s="6" t="s">
        <v>10</v>
      </c>
      <c r="D50" s="6">
        <v>5</v>
      </c>
      <c r="E50" s="7"/>
      <c r="F50" s="8">
        <f t="shared" si="0"/>
        <v>0</v>
      </c>
    </row>
    <row r="51" spans="1:6" ht="27" x14ac:dyDescent="0.25">
      <c r="A51" s="1">
        <v>43</v>
      </c>
      <c r="B51" s="5" t="s">
        <v>85</v>
      </c>
      <c r="C51" s="6" t="s">
        <v>10</v>
      </c>
      <c r="D51" s="6">
        <v>20</v>
      </c>
      <c r="E51" s="7"/>
      <c r="F51" s="8">
        <f t="shared" si="0"/>
        <v>0</v>
      </c>
    </row>
    <row r="52" spans="1:6" ht="25.5" x14ac:dyDescent="0.25">
      <c r="A52" s="1">
        <v>44</v>
      </c>
      <c r="B52" s="5" t="s">
        <v>86</v>
      </c>
      <c r="C52" s="6" t="s">
        <v>10</v>
      </c>
      <c r="D52" s="6">
        <v>5</v>
      </c>
      <c r="E52" s="7"/>
      <c r="F52" s="8">
        <f t="shared" si="0"/>
        <v>0</v>
      </c>
    </row>
    <row r="53" spans="1:6" ht="25.5" x14ac:dyDescent="0.25">
      <c r="A53" s="1">
        <v>45</v>
      </c>
      <c r="B53" s="5" t="s">
        <v>87</v>
      </c>
      <c r="C53" s="6" t="s">
        <v>10</v>
      </c>
      <c r="D53" s="6">
        <v>5</v>
      </c>
      <c r="E53" s="7"/>
      <c r="F53" s="8">
        <f t="shared" si="0"/>
        <v>0</v>
      </c>
    </row>
    <row r="54" spans="1:6" ht="25.5" x14ac:dyDescent="0.25">
      <c r="A54" s="1">
        <v>46</v>
      </c>
      <c r="B54" s="5" t="s">
        <v>88</v>
      </c>
      <c r="C54" s="6" t="s">
        <v>10</v>
      </c>
      <c r="D54" s="6">
        <v>14</v>
      </c>
      <c r="E54" s="7"/>
      <c r="F54" s="8">
        <f t="shared" si="0"/>
        <v>0</v>
      </c>
    </row>
    <row r="55" spans="1:6" ht="25.5" x14ac:dyDescent="0.25">
      <c r="A55" s="1">
        <v>47</v>
      </c>
      <c r="B55" s="5" t="s">
        <v>89</v>
      </c>
      <c r="C55" s="6" t="s">
        <v>10</v>
      </c>
      <c r="D55" s="6">
        <v>1</v>
      </c>
      <c r="E55" s="7"/>
      <c r="F55" s="8">
        <f t="shared" si="0"/>
        <v>0</v>
      </c>
    </row>
    <row r="56" spans="1:6" ht="25.5" x14ac:dyDescent="0.25">
      <c r="A56" s="1">
        <v>48</v>
      </c>
      <c r="B56" s="5" t="s">
        <v>90</v>
      </c>
      <c r="C56" s="6" t="s">
        <v>10</v>
      </c>
      <c r="D56" s="6">
        <v>7</v>
      </c>
      <c r="E56" s="7"/>
      <c r="F56" s="8">
        <f t="shared" si="0"/>
        <v>0</v>
      </c>
    </row>
    <row r="57" spans="1:6" x14ac:dyDescent="0.25">
      <c r="A57" s="1">
        <v>49</v>
      </c>
      <c r="B57" s="5" t="s">
        <v>91</v>
      </c>
      <c r="C57" s="6" t="s">
        <v>10</v>
      </c>
      <c r="D57" s="6">
        <v>5</v>
      </c>
      <c r="E57" s="7"/>
      <c r="F57" s="8">
        <f t="shared" si="0"/>
        <v>0</v>
      </c>
    </row>
    <row r="58" spans="1:6" ht="25.5" x14ac:dyDescent="0.25">
      <c r="A58" s="1">
        <v>50</v>
      </c>
      <c r="B58" s="5" t="s">
        <v>92</v>
      </c>
      <c r="C58" s="6" t="s">
        <v>10</v>
      </c>
      <c r="D58" s="6">
        <v>1</v>
      </c>
      <c r="E58" s="7"/>
      <c r="F58" s="8">
        <f t="shared" si="0"/>
        <v>0</v>
      </c>
    </row>
    <row r="59" spans="1:6" ht="25.5" x14ac:dyDescent="0.25">
      <c r="A59" s="1">
        <v>51</v>
      </c>
      <c r="B59" s="5" t="s">
        <v>93</v>
      </c>
      <c r="C59" s="6" t="s">
        <v>10</v>
      </c>
      <c r="D59" s="6">
        <v>1</v>
      </c>
      <c r="E59" s="7"/>
      <c r="F59" s="8">
        <f t="shared" si="0"/>
        <v>0</v>
      </c>
    </row>
    <row r="60" spans="1:6" ht="25.5" x14ac:dyDescent="0.25">
      <c r="A60" s="1">
        <v>52</v>
      </c>
      <c r="B60" s="5" t="s">
        <v>94</v>
      </c>
      <c r="C60" s="6" t="s">
        <v>10</v>
      </c>
      <c r="D60" s="6">
        <v>1</v>
      </c>
      <c r="E60" s="7"/>
      <c r="F60" s="8">
        <f t="shared" si="0"/>
        <v>0</v>
      </c>
    </row>
    <row r="61" spans="1:6" ht="25.5" x14ac:dyDescent="0.25">
      <c r="A61" s="1">
        <v>53</v>
      </c>
      <c r="B61" s="5" t="s">
        <v>125</v>
      </c>
      <c r="C61" s="6" t="s">
        <v>10</v>
      </c>
      <c r="D61" s="6">
        <v>5</v>
      </c>
      <c r="E61" s="7"/>
      <c r="F61" s="8">
        <f t="shared" si="0"/>
        <v>0</v>
      </c>
    </row>
    <row r="62" spans="1:6" x14ac:dyDescent="0.25">
      <c r="A62" s="1">
        <v>54</v>
      </c>
      <c r="B62" s="5" t="s">
        <v>95</v>
      </c>
      <c r="C62" s="6" t="s">
        <v>10</v>
      </c>
      <c r="D62" s="6">
        <v>5</v>
      </c>
      <c r="E62" s="7"/>
      <c r="F62" s="8">
        <f t="shared" si="0"/>
        <v>0</v>
      </c>
    </row>
    <row r="63" spans="1:6" ht="25.5" x14ac:dyDescent="0.25">
      <c r="A63" s="1">
        <v>55</v>
      </c>
      <c r="B63" s="5" t="s">
        <v>96</v>
      </c>
      <c r="C63" s="6" t="s">
        <v>10</v>
      </c>
      <c r="D63" s="6">
        <v>2</v>
      </c>
      <c r="E63" s="7"/>
      <c r="F63" s="8">
        <f t="shared" si="0"/>
        <v>0</v>
      </c>
    </row>
    <row r="64" spans="1:6" ht="25.5" x14ac:dyDescent="0.25">
      <c r="A64" s="1">
        <v>56</v>
      </c>
      <c r="B64" s="5" t="s">
        <v>97</v>
      </c>
      <c r="C64" s="6" t="s">
        <v>10</v>
      </c>
      <c r="D64" s="6">
        <v>3</v>
      </c>
      <c r="E64" s="7"/>
      <c r="F64" s="8">
        <f t="shared" si="0"/>
        <v>0</v>
      </c>
    </row>
    <row r="65" spans="1:6" ht="25.5" x14ac:dyDescent="0.25">
      <c r="A65" s="1">
        <v>57</v>
      </c>
      <c r="B65" s="5" t="s">
        <v>98</v>
      </c>
      <c r="C65" s="6" t="s">
        <v>10</v>
      </c>
      <c r="D65" s="6">
        <v>5</v>
      </c>
      <c r="E65" s="7"/>
      <c r="F65" s="8">
        <f t="shared" si="0"/>
        <v>0</v>
      </c>
    </row>
    <row r="66" spans="1:6" x14ac:dyDescent="0.25">
      <c r="A66" s="1">
        <v>58</v>
      </c>
      <c r="B66" s="5" t="s">
        <v>99</v>
      </c>
      <c r="C66" s="6" t="s">
        <v>10</v>
      </c>
      <c r="D66" s="6">
        <v>2</v>
      </c>
      <c r="E66" s="7"/>
      <c r="F66" s="8">
        <f t="shared" si="0"/>
        <v>0</v>
      </c>
    </row>
    <row r="67" spans="1:6" ht="25.5" x14ac:dyDescent="0.25">
      <c r="A67" s="1">
        <v>59</v>
      </c>
      <c r="B67" s="5" t="s">
        <v>100</v>
      </c>
      <c r="C67" s="6" t="s">
        <v>101</v>
      </c>
      <c r="D67" s="6">
        <v>2</v>
      </c>
      <c r="E67" s="7"/>
      <c r="F67" s="8">
        <f t="shared" si="0"/>
        <v>0</v>
      </c>
    </row>
    <row r="68" spans="1:6" ht="25.5" x14ac:dyDescent="0.25">
      <c r="A68" s="1">
        <v>60</v>
      </c>
      <c r="B68" s="5" t="s">
        <v>102</v>
      </c>
      <c r="C68" s="6" t="s">
        <v>10</v>
      </c>
      <c r="D68" s="6">
        <v>2</v>
      </c>
      <c r="E68" s="7"/>
      <c r="F68" s="8">
        <f t="shared" si="0"/>
        <v>0</v>
      </c>
    </row>
    <row r="69" spans="1:6" x14ac:dyDescent="0.25">
      <c r="A69" s="1">
        <v>61</v>
      </c>
      <c r="B69" s="5" t="s">
        <v>103</v>
      </c>
      <c r="C69" s="6" t="s">
        <v>10</v>
      </c>
      <c r="D69" s="6">
        <v>2</v>
      </c>
      <c r="E69" s="7"/>
      <c r="F69" s="8">
        <f t="shared" si="0"/>
        <v>0</v>
      </c>
    </row>
    <row r="70" spans="1:6" ht="25.5" x14ac:dyDescent="0.25">
      <c r="A70" s="1">
        <v>62</v>
      </c>
      <c r="B70" s="5" t="s">
        <v>126</v>
      </c>
      <c r="C70" s="6" t="s">
        <v>10</v>
      </c>
      <c r="D70" s="6">
        <v>2</v>
      </c>
      <c r="E70" s="7"/>
      <c r="F70" s="8">
        <f t="shared" si="0"/>
        <v>0</v>
      </c>
    </row>
    <row r="71" spans="1:6" x14ac:dyDescent="0.25">
      <c r="A71" s="1">
        <v>63</v>
      </c>
      <c r="B71" s="5" t="s">
        <v>104</v>
      </c>
      <c r="C71" s="6" t="s">
        <v>10</v>
      </c>
      <c r="D71" s="6">
        <v>2</v>
      </c>
      <c r="E71" s="7"/>
      <c r="F71" s="8">
        <f t="shared" si="0"/>
        <v>0</v>
      </c>
    </row>
    <row r="72" spans="1:6" ht="25.5" x14ac:dyDescent="0.25">
      <c r="A72" s="1">
        <v>64</v>
      </c>
      <c r="B72" s="5" t="s">
        <v>105</v>
      </c>
      <c r="C72" s="6" t="s">
        <v>10</v>
      </c>
      <c r="D72" s="6">
        <v>5</v>
      </c>
      <c r="E72" s="7"/>
      <c r="F72" s="8">
        <f t="shared" si="0"/>
        <v>0</v>
      </c>
    </row>
    <row r="73" spans="1:6" ht="25.5" x14ac:dyDescent="0.25">
      <c r="A73" s="1">
        <v>65</v>
      </c>
      <c r="B73" s="5" t="s">
        <v>127</v>
      </c>
      <c r="C73" s="6" t="s">
        <v>10</v>
      </c>
      <c r="D73" s="6">
        <v>1</v>
      </c>
      <c r="E73" s="7"/>
      <c r="F73" s="8">
        <f t="shared" si="0"/>
        <v>0</v>
      </c>
    </row>
    <row r="74" spans="1:6" x14ac:dyDescent="0.25">
      <c r="A74" s="1">
        <v>66</v>
      </c>
      <c r="B74" s="5" t="s">
        <v>106</v>
      </c>
      <c r="C74" s="6" t="s">
        <v>10</v>
      </c>
      <c r="D74" s="6">
        <v>1</v>
      </c>
      <c r="E74" s="7"/>
      <c r="F74" s="8">
        <f t="shared" si="0"/>
        <v>0</v>
      </c>
    </row>
    <row r="75" spans="1:6" x14ac:dyDescent="0.25">
      <c r="A75" s="1">
        <v>67</v>
      </c>
      <c r="B75" s="5" t="s">
        <v>107</v>
      </c>
      <c r="C75" s="6" t="s">
        <v>10</v>
      </c>
      <c r="D75" s="6">
        <v>4</v>
      </c>
      <c r="E75" s="7"/>
      <c r="F75" s="8">
        <f t="shared" ref="F75:F87" si="1">D75*E75</f>
        <v>0</v>
      </c>
    </row>
    <row r="76" spans="1:6" ht="25.5" x14ac:dyDescent="0.25">
      <c r="A76" s="1">
        <v>68</v>
      </c>
      <c r="B76" s="5" t="s">
        <v>128</v>
      </c>
      <c r="C76" s="6" t="s">
        <v>10</v>
      </c>
      <c r="D76" s="6">
        <v>1</v>
      </c>
      <c r="E76" s="7"/>
      <c r="F76" s="8">
        <f t="shared" si="1"/>
        <v>0</v>
      </c>
    </row>
    <row r="77" spans="1:6" ht="25.5" x14ac:dyDescent="0.25">
      <c r="A77" s="1">
        <v>69</v>
      </c>
      <c r="B77" s="5" t="s">
        <v>129</v>
      </c>
      <c r="C77" s="6" t="s">
        <v>10</v>
      </c>
      <c r="D77" s="6">
        <v>1</v>
      </c>
      <c r="E77" s="7"/>
      <c r="F77" s="8">
        <f t="shared" si="1"/>
        <v>0</v>
      </c>
    </row>
    <row r="78" spans="1:6" ht="25.5" x14ac:dyDescent="0.25">
      <c r="A78" s="1">
        <v>70</v>
      </c>
      <c r="B78" s="5" t="s">
        <v>108</v>
      </c>
      <c r="C78" s="6" t="s">
        <v>10</v>
      </c>
      <c r="D78" s="6">
        <v>1</v>
      </c>
      <c r="E78" s="7"/>
      <c r="F78" s="8">
        <f t="shared" si="1"/>
        <v>0</v>
      </c>
    </row>
    <row r="79" spans="1:6" ht="25.5" x14ac:dyDescent="0.25">
      <c r="A79" s="1">
        <v>71</v>
      </c>
      <c r="B79" s="5" t="s">
        <v>109</v>
      </c>
      <c r="C79" s="6" t="s">
        <v>10</v>
      </c>
      <c r="D79" s="6">
        <v>1</v>
      </c>
      <c r="E79" s="7"/>
      <c r="F79" s="8">
        <f t="shared" si="1"/>
        <v>0</v>
      </c>
    </row>
    <row r="80" spans="1:6" ht="25.5" x14ac:dyDescent="0.25">
      <c r="A80" s="1">
        <v>72</v>
      </c>
      <c r="B80" s="5" t="s">
        <v>130</v>
      </c>
      <c r="C80" s="6" t="s">
        <v>10</v>
      </c>
      <c r="D80" s="6">
        <v>1</v>
      </c>
      <c r="E80" s="7"/>
      <c r="F80" s="8">
        <f t="shared" si="1"/>
        <v>0</v>
      </c>
    </row>
    <row r="81" spans="1:6" ht="25.5" x14ac:dyDescent="0.25">
      <c r="A81" s="1">
        <v>73</v>
      </c>
      <c r="B81" s="5" t="s">
        <v>110</v>
      </c>
      <c r="C81" s="6" t="s">
        <v>10</v>
      </c>
      <c r="D81" s="6">
        <v>4</v>
      </c>
      <c r="E81" s="7"/>
      <c r="F81" s="8">
        <f t="shared" si="1"/>
        <v>0</v>
      </c>
    </row>
    <row r="82" spans="1:6" ht="25.5" x14ac:dyDescent="0.25">
      <c r="A82" s="1">
        <v>74</v>
      </c>
      <c r="B82" s="5" t="s">
        <v>111</v>
      </c>
      <c r="C82" s="6" t="s">
        <v>10</v>
      </c>
      <c r="D82" s="6">
        <v>5</v>
      </c>
      <c r="E82" s="7"/>
      <c r="F82" s="8">
        <f t="shared" si="1"/>
        <v>0</v>
      </c>
    </row>
    <row r="83" spans="1:6" ht="25.5" x14ac:dyDescent="0.25">
      <c r="A83" s="1">
        <v>75</v>
      </c>
      <c r="B83" s="5" t="s">
        <v>112</v>
      </c>
      <c r="C83" s="6" t="s">
        <v>10</v>
      </c>
      <c r="D83" s="6">
        <v>1</v>
      </c>
      <c r="E83" s="7"/>
      <c r="F83" s="8">
        <f t="shared" si="1"/>
        <v>0</v>
      </c>
    </row>
    <row r="84" spans="1:6" ht="25.5" x14ac:dyDescent="0.25">
      <c r="A84" s="1">
        <v>76</v>
      </c>
      <c r="B84" s="5" t="s">
        <v>113</v>
      </c>
      <c r="C84" s="6" t="s">
        <v>10</v>
      </c>
      <c r="D84" s="6">
        <v>1</v>
      </c>
      <c r="E84" s="7"/>
      <c r="F84" s="8">
        <f t="shared" si="1"/>
        <v>0</v>
      </c>
    </row>
    <row r="85" spans="1:6" ht="25.5" x14ac:dyDescent="0.25">
      <c r="A85" s="1">
        <v>77</v>
      </c>
      <c r="B85" s="5" t="s">
        <v>131</v>
      </c>
      <c r="C85" s="6" t="s">
        <v>114</v>
      </c>
      <c r="D85" s="6">
        <v>1</v>
      </c>
      <c r="E85" s="7"/>
      <c r="F85" s="8">
        <f t="shared" si="1"/>
        <v>0</v>
      </c>
    </row>
    <row r="86" spans="1:6" x14ac:dyDescent="0.25">
      <c r="A86" s="1">
        <v>78</v>
      </c>
      <c r="B86" s="5" t="s">
        <v>115</v>
      </c>
      <c r="C86" s="6" t="s">
        <v>114</v>
      </c>
      <c r="D86" s="6">
        <v>1</v>
      </c>
      <c r="E86" s="7"/>
      <c r="F86" s="8">
        <f t="shared" si="1"/>
        <v>0</v>
      </c>
    </row>
    <row r="87" spans="1:6" x14ac:dyDescent="0.25">
      <c r="A87" s="1">
        <v>79</v>
      </c>
      <c r="B87" s="5" t="s">
        <v>116</v>
      </c>
      <c r="C87" s="6" t="s">
        <v>10</v>
      </c>
      <c r="D87" s="6">
        <v>2</v>
      </c>
      <c r="E87" s="7"/>
      <c r="F87" s="8">
        <f t="shared" si="1"/>
        <v>0</v>
      </c>
    </row>
    <row r="88" spans="1:6" x14ac:dyDescent="0.25">
      <c r="A88" s="1"/>
      <c r="B88" s="46"/>
      <c r="C88" s="47"/>
      <c r="D88" s="48" t="s">
        <v>117</v>
      </c>
      <c r="E88" s="48"/>
      <c r="F88" s="49">
        <f>SUM(F9:F87)</f>
        <v>0</v>
      </c>
    </row>
    <row r="89" spans="1:6" x14ac:dyDescent="0.25">
      <c r="A89" s="1"/>
      <c r="B89" s="46"/>
      <c r="C89" s="47"/>
      <c r="D89" s="48"/>
      <c r="E89" s="48"/>
      <c r="F89" s="50"/>
    </row>
  </sheetData>
  <mergeCells count="6">
    <mergeCell ref="A2:F2"/>
    <mergeCell ref="A7:F7"/>
    <mergeCell ref="B88:B89"/>
    <mergeCell ref="C88:C89"/>
    <mergeCell ref="D88:E89"/>
    <mergeCell ref="F88:F8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"/>
  <sheetViews>
    <sheetView workbookViewId="0">
      <selection activeCell="E6" sqref="E6:F6"/>
    </sheetView>
  </sheetViews>
  <sheetFormatPr defaultRowHeight="15" x14ac:dyDescent="0.25"/>
  <cols>
    <col min="1" max="1" width="12.5703125" customWidth="1"/>
    <col min="4" max="4" width="26.85546875" customWidth="1"/>
    <col min="5" max="5" width="15.28515625" style="31" customWidth="1"/>
    <col min="6" max="6" width="16.7109375" style="10" customWidth="1"/>
    <col min="7" max="7" width="14.140625" style="10" customWidth="1"/>
    <col min="8" max="8" width="12.85546875" customWidth="1"/>
  </cols>
  <sheetData>
    <row r="2" spans="1:7" x14ac:dyDescent="0.25">
      <c r="A2" s="34"/>
      <c r="B2" s="34"/>
      <c r="C2" s="34"/>
      <c r="D2" s="34"/>
      <c r="E2" s="32"/>
      <c r="F2" s="33"/>
      <c r="G2" s="33"/>
    </row>
    <row r="3" spans="1:7" x14ac:dyDescent="0.25">
      <c r="A3" s="51" t="s">
        <v>135</v>
      </c>
      <c r="B3" s="52"/>
      <c r="C3" s="52"/>
      <c r="D3" s="52"/>
      <c r="E3"/>
      <c r="F3"/>
      <c r="G3"/>
    </row>
    <row r="4" spans="1:7" x14ac:dyDescent="0.25">
      <c r="A4" s="37"/>
      <c r="E4"/>
      <c r="F4"/>
      <c r="G4"/>
    </row>
    <row r="5" spans="1:7" ht="30" customHeight="1" x14ac:dyDescent="0.25">
      <c r="A5" s="38" t="s">
        <v>136</v>
      </c>
      <c r="B5" s="56" t="s">
        <v>137</v>
      </c>
      <c r="C5" s="57"/>
      <c r="D5" s="58"/>
      <c r="E5" s="53">
        <f>Servisi!I33</f>
        <v>0</v>
      </c>
      <c r="F5" s="53"/>
      <c r="G5"/>
    </row>
    <row r="6" spans="1:7" ht="30.75" customHeight="1" x14ac:dyDescent="0.25">
      <c r="A6" s="38" t="s">
        <v>138</v>
      </c>
      <c r="B6" s="56" t="s">
        <v>139</v>
      </c>
      <c r="C6" s="57"/>
      <c r="D6" s="58"/>
      <c r="E6" s="53">
        <f>Blago!F88</f>
        <v>0</v>
      </c>
      <c r="F6" s="53"/>
      <c r="G6"/>
    </row>
    <row r="7" spans="1:7" ht="30" customHeight="1" x14ac:dyDescent="0.25">
      <c r="A7" s="38"/>
      <c r="B7" s="59" t="s">
        <v>140</v>
      </c>
      <c r="C7" s="60"/>
      <c r="D7" s="61"/>
      <c r="E7" s="54">
        <f>E5+E6</f>
        <v>0</v>
      </c>
      <c r="F7" s="55"/>
      <c r="G7"/>
    </row>
    <row r="8" spans="1:7" x14ac:dyDescent="0.25">
      <c r="E8"/>
      <c r="F8"/>
      <c r="G8"/>
    </row>
    <row r="9" spans="1:7" x14ac:dyDescent="0.25">
      <c r="E9"/>
      <c r="F9"/>
      <c r="G9"/>
    </row>
    <row r="10" spans="1:7" x14ac:dyDescent="0.25">
      <c r="A10" t="s">
        <v>165</v>
      </c>
      <c r="E10" t="s">
        <v>166</v>
      </c>
      <c r="F10"/>
      <c r="G10"/>
    </row>
    <row r="11" spans="1:7" x14ac:dyDescent="0.25">
      <c r="A11" s="36" t="s">
        <v>167</v>
      </c>
      <c r="B11" s="36"/>
      <c r="C11" s="36" t="s">
        <v>168</v>
      </c>
      <c r="D11" s="36"/>
      <c r="E11" s="36" t="s">
        <v>169</v>
      </c>
      <c r="F11" s="36"/>
      <c r="G11" s="36"/>
    </row>
    <row r="12" spans="1:7" x14ac:dyDescent="0.25">
      <c r="E12"/>
      <c r="F12"/>
      <c r="G12"/>
    </row>
    <row r="13" spans="1:7" x14ac:dyDescent="0.25">
      <c r="A13" s="34"/>
      <c r="B13" s="34"/>
      <c r="C13" s="34"/>
      <c r="D13" s="34"/>
      <c r="E13" s="32"/>
      <c r="F13" s="33"/>
      <c r="G13" s="33"/>
    </row>
  </sheetData>
  <mergeCells count="7">
    <mergeCell ref="A3:D3"/>
    <mergeCell ref="E5:F5"/>
    <mergeCell ref="E6:F6"/>
    <mergeCell ref="E7:F7"/>
    <mergeCell ref="B5:D5"/>
    <mergeCell ref="B6:D6"/>
    <mergeCell ref="B7:D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Servisi</vt:lpstr>
      <vt:lpstr>Blago</vt:lpstr>
      <vt:lpstr>Skupna rekapitulacija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Uporabnik sistema Windows</cp:lastModifiedBy>
  <cp:lastPrinted>2022-02-16T08:00:21Z</cp:lastPrinted>
  <dcterms:created xsi:type="dcterms:W3CDTF">2022-02-09T10:16:00Z</dcterms:created>
  <dcterms:modified xsi:type="dcterms:W3CDTF">2022-03-22T12:25:04Z</dcterms:modified>
</cp:coreProperties>
</file>