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jhl.si\dfs\VOKA\Home\dominik.dezman\"/>
    </mc:Choice>
  </mc:AlternateContent>
  <bookViews>
    <workbookView xWindow="2280" yWindow="345" windowWidth="25650" windowHeight="14985" tabRatio="500"/>
  </bookViews>
  <sheets>
    <sheet name="Rekapitualcija" sheetId="1" r:id="rId1"/>
    <sheet name="Krak Podreber" sheetId="2" r:id="rId2"/>
    <sheet name="Krak Pristava" sheetId="3" r:id="rId3"/>
    <sheet name="KZ-predracun" sheetId="4" r:id="rId4"/>
  </sheets>
  <definedNames>
    <definedName name="_xlnm.Print_Area" localSheetId="1">'Krak Podreber'!$A$1:$F$202</definedName>
    <definedName name="_xlnm.Print_Area" localSheetId="2">'Krak Pristava'!$A$1:$F$192</definedName>
    <definedName name="_xlnm.Print_Area" localSheetId="3">'KZ-predracun'!$A$1:$F$140</definedName>
    <definedName name="_xlnm.Print_Area" localSheetId="0">Rekapitualcija!$A$1:$F$35</definedName>
    <definedName name="_xlnm.Recorder">#REF!</definedName>
  </definedNames>
  <calcPr calcId="162913"/>
  <extLst>
    <ext xmlns:xcalcf="http://schemas.microsoft.com/office/spreadsheetml/2018/calcfeatures" uri="{B58B0392-4F1F-4190-BB64-5DF3571DCE5F}">
      <xcalcf:calcFeatures>
        <xcalcf:feature name="microsoft.com:RD"/>
        <xcalcf:feature name="microsoft.com:FV"/>
      </xcalcf:calcFeatures>
    </ext>
    <ext xmlns:loext="http://schemas.libreoffice.org/" uri="{7626C862-2A13-11E5-B345-FEFF819CDC9F}">
      <loext:extCalcPr stringRefSyntax="ExcelA1"/>
    </ext>
  </extLst>
</workbook>
</file>

<file path=xl/calcChain.xml><?xml version="1.0" encoding="utf-8"?>
<calcChain xmlns="http://schemas.openxmlformats.org/spreadsheetml/2006/main">
  <c r="F171" i="3" l="1"/>
  <c r="F67" i="3"/>
  <c r="F183" i="2"/>
  <c r="F69" i="2"/>
  <c r="F137" i="4" l="1"/>
  <c r="F135" i="4"/>
  <c r="F133" i="4"/>
  <c r="F139" i="4" s="1"/>
  <c r="E24" i="4" s="1"/>
  <c r="F126" i="4"/>
  <c r="F124" i="4"/>
  <c r="F122" i="4"/>
  <c r="F120" i="4"/>
  <c r="F118" i="4"/>
  <c r="F116" i="4"/>
  <c r="F115" i="4"/>
  <c r="F113" i="4"/>
  <c r="F111" i="4"/>
  <c r="F109" i="4"/>
  <c r="F107" i="4"/>
  <c r="F105" i="4"/>
  <c r="F103" i="4"/>
  <c r="F101" i="4"/>
  <c r="F99" i="4"/>
  <c r="F92" i="4"/>
  <c r="F90" i="4"/>
  <c r="F88" i="4"/>
  <c r="F86" i="4"/>
  <c r="F84" i="4"/>
  <c r="F82" i="4"/>
  <c r="F80" i="4"/>
  <c r="F73" i="4"/>
  <c r="F70" i="4"/>
  <c r="F68" i="4"/>
  <c r="F66" i="4"/>
  <c r="F64" i="4"/>
  <c r="F62" i="4"/>
  <c r="F60" i="4"/>
  <c r="F58" i="4"/>
  <c r="F51" i="4"/>
  <c r="F49" i="4"/>
  <c r="F47" i="4"/>
  <c r="F45" i="4"/>
  <c r="F190" i="3"/>
  <c r="F188" i="3"/>
  <c r="F180" i="3"/>
  <c r="F178" i="3"/>
  <c r="F169" i="3"/>
  <c r="D169" i="3"/>
  <c r="F167" i="3"/>
  <c r="D167" i="3"/>
  <c r="F165" i="3"/>
  <c r="D165" i="3"/>
  <c r="F163" i="3"/>
  <c r="D163" i="3"/>
  <c r="F161" i="3"/>
  <c r="D158" i="3"/>
  <c r="F158" i="3" s="1"/>
  <c r="F156" i="3"/>
  <c r="F149" i="3"/>
  <c r="F147" i="3"/>
  <c r="F145" i="3"/>
  <c r="F143" i="3"/>
  <c r="F141" i="3"/>
  <c r="F139" i="3"/>
  <c r="F137" i="3"/>
  <c r="F135" i="3"/>
  <c r="F151" i="3" s="1"/>
  <c r="E20" i="3" s="1"/>
  <c r="D128" i="3"/>
  <c r="F128" i="3" s="1"/>
  <c r="F126" i="3"/>
  <c r="F124" i="3"/>
  <c r="F122" i="3"/>
  <c r="F120" i="3"/>
  <c r="D118" i="3"/>
  <c r="F118" i="3" s="1"/>
  <c r="F116" i="3"/>
  <c r="F114" i="3"/>
  <c r="D112" i="3"/>
  <c r="F112" i="3" s="1"/>
  <c r="D110" i="3"/>
  <c r="F110" i="3" s="1"/>
  <c r="F108" i="3"/>
  <c r="F106" i="3"/>
  <c r="F104" i="3"/>
  <c r="F102" i="3"/>
  <c r="F100" i="3"/>
  <c r="F98" i="3"/>
  <c r="F96" i="3"/>
  <c r="F94" i="3"/>
  <c r="F92" i="3"/>
  <c r="F90" i="3"/>
  <c r="F88" i="3"/>
  <c r="F86" i="3"/>
  <c r="F84" i="3"/>
  <c r="F77" i="3"/>
  <c r="F75" i="3"/>
  <c r="F73" i="3"/>
  <c r="F71" i="3"/>
  <c r="F69" i="3"/>
  <c r="F65" i="3"/>
  <c r="F63" i="3"/>
  <c r="F61" i="3"/>
  <c r="F59" i="3"/>
  <c r="F57" i="3"/>
  <c r="F55" i="3"/>
  <c r="F53" i="3"/>
  <c r="F51" i="3"/>
  <c r="F49" i="3"/>
  <c r="F47" i="3"/>
  <c r="F200" i="2"/>
  <c r="F198" i="2"/>
  <c r="F202" i="2" s="1"/>
  <c r="E26" i="2" s="1"/>
  <c r="F190" i="2"/>
  <c r="F192" i="2" s="1"/>
  <c r="E24" i="2" s="1"/>
  <c r="F181" i="2"/>
  <c r="D181" i="2"/>
  <c r="F179" i="2"/>
  <c r="D179" i="2"/>
  <c r="F177" i="2"/>
  <c r="D177" i="2"/>
  <c r="F175" i="2"/>
  <c r="D175" i="2"/>
  <c r="F173" i="2"/>
  <c r="D170" i="2"/>
  <c r="F170" i="2" s="1"/>
  <c r="F168" i="2"/>
  <c r="F161" i="2"/>
  <c r="F159" i="2"/>
  <c r="F157" i="2"/>
  <c r="F155" i="2"/>
  <c r="F153" i="2"/>
  <c r="F151" i="2"/>
  <c r="F144" i="2"/>
  <c r="D144" i="2"/>
  <c r="F142" i="2"/>
  <c r="D140" i="2"/>
  <c r="F140" i="2" s="1"/>
  <c r="F138" i="2"/>
  <c r="F136" i="2"/>
  <c r="F134" i="2"/>
  <c r="F132" i="2"/>
  <c r="F130" i="2"/>
  <c r="F128" i="2"/>
  <c r="D128" i="2"/>
  <c r="F126" i="2"/>
  <c r="F124" i="2"/>
  <c r="F122" i="2"/>
  <c r="D122" i="2"/>
  <c r="F120" i="2"/>
  <c r="D120" i="2"/>
  <c r="F118" i="2"/>
  <c r="F116" i="2"/>
  <c r="F114" i="2"/>
  <c r="F112" i="2"/>
  <c r="F110" i="2"/>
  <c r="F108" i="2"/>
  <c r="F106" i="2"/>
  <c r="F104" i="2"/>
  <c r="F102" i="2"/>
  <c r="F100" i="2"/>
  <c r="F98" i="2"/>
  <c r="F96" i="2"/>
  <c r="F94" i="2"/>
  <c r="F92" i="2"/>
  <c r="F90" i="2"/>
  <c r="F88" i="2"/>
  <c r="F81" i="2"/>
  <c r="F79" i="2"/>
  <c r="F77" i="2"/>
  <c r="F75" i="2"/>
  <c r="F73" i="2"/>
  <c r="F71" i="2"/>
  <c r="F67" i="2"/>
  <c r="F65" i="2"/>
  <c r="F63" i="2"/>
  <c r="F61" i="2"/>
  <c r="F59" i="2"/>
  <c r="F57" i="2"/>
  <c r="F55" i="2"/>
  <c r="F53" i="2"/>
  <c r="F51" i="2"/>
  <c r="F49" i="2"/>
  <c r="F128" i="4" l="1"/>
  <c r="E22" i="4" s="1"/>
  <c r="F94" i="4"/>
  <c r="E20" i="4" s="1"/>
  <c r="F75" i="4"/>
  <c r="E18" i="4" s="1"/>
  <c r="E26" i="4" s="1"/>
  <c r="E25" i="1" s="1"/>
  <c r="F53" i="4"/>
  <c r="E16" i="4" s="1"/>
  <c r="F173" i="3"/>
  <c r="E22" i="3" s="1"/>
  <c r="F79" i="3"/>
  <c r="E16" i="3" s="1"/>
  <c r="F185" i="2"/>
  <c r="E22" i="2" s="1"/>
  <c r="F163" i="2"/>
  <c r="E20" i="2" s="1"/>
  <c r="F83" i="2"/>
  <c r="E16" i="2" s="1"/>
  <c r="F130" i="3"/>
  <c r="E18" i="3" s="1"/>
  <c r="F182" i="3"/>
  <c r="E24" i="3" s="1"/>
  <c r="F192" i="3"/>
  <c r="E26" i="3" s="1"/>
  <c r="F146" i="2"/>
  <c r="E18" i="2" s="1"/>
  <c r="E28" i="2" s="1"/>
  <c r="E23" i="1" s="1"/>
  <c r="E28" i="3" l="1"/>
  <c r="E24" i="1" s="1"/>
  <c r="E26" i="1" s="1"/>
  <c r="E27" i="1" s="1"/>
  <c r="E29" i="1" s="1"/>
  <c r="E31" i="1" l="1"/>
  <c r="E32" i="1" s="1"/>
</calcChain>
</file>

<file path=xl/sharedStrings.xml><?xml version="1.0" encoding="utf-8"?>
<sst xmlns="http://schemas.openxmlformats.org/spreadsheetml/2006/main" count="635" uniqueCount="267">
  <si>
    <t>3.4.2 POPIS DEL S PREDRAČUNOM</t>
  </si>
  <si>
    <t>Projekt:</t>
  </si>
  <si>
    <t>Kanalizacija Polhov Gradec III. faza</t>
  </si>
  <si>
    <t>Investitor:</t>
  </si>
  <si>
    <t>Občina Dobrova-Polhov Gradec</t>
  </si>
  <si>
    <t>Stara cesta 13</t>
  </si>
  <si>
    <t>1356 Dobrova</t>
  </si>
  <si>
    <t>Št. projekta:</t>
  </si>
  <si>
    <t>66/12/K</t>
  </si>
  <si>
    <t>Datum:</t>
  </si>
  <si>
    <t xml:space="preserve"> november 2017</t>
  </si>
  <si>
    <t xml:space="preserve"> marec 2020</t>
  </si>
  <si>
    <t>dopolnitev PZI</t>
  </si>
  <si>
    <t>Skupna rekapitulacija</t>
  </si>
  <si>
    <t>Krak Podreber</t>
  </si>
  <si>
    <t>Krak Pristava</t>
  </si>
  <si>
    <t>Kamnita zložba (Podreber)</t>
  </si>
  <si>
    <t>SKUPAJ:</t>
  </si>
  <si>
    <t>Ostala dodatna in nepredvidena dela (10%):</t>
  </si>
  <si>
    <t>DDV (22 %)</t>
  </si>
  <si>
    <t>PROJEKTANTSKA OCENA (skupaj z DDV):</t>
  </si>
  <si>
    <t>3.4.2.1  POPIS DEL S PREDRAČUNOM</t>
  </si>
  <si>
    <t>Odsek:</t>
  </si>
  <si>
    <t>Št.proj.:</t>
  </si>
  <si>
    <t>Cene v popisu ne vsebujejo DDV!</t>
  </si>
  <si>
    <t xml:space="preserve"> </t>
  </si>
  <si>
    <t>A: Rekapitulacija</t>
  </si>
  <si>
    <t>1.0</t>
  </si>
  <si>
    <t>Pripravljalna in zaključna dela</t>
  </si>
  <si>
    <t>2.0</t>
  </si>
  <si>
    <t>Zemeljska dela</t>
  </si>
  <si>
    <t>3.0</t>
  </si>
  <si>
    <t>Gradbena dela</t>
  </si>
  <si>
    <t>4.0</t>
  </si>
  <si>
    <t>Kanalizacijska dela</t>
  </si>
  <si>
    <t>5.0</t>
  </si>
  <si>
    <t>Križanje z ostalimi komunalnimi vodi</t>
  </si>
  <si>
    <t>6.0</t>
  </si>
  <si>
    <t>Hišni priključki</t>
  </si>
  <si>
    <t>Skupaj (brez DDV):</t>
  </si>
  <si>
    <t>Datum izdelave popisa:</t>
  </si>
  <si>
    <t>OPOMBA:</t>
  </si>
  <si>
    <t>Pred pričetkom del je potrebno pripraviti gradbišče, odstraniti eventuelne ovire, utrditi delovni plato. Zakoličiti je potrebno obstoječe komunalne vode, zagotoviti nadzor pri gradnji kanala ostalih komunalnih vodov. Po končanih delih pospraviti gradbišče, ter vzpostaviti v prvotno stanje. Pred pričetkom del je potrebno pridobiti dovoljenje za cestno zaporo z ureditvijo prometnega režima v času gradnje. Potrebno zagotoviti geomehanski, ter projektantski nadzor. Potrebno izdelati geodetski posnetek in vris v kataster, ter izdelati PID in POV po končanih delih.</t>
  </si>
  <si>
    <t>1.1</t>
  </si>
  <si>
    <t>Zakoličenje osi kanalizacije, z zavarovanjem osi, oznako revizijskih jaškov.
Obračuna za 1 m.</t>
  </si>
  <si>
    <t>m1</t>
  </si>
  <si>
    <t>1.2</t>
  </si>
  <si>
    <t>Postavitev gradbenih profilov na vzpostavljeno os trase cevovoda ter določitev nivoja za merjenje globine izkopa in polaganje cevovoda. 
Obračun za 1 kos.</t>
  </si>
  <si>
    <t>kos</t>
  </si>
  <si>
    <t>1.3</t>
  </si>
  <si>
    <t>Izdelava geodetskega posnetka v D96/TM koordinatnem sistemu v elektronski obliki, geodetskega načrta in pridobitev potrdila o vrisu v kataster.
Obračun za kompletno dokumentacijo.</t>
  </si>
  <si>
    <t>1.4</t>
  </si>
  <si>
    <t>Izdelava PID-a v skladu z Pravilnikom o podrobnejši vsebini dokumentacije in obrazcih, povezanih z graditvijo objektov (Uradni list RS, št. 36/18 in 51/18 – popr.) in zahtevami bodočega upravljalca (2x v projektni obliki, 2x v elektronski obliki).
Obračun za celotno PID dokumentacijo.</t>
  </si>
  <si>
    <t>1.5</t>
  </si>
  <si>
    <t>Izdelava Dokazila o zanesljivosti objekta v skladu z Pravilnikom o podrobnejši vsebini dokumentacije in obrazcih, povezanih z graditvijo objektov (Uradni list RS, št. 36/18 in 51/18 – popr.).
Obračun za celotno dokumentacijo DZO.</t>
  </si>
  <si>
    <t>1.6</t>
  </si>
  <si>
    <t>Izdelava varnostnega načrta gradbišča, skladno s 4. členom Uredbe o zagotavljanju varnosti in zdravja pri delu na začasnih in premičnih gradbiščih (Ur.l. Št. 83/05, 43/11) pred pričetkom gradnje.
Obračun za kompletno dokumentacijo.</t>
  </si>
  <si>
    <t>kom</t>
  </si>
  <si>
    <t>1.7</t>
  </si>
  <si>
    <t>Imenovanje ter delovanje koordinatorja, skladno s 7. in 8. členom Uredbe o zagotavljanju varnosti in zdravja pri delu na začasnih in premičnih gradbiščih (Ur.l. Št. 83/05, 43/11).
Obračun za kompletno koordinacijo.</t>
  </si>
  <si>
    <t>1.8</t>
  </si>
  <si>
    <t>Priprava gradbišča, odstranitev eventuelnih ovir, prometnih znakov, utrditev delovnega platoja in določitev deponije materiala ter zavarovanje. Obračun za celotno traso kanala.</t>
  </si>
  <si>
    <t>1.9</t>
  </si>
  <si>
    <t>Zakoličba obstoječih in predvidenih komunalnih vodov in oznaka križanj. Nadzor pristojnih komunalnih organizacij na območju gradnje.
Obračun po dejanskih stroških.</t>
  </si>
  <si>
    <t>1.10</t>
  </si>
  <si>
    <t>Opravljanje gradbenega in kvalitativnega nadzora gradnje s strani upravljalca komunalnih vodov.
Obračun po dejanskih količinah.</t>
  </si>
  <si>
    <t>h</t>
  </si>
  <si>
    <t>1.11</t>
  </si>
  <si>
    <t>Nadzor izkopa s strani geotehnika, pri vseh kočljivejših delih izkopov, kot je izkop v bližini objektov, izkop v brežini… Fotografiranje objektov, ki jih tangira izkop za primerjavo morebitnih poškodb. 
Obračun po dejanskih stroških.</t>
  </si>
  <si>
    <t>ocena</t>
  </si>
  <si>
    <t>1.12</t>
  </si>
  <si>
    <t>Projektantski nadzor in svetovanje na gradbišču v času izvajanja del. 
Obračun po dejanskih količinah.</t>
  </si>
  <si>
    <t>1.13</t>
  </si>
  <si>
    <t>Nabava, dobava in postavitev obvestilne table na gradbišču (napisi s podatki o naročniku, izvajalcu, odgovornem vodji projekta, odgovornem projektantu, nadzorniku...)
Obračun za 1 kom.</t>
  </si>
  <si>
    <t>1.14</t>
  </si>
  <si>
    <t>Pridobitev dovoljenja za cestno zaporo ceste z ureditvijo prometnega režima v času gradnje z obvestili, zavarovanje gradbene jame in gradbišča, ter postavitev prometne signalizacije. 
V ceni je zajeta:
- izdelava elaborata zapore cestišča v času gradnje,
- izdaja dovoljenja za zaporo,
- cena objave v medijih,
- signalizacija zapore, ter ureditev obvozov.
Obračun po dejanskih stroških.</t>
  </si>
  <si>
    <t>1.15</t>
  </si>
  <si>
    <t>Izdelava "Poročila o nastalih gradbenih odpadkih in o ravnanju z njimi" v skladu z Uredbo o ravnanju z odpadki, ki nastanejo pri gradbenih delih (Uradni list RS, št. 34/08). Izvajalec mora za vse vrste odpadkov, ki nastanejo med gradnjo, v ponudbi predvideti tudi stroške končnega deponiranja, ki mora biti v skladu z zakonodajo.
Obračun za komplet.</t>
  </si>
  <si>
    <t>1.16</t>
  </si>
  <si>
    <t xml:space="preserve">Po končanih delih se gradbišče pospravi in vzpostavi v prvotno stanje.
Obračun za celotno traso kanala. </t>
  </si>
  <si>
    <t>1.17</t>
  </si>
  <si>
    <t>Demontaža ter ponovna montaža prometnega znaka, vključno z vsemi potrebnimi gradbenimi deli za demontažo stebrička ter ponovno vbetoniranje na ustrezno mesto.
Obračun za kos.</t>
  </si>
  <si>
    <t>skupaj (brez DDV)</t>
  </si>
  <si>
    <t>2.1</t>
  </si>
  <si>
    <t>Rezanje asfaltne plasti s talno diamantno žago, debeline 6-10 cm.
Obračun za tekoči meter odreza.</t>
  </si>
  <si>
    <t>2.2</t>
  </si>
  <si>
    <t>Strojni odriv humusa v debelini 20 cm z odlaganjem na rob izkopa za poznejši zasip. 
Obračun za m2.</t>
  </si>
  <si>
    <t>m2</t>
  </si>
  <si>
    <t>2.3</t>
  </si>
  <si>
    <t>Rušenje asfaltnega cestišča debeline 3+7 cm, s pravilnim odrezom robov in odvozom na trajno deponijo h=25 km, vključno s stroški deponije. Obračun za 1 m2.</t>
  </si>
  <si>
    <t>2.4</t>
  </si>
  <si>
    <t>Rušenje asfaltnega pločnika debeline 5 cm, s pravilnim odrezom robov in odvozom na trajno deponijo h=25 km, vključno s stroški deponije. Obračun za 1 m2.</t>
  </si>
  <si>
    <t>2.5</t>
  </si>
  <si>
    <t>Rušenje robnikov. Po končanih delih vzpostaviti obstoječe stanje. 
Obračun za 1 m1.</t>
  </si>
  <si>
    <t>m</t>
  </si>
  <si>
    <t>2.6</t>
  </si>
  <si>
    <t>Rušenje makadamskega cestišča in odvoz na začasno deponijo h=25 km. 
Obračun za 1 m2.</t>
  </si>
  <si>
    <t>2.7</t>
  </si>
  <si>
    <t>Strojni izkop gradbene jame globine 0,0-2,0 m v terenu III. kat. z nakladanjem materiala na kamion. Brežine se izvajajo v naklonu 75°.
Obračun za 1 m3.</t>
  </si>
  <si>
    <t>m3</t>
  </si>
  <si>
    <t>2.8</t>
  </si>
  <si>
    <t>Strojni izkop gradbene jame globine 0,0-2,0 m v terenu IV. kat. z nakladanjem materiala na kamion. Brežine se izvajajo v naklonu 75°.
Obračun za 1 m3.</t>
  </si>
  <si>
    <t>2.9</t>
  </si>
  <si>
    <t>Ročni izkop v terenu III. kat. globine 0,0-2,0 m, z odlaganjem na rob izkopa in nakladanjem na kamion (10% vsega izkopa). 
Obračun za 1 m3.</t>
  </si>
  <si>
    <t>2.10</t>
  </si>
  <si>
    <t>Strojni izkop gradbene jame globine 2,0-4,0 m v terenu IV. kat. z nakladanjem materiala na kamion. Brežine se izvajajo v naklonu 75°.
Obračun za 1 m3.</t>
  </si>
  <si>
    <t>2.11</t>
  </si>
  <si>
    <t>Ročni izkop v terenu IV. kat. globine 2,0-4,0 m, z odlaganjem na rob izkopa in nakladanjem na kamion. 
Obračun za 1 m3.</t>
  </si>
  <si>
    <t>2.12</t>
  </si>
  <si>
    <t>Bočno zavarovanje gradbenega jarka z dvostranskim vertikalnim opažem globine 0-2,0 m. Pred zasipom se ga postopno odstrani in uporabi na drugem delu izkopa. 
Obračun za 1 m1.</t>
  </si>
  <si>
    <t>2.13</t>
  </si>
  <si>
    <t>Bočno zavarovanje gradbenega jarka z dvostranskim vertikalnim opažem globine 2,0- 4,0 m. Pred zasipom se ga postopno odstrani in uporabi na drugem delu izkopa. 
Obračun za 1 m1.</t>
  </si>
  <si>
    <t>2.14</t>
  </si>
  <si>
    <t>Varovanje obstoječih komunalnih vodov  v območju gradbene jame. Upoštevan ročni odkop cevi, pritrditev cevi na konzole za čas izvajanja zemeljskih, gradbenih ter kanalizacijskih del v območju gradnje ter naknadni zasip odkritega  komunalnega voda, vključno z izdelavo posteljice ter obsipa cevi.
Obračun za 1 kos.</t>
  </si>
  <si>
    <t>2.15</t>
  </si>
  <si>
    <t>Odvoz odkopanega materiala s kamionom kiperjem na začasno deponijo h=25 km za poznejši zasip. 
Obračun za 1 m3.</t>
  </si>
  <si>
    <t>2.16</t>
  </si>
  <si>
    <t>Odvoz odkopanega materiala s kamionom kiperjem na trajno deponijo h=25 km z nakladanjem, razkladanjem, razgrinjanjem, planiranjem in utrjevanjem v slojih po 50 cm. 
Obračun za 1 m3.</t>
  </si>
  <si>
    <t>2.17</t>
  </si>
  <si>
    <t>Plačilo komunalne takse za dovoz odpadnega gradbenega materiala na trajno deponijo. 
Obračun za 1 m3.</t>
  </si>
  <si>
    <t>2.18</t>
  </si>
  <si>
    <t>Ročno planiranje dna gradbene jame s točnostjo +/- 3 cm v projektiranem padcu. 
Obračun za 1 m2.</t>
  </si>
  <si>
    <t>2.19</t>
  </si>
  <si>
    <t>Nabava in dobava peščenega materiala fr. 0,02-16 mm in izdelava posteljice v debelini 10 cm, z utrjevanjem po standardnem Proktorjevem postopku. Na peščeno posteljico se izvede 3-5 cm debelo ležišče cevi.  
Obračun za 1 m3.</t>
  </si>
  <si>
    <t>2.20</t>
  </si>
  <si>
    <t>Nabava in dobava peščenega materiala fr. 0,02-16 mm in izdelava nasipa do 30 cm nad temenom cevi zunaj jaška. Obsip cevi se izvaja v slojih po 20 cm, istočasno na obeh straneh cevi z utrjevanjem po standardnem Proktorjevem postopku. 
Obračun za 1 m3.</t>
  </si>
  <si>
    <t>2.21</t>
  </si>
  <si>
    <t>Dovoz grobega gramoznega materiala z začasne deponije in zasipavanje jame, s komprimiranjem v slojih debeline 20 cm. 
Obračun za 1 m3 izvedenega zasipa.</t>
  </si>
  <si>
    <t>2.22</t>
  </si>
  <si>
    <t>Nabava in dobava gramoznega materiala za zasip gradbene jame do višine potrebne za končno ureditev terena, s komprimiranjem v slojih debeline 20 cm. 
Obračun za 1 m3 izvedenega zasipa.</t>
  </si>
  <si>
    <t>2.23</t>
  </si>
  <si>
    <t>Nabava in dobava gramoza frakcije 0,02-60 mm in izdelava spodnjega ustroja asfaltnega cestišča v debelini 30 cm. 
Obračun za 1 m3.</t>
  </si>
  <si>
    <t>2.24</t>
  </si>
  <si>
    <t>Asfaltiranje cestišča z dvoslojnim asfaltom; nosilni sloj bitugramoz v deb. 7 cm, frakcije 0-32 mm in obrabni sloj asfaltbeton v deb. 3 cm, frakcije 0-11 mm ter vmesna položitev geotekstila-armatex mreža. Izvedba po zahtevi upravljalca ceste. 
Obračun za 1 m2 po dejanskih stroških.</t>
  </si>
  <si>
    <t>2.25</t>
  </si>
  <si>
    <t>Asfaltiranje pločnika z enoslojnim asfaltom v deb. 5 cm, frakcije 0-11 mm. 
Izvedba po zahtevi upravljalca ceste. 
Obračun za 1 m2 po dejanskih stroških.</t>
  </si>
  <si>
    <t>2.26</t>
  </si>
  <si>
    <t>Strojno razgrinjanje in grobo planiranje humusa v povprečni debelini 20 cm z odrivom ali premetom do 10 m.
Obračun za 1 m3.</t>
  </si>
  <si>
    <t>2.27</t>
  </si>
  <si>
    <t>Fino ročno planiranje humuziranih površin in ponovna zatravitev. 
Obračun za 1m2.</t>
  </si>
  <si>
    <t>2.28</t>
  </si>
  <si>
    <t>Črpanje vode iz gradbene jame v času gradnje. Obračun za 1 uro.</t>
  </si>
  <si>
    <t>2.29</t>
  </si>
  <si>
    <t>Čiščenje terena po končani gradnji. 
Obračun za 1 m2.</t>
  </si>
  <si>
    <t>3.1</t>
  </si>
  <si>
    <t>Dobava in vgradnja (GRP, PE) revizijskega jaška fi 1000 mm, SN 10000, na kanalu GRP DN 250, globine 1,00-1,50 m, kompletno z AB vencem in obročem za okvir in pokrov, ter LTŽ pokrovom s fi 600 mm EN 124 D 400, ter AB tipsko krovno ploščo C 25/30. Pokrov izveden na zaklep z odprtinami za zračenje in prigrajenim protihrupnim vložkom. Pokrov se vgrajuje s tečajem, obrnjenim v smeri vožnje tako, da se pokrov odpira v smeri vožnje.
Mulda je oblikovana po profilu kanalske cevi GRP DN 250. 
Prehod med jaškom in AB vencem izveden preko profilne gume. Debelina stene mora ustrezati vertikalni obtežni sili 400kN (GRP e=9mm).
Obračun za 1 kom.</t>
  </si>
  <si>
    <t>3.2</t>
  </si>
  <si>
    <t>Dobava in vgradnja (GRP, PE) revizijskega jaška fi 1000 mm, SN 10000, na kanalu GRP DN 250, globine 1,50-2,00 m, kompletno z AB vencem in obročem za okvir in pokrov, ter LTŽ pokrovom s fi 600 mm EN 124 D 400, ter AB tipsko krovno ploščo C 25/30. Pokrov izveden na zaklep z odprtinami za zračenje in prigrajenim protihrupnim vložkom. Pokrov se vgrajuje s tečajem, obrnjenim v smeri vožnje tako, da se pokrov odpira v smeri vožnje.
Mulda je oblikovana po profilu kanalske cevi GRP DN 250. 
Prehod med jaškom in AB vencem izveden preko profilne gume. Debelina stene mora ustrezati vertikalni obtežni sili 400kN (GRP e=9mm).
Obračun za 1 kom.</t>
  </si>
  <si>
    <t>3.3</t>
  </si>
  <si>
    <t>3.4</t>
  </si>
  <si>
    <t>Izdelava sušnega vtoka na jašek, na kanalu GRP DN 250.
Obračun za 1 kom.</t>
  </si>
  <si>
    <t>3.5</t>
  </si>
  <si>
    <t>Izdelava provizorij dostopov do objektov preko izkopanih jarkov iz plohov debeline 5 cm. Na provizorij dostopih se uredi ograja iz desk in tramičev.
Obračun za 1 kom.</t>
  </si>
  <si>
    <t>3.6</t>
  </si>
  <si>
    <t>Izdelava priklopa na obstoječi revizijski jašek na obstoječem kanalu, z vsemi potrebnimi deli in materiali.
Obračun za 1 kos.</t>
  </si>
  <si>
    <t>4.1</t>
  </si>
  <si>
    <t>Prevoz in prenos kanalizacijskih cevi iz deponije do mesta vgradnje.
Obračun za 1 kos.</t>
  </si>
  <si>
    <t>4.2</t>
  </si>
  <si>
    <t>Dobava in montaža kanalizacijskih cevi GRP DN 250 SN 10.000, kompletno s spojkami z EPDM tesnili.
Obračun za 1 m.</t>
  </si>
  <si>
    <t>4.3</t>
  </si>
  <si>
    <t>Dobava in montaža kanalizacijskih fazonskih - odcepov pod kotom 45° za hišne priključke, PVC UK DN 160 SN8, kompletno z gumi tesnili.
Obračun za kos.</t>
  </si>
  <si>
    <t>4.4</t>
  </si>
  <si>
    <t>Pregled in čiščenje kanala pred izvedbo tlačnega poizkusa.
Obračun za 1 m.</t>
  </si>
  <si>
    <t>4.5</t>
  </si>
  <si>
    <t>Tlačni poizkus vodotesnosti položenih kanalizacijskih cevi, po standardu EN1610.
Obračun za 1 m.</t>
  </si>
  <si>
    <t>4.6</t>
  </si>
  <si>
    <t>Strojno čiščenje kanala po končanih delih.
Obračun po dejanskih stroških.</t>
  </si>
  <si>
    <t>4.7</t>
  </si>
  <si>
    <t>Pregled kanala s TV kamero in izdelava poročila o opravljenem pregledu kanala v digitalni obliki, v skladu z navodili upravljalca kanalskega omrežja.
Obračun po dejanskih stroških.</t>
  </si>
  <si>
    <t>4.8</t>
  </si>
  <si>
    <t>Transportni stroški nabave materiala.</t>
  </si>
  <si>
    <t>KRIŽANJE Z OSTALIMI KOMUNALNIMI VODI</t>
  </si>
  <si>
    <t>5.1</t>
  </si>
  <si>
    <t>Križanje kanalizacijske cevi s telekomunikacijsko kabelsko kanalizacijo.
Obdelava križanja v skladu s projektnimi pogoji upravljalca TK vodov, Telekom Slovenije d.d.
Obračun za 1 kos.</t>
  </si>
  <si>
    <t>Križanja z ostalimi komunalnimi vodi</t>
  </si>
  <si>
    <t>HIŠNI PRIKLJUČKI</t>
  </si>
  <si>
    <t>6.1</t>
  </si>
  <si>
    <t>Komplet izdelava kanalizacijskega priključka do individualne parcele dela obsegajo:</t>
  </si>
  <si>
    <t xml:space="preserve">zakoličba, postavitev profilov, rezanje asfalta, rušenje asfalta, izkop, postavitev PVC kanalizacijskih cevi DN 160 SN8, obsipavanje z nasipnim materialom, zasip ter vzpostavitev v prvotno stanje, kot tudi (kjer bo to potrebno) podkop zidov in živih mej na robovih individualnih parcel, v prvotno stanje se povrnejo tudi urejeni tlaki. Dobava in montaža PVC cevi DN 160 SN 8 za odcep sanitarnega hišnega priključka. 
Obračun za 1 kos. </t>
  </si>
  <si>
    <t>6.2</t>
  </si>
  <si>
    <t>Nabava, dobava, montaža in končna obdelava armiranih poliesterskih revizijskih jaškov Ø 800mm globine do 1,5m na rob individualne parcele. Vključno z izdelano koritnico DN 160 v dnu jaška, vtokom in iztokom PVC DN 160 in pred vgradnjo zabetoniranim dnom jaška za preprečevanje vzgona ob visokih vodah. Vključno z AB vencom z vgrajenim LTŽ pokrovom C250 EN 124, vgrajenim na podložni beton.
Obračun za 1 kos.</t>
  </si>
  <si>
    <t>3.4.2.2  POPIS DEL S PREDRAČUNOM</t>
  </si>
  <si>
    <t>Izdelava geodetskega posnetka v Gauss-Krugerjevem koordinatnem sistemu v elektronski obliki, geodetskega načrta in pridobitev potrdila o vrisu v kataster.
Obračun za kompletno dokumentacijo.</t>
  </si>
  <si>
    <t xml:space="preserve">Po končanih delih se gradbišče pospravi in vzpostavi v prvotno stanje.
Obračun za 1 kom. </t>
  </si>
  <si>
    <t>Ročni izkop v terenu IV. kat. globine 0,0-2,0 m, z odlaganjem na rob izkopa in nakladanjem na kamion. 
Obračun za 1 m3.</t>
  </si>
  <si>
    <t>Strojni izkop gradbene jame globine 0,0-2,0 m v terenu V. kat. z nakladanjem materiala na kamion. Brežine se izvajajo v naklonu 75°.
Obračun za 1 m3.</t>
  </si>
  <si>
    <t>Ročni izkop v terenu V. kat. globine 0,0-2,0 m, z odlaganjem na rob izkopa in nakladanjem na kamion. 
Obračun za 1 m3.</t>
  </si>
  <si>
    <t>Strojni izkop gradbene jame globine 2,0-4,0 m v terenu V. kat. z nakladanjem materiala na kamion. Brežine se izvajajo v naklonu 75°.
Obračun za 1 m3.</t>
  </si>
  <si>
    <t>Ročni izkop v terenu V. kat. globine 2,0-4,0 m, z odlaganjem na rob izkopa in nakladanjem na kamion. 
Obračun za 1 m3.</t>
  </si>
  <si>
    <t>Bočno zavarovanje gradbenega jarka z dvostranskim vertikalnim opažem globine 2,0-4,0 m. Pred zasipom se ga postopno odstrani in uporabi na drugem delu izkopa. 
Obračun za 1 m1.</t>
  </si>
  <si>
    <t>Nabava in dobava gramoza frakcije 0,02-32 mm in izdelava spodnjega ustroja asfaltnega cestišča v debelini 30 cm. 
Obračun za 1 m3.</t>
  </si>
  <si>
    <t>Dobava in vgradnja (GRP, PE) revizijskega jaška fi 1000 mm, SN 10000, na kanalu GRP DN 250, globine 2,00-2,50 m, kompletno z AB vencem in obročem za okvir in pokrov, ter LTŽ pokrovom s fi 600 mm EN 124 D 400, ter AB tipsko krovno ploščo C 25/30. Pokrov izveden na zaklep z odprtinami za zračenje in prigrajenim protihrupnim vložkom. Pokrov se vgrajuje s tečajem, obrnjenim v smeri vožnje tako, da se pokrov odpira v smeri vožnje.
Mulda je oblikovana po profilu kanalske cevi GRP DN 250. 
Prehod med jaškom in AB vencem izveden preko profilne gume. Debelina stene mora ustrezati vertikalni obtežni sili 400kN (GRP e=9mm).
Obračun za 1 kom.</t>
  </si>
  <si>
    <t>Dobava in vgradnja (GRP, PE) revizijskega jaška fi 1000 mm s sušnim vtokom, SN 10000, na kanalu GRP DN 250, globine 2,50-3,00 m, kompletno z AB vencem in obročem za okvir in pokrov, ter LTŽ pokrovom s fi 600 mm EN 124 D 400, ter AB tipsko krovno ploščo C 25/30. Pokrov izveden na zaklep z odprtinami za zračenje in prigrajenim protihrupnim vložkom. Pokrov se vgrajuje s tečajem, obrnjenim v smeri vožnje tako, da se pokrov odpira v smeri vožnje.
Mulda je oblikovana po profilu kanalske cevi GRP DN 250. 
Prehod med jaškom in AB vencem izveden preko profilne gume. Debelina stene mora ustrezati vertikalni obtežni sili 400kN (GRP e=9mm).
Obračun za 1 kom.</t>
  </si>
  <si>
    <t>Izdelava premičnih provizorij dostopov do objektov preko izkopanih jarkov iz plohov debeline 5 cm. Na provizorij dostopih se uredi ograja iz desk in tramičev.
Obračun za 1 kom.</t>
  </si>
  <si>
    <t>3.7</t>
  </si>
  <si>
    <t>3.8</t>
  </si>
  <si>
    <t>Obbetoniranje prečkanja kanalizacijske in meteorne cevi s cementnim betonom C 16/20.
Obračun za 1 kos.</t>
  </si>
  <si>
    <t>5.2</t>
  </si>
  <si>
    <t>Križanje kanalizacijske cevi z obstoječo vodovodno napeljavo.
Obdelava križanja v skladu s projektnimi pogoji upravljalca vodovoda.
Obračun za 1 kos.</t>
  </si>
  <si>
    <t>Objekt:</t>
  </si>
  <si>
    <t>Načrt opornega zidu na kraku Podreber</t>
  </si>
  <si>
    <t>Preddela</t>
  </si>
  <si>
    <t>Odvodnjavanje</t>
  </si>
  <si>
    <t>Gradbena in obrtniška dela</t>
  </si>
  <si>
    <t>Tuje storitve</t>
  </si>
  <si>
    <t>PREDDELA</t>
  </si>
  <si>
    <r>
      <rPr>
        <sz val="10"/>
        <rFont val="Arial"/>
        <family val="2"/>
        <charset val="238"/>
      </rPr>
      <t>Postavitev in zavarovanje profilov za zakoličbo objekta s površino do 50 m</t>
    </r>
    <r>
      <rPr>
        <vertAlign val="superscript"/>
        <sz val="10"/>
        <rFont val="Arial"/>
        <family val="2"/>
        <charset val="238"/>
      </rPr>
      <t>2</t>
    </r>
  </si>
  <si>
    <r>
      <rPr>
        <sz val="10"/>
        <rFont val="Arial"/>
        <family val="2"/>
        <charset val="238"/>
      </rPr>
      <t>Določitev in preverjanje položajev, višin in smeri pri gradnji objekta s površino do 200 m</t>
    </r>
    <r>
      <rPr>
        <vertAlign val="superscript"/>
        <sz val="10"/>
        <rFont val="Arial"/>
        <family val="2"/>
        <charset val="238"/>
      </rPr>
      <t>2</t>
    </r>
  </si>
  <si>
    <t>Organizacija gradbišča – postavitev začasnih objektov</t>
  </si>
  <si>
    <t>Organizacija gradbišča – odstranitev začasnih objektov</t>
  </si>
  <si>
    <t>PREDDELA SKUPAJ:</t>
  </si>
  <si>
    <t xml:space="preserve">ZEMELJSKA DELA </t>
  </si>
  <si>
    <t>Široki izkop vezljive zemljine – 3. kategorije – strojno z nakladanjem</t>
  </si>
  <si>
    <t>Široki izkop zrnate kamnine – 3. kategorije – strojno z nakladanjem</t>
  </si>
  <si>
    <t>Izkop vezljive zemljine/zrnate kamnine – 3. kategorije za temelje širine nad 2 m in globine 1,1 do 2,0 m, strojno         
Opomba: Upoštevati izkop in nakladanje.</t>
  </si>
  <si>
    <t>Ureditev planuma temeljnih tal vezljive zemljine – 3. kategorije</t>
  </si>
  <si>
    <t>Zasip z zrnato kamnino - 3. kategorije – strojno
Opomba: lokalno za ureditev zaledja kamnite zložbe. Upoštevati dobavo in vgradnjo materiala.</t>
  </si>
  <si>
    <t>Zasip z zrnato kamnino - 3. kategorije z dobavo iz kamnoloma
Opomba: tamponski drobljenec TD 32, zgoščenost 98% po MPP, nosilnost Ev2=100 kPa, do planuma asfaltnih plasti. Upoštevati dobavo in vgradnjo materiala.</t>
  </si>
  <si>
    <t>Prevoz materiala na razdaljo nad 20 do 25 km</t>
  </si>
  <si>
    <t>t</t>
  </si>
  <si>
    <t>Odlaganje odpadne zmesi zemljine in kamnine</t>
  </si>
  <si>
    <t>Opomba: vključno z deponijsko takso</t>
  </si>
  <si>
    <t>2</t>
  </si>
  <si>
    <t xml:space="preserve">ZEMELJSKA DELA SKUPAJ: </t>
  </si>
  <si>
    <t>ODVODNJAVANJE</t>
  </si>
  <si>
    <t>Tlakovanje jarka z lomljencem, debelina 10 cm, stiki zapolnjeni s cementno malto, na podložni plasti cementnega betona, debeli 10 cm      
Opomba: kamnita mulda v zaledju zložbe. Upoštevati dobavo in vgradnjo materiala.</t>
  </si>
  <si>
    <t>Utrditev jarka s segmenti iz cementnega betona, širine 50 cm,  na podložni plasti iz cementnega betona. Upoštevati dobavo in vgradnjo materiala.</t>
  </si>
  <si>
    <t>Izdelava izcednice (barbakane) iz trde plastične cevi, premera 8 cm, dolžine nad 100 cm. Upoštevati dobavo in vgradnjo materiala.</t>
  </si>
  <si>
    <t>Izdelava kanalizacije iz cevi iz polietilena, vključno s podložno plastjo iz cementnega betona, premera 20 cm, v globini do 1,0 m
Opomba: PE cevi med betonskimi jaški, upoštevati izvedbo vtoka in iztoka v jašek</t>
  </si>
  <si>
    <t>Izdelava jaška iz cementnega betona, krožnega prereza s premerom 60 cm, globokega 1,0 do 1,5 m</t>
  </si>
  <si>
    <t>Izdelava jaška iz cementnega betona, krožnega prereza s premerom 60 cm, globokega nad 2,5 m</t>
  </si>
  <si>
    <t>Dobava in vgraditev pokrova iz ojačenega cementnega betona, krožnega prereza s premerom 60 cm</t>
  </si>
  <si>
    <t>ODVODNJAVANJE SKUPAJ:</t>
  </si>
  <si>
    <t>GRADBENA IN OBRTNIŠKA DELA</t>
  </si>
  <si>
    <t>Izdelava podprtega opaža za ravne temelje</t>
  </si>
  <si>
    <t>Izdelava podprtega opaža robnega venca na premostitvenem, opornem in podpornem objektu</t>
  </si>
  <si>
    <t>Izdelava obešenega opaža robnega venca na premostitvenem, opornem in podpornem objektu</t>
  </si>
  <si>
    <t>Dobava in postavitev rebrastih žic iz visokovrednega naravno trdega jekla B St 500 S s premerom nad 14 mm, za srednje zahtevno ojačitev</t>
  </si>
  <si>
    <t>kg</t>
  </si>
  <si>
    <t>Dobava in postavitev rebrastih žic iz visokovrednega naravno trdega jekla B St 500 S s premerom do 12 mm, za srednje zahtevno ojačitev</t>
  </si>
  <si>
    <r>
      <rPr>
        <sz val="10"/>
        <rFont val="Arial"/>
        <family val="2"/>
        <charset val="238"/>
      </rPr>
      <t>Dobava in vgraditev podložnega cementnega betona C12/15 v prerez do 0,15 m</t>
    </r>
    <r>
      <rPr>
        <vertAlign val="superscript"/>
        <sz val="10"/>
        <rFont val="Arial"/>
        <family val="2"/>
        <charset val="238"/>
      </rPr>
      <t>3</t>
    </r>
    <r>
      <rPr>
        <sz val="10"/>
        <rFont val="Arial"/>
        <family val="2"/>
        <charset val="238"/>
      </rPr>
      <t>/m</t>
    </r>
    <r>
      <rPr>
        <vertAlign val="superscript"/>
        <sz val="10"/>
        <rFont val="Arial"/>
        <family val="2"/>
        <charset val="238"/>
      </rPr>
      <t>2</t>
    </r>
  </si>
  <si>
    <r>
      <rPr>
        <sz val="10"/>
        <rFont val="Arial"/>
        <family val="2"/>
        <charset val="238"/>
      </rPr>
      <t>Dobava in vgraditev cementnega betona C25/30 v prerez 0,31 do 0,50 m</t>
    </r>
    <r>
      <rPr>
        <vertAlign val="superscript"/>
        <sz val="10"/>
        <rFont val="Arial"/>
        <family val="2"/>
        <charset val="238"/>
      </rPr>
      <t>3</t>
    </r>
    <r>
      <rPr>
        <sz val="10"/>
        <rFont val="Arial"/>
        <family val="2"/>
        <charset val="238"/>
      </rPr>
      <t>/m</t>
    </r>
    <r>
      <rPr>
        <vertAlign val="superscript"/>
        <sz val="10"/>
        <rFont val="Arial"/>
        <family val="2"/>
        <charset val="238"/>
      </rPr>
      <t>2</t>
    </r>
    <r>
      <rPr>
        <sz val="10"/>
        <rFont val="Arial"/>
        <family val="2"/>
        <charset val="238"/>
      </rPr>
      <t>-m</t>
    </r>
    <r>
      <rPr>
        <vertAlign val="superscript"/>
        <sz val="10"/>
        <rFont val="Arial"/>
        <family val="2"/>
        <charset val="238"/>
      </rPr>
      <t xml:space="preserve">1.                             
</t>
    </r>
    <r>
      <rPr>
        <sz val="10"/>
        <rFont val="Arial"/>
        <family val="2"/>
        <charset val="238"/>
      </rPr>
      <t>Opomba: Beton kamnite zložbe</t>
    </r>
  </si>
  <si>
    <r>
      <rPr>
        <sz val="10"/>
        <rFont val="Arial"/>
        <family val="2"/>
        <charset val="238"/>
      </rPr>
      <t>Dobava in vgraditev ojačenega cementnega betona C30/37 v prerez do 0,15 m</t>
    </r>
    <r>
      <rPr>
        <vertAlign val="superscript"/>
        <sz val="10"/>
        <rFont val="Arial"/>
        <family val="2"/>
        <charset val="238"/>
      </rPr>
      <t>3</t>
    </r>
    <r>
      <rPr>
        <sz val="10"/>
        <rFont val="Arial"/>
        <family val="2"/>
        <charset val="238"/>
      </rPr>
      <t>/m</t>
    </r>
    <r>
      <rPr>
        <vertAlign val="superscript"/>
        <sz val="10"/>
        <rFont val="Arial"/>
        <family val="2"/>
        <charset val="238"/>
      </rPr>
      <t>2</t>
    </r>
    <r>
      <rPr>
        <sz val="10"/>
        <rFont val="Arial"/>
        <family val="2"/>
        <charset val="238"/>
      </rPr>
      <t>-m</t>
    </r>
    <r>
      <rPr>
        <vertAlign val="superscript"/>
        <sz val="10"/>
        <rFont val="Arial"/>
        <family val="2"/>
        <charset val="238"/>
      </rPr>
      <t xml:space="preserve">1
</t>
    </r>
    <r>
      <rPr>
        <sz val="10"/>
        <rFont val="Arial"/>
        <family val="2"/>
        <charset val="1"/>
      </rPr>
      <t>Opomba: XD3, XF4, PV-II vodotesni beton, krona zložbe</t>
    </r>
  </si>
  <si>
    <t>4.9</t>
  </si>
  <si>
    <t>Dobava in vgraditev ojačenega cementnega betona C25/30 v točkovne temelje ali temeljne blazine.    
Opomba: XC2, temelj zložbe</t>
  </si>
  <si>
    <t>4.10</t>
  </si>
  <si>
    <t>Dobava in vgraditev poroznega (drenažnega) cementnega betona</t>
  </si>
  <si>
    <t>4.11</t>
  </si>
  <si>
    <r>
      <rPr>
        <sz val="10"/>
        <rFont val="Arial"/>
        <family val="2"/>
        <charset val="238"/>
      </rPr>
      <t>Zidanje z obdelanim kamnom iz karbonatnih kamnin v cementni malti, na eno lice, prerez nad 0,50 m</t>
    </r>
    <r>
      <rPr>
        <vertAlign val="superscript"/>
        <sz val="10"/>
        <rFont val="Arial"/>
        <family val="2"/>
        <charset val="238"/>
      </rPr>
      <t>3</t>
    </r>
    <r>
      <rPr>
        <sz val="10"/>
        <rFont val="Arial"/>
        <family val="2"/>
        <charset val="238"/>
      </rPr>
      <t>/m</t>
    </r>
    <r>
      <rPr>
        <vertAlign val="superscript"/>
        <sz val="10"/>
        <rFont val="Arial"/>
        <family val="2"/>
        <charset val="238"/>
      </rPr>
      <t xml:space="preserve">2
</t>
    </r>
    <r>
      <rPr>
        <sz val="10"/>
        <rFont val="Arial"/>
        <family val="2"/>
        <charset val="238"/>
      </rPr>
      <t>Opomba: Kamen v kamniti zložbi 30-70 cm - zmrzlinsko odporen; strojno zidanje. Upoštevati dobavo in vgradnjo materiala, vključno s fugiranjem s cementno malto.</t>
    </r>
  </si>
  <si>
    <t>4.12</t>
  </si>
  <si>
    <t>Dobava in vgraditev ograje za pešce iz jeklenih cevnih profilov z vertikalnimi polnili, visoke 120 cm</t>
  </si>
  <si>
    <t>4.13</t>
  </si>
  <si>
    <t>Izdelava ločilne plasti iz trdih penastih plošč, debelih 1 cm</t>
  </si>
  <si>
    <t>4.14</t>
  </si>
  <si>
    <t>Zatesnitev dilatacijske rege s trajno elastičnim zapolnitvenim materialom</t>
  </si>
  <si>
    <t>4.15</t>
  </si>
  <si>
    <t>Zatesnitev dilatacijske rege s trajno elastično zmesjo za stike</t>
  </si>
  <si>
    <t>GRADBENA IN OBRTN. DELA SKUPAJ:</t>
  </si>
  <si>
    <t>TUJE STORITVE</t>
  </si>
  <si>
    <t>Projektantski nadzor</t>
  </si>
  <si>
    <t>ura</t>
  </si>
  <si>
    <t>Geotehnični nadzor …… 
Opomba: upoštevano 10 ur.</t>
  </si>
  <si>
    <t>5.3</t>
  </si>
  <si>
    <t>Izdelava projektne dokumentacije za projekt izvedenih del</t>
  </si>
  <si>
    <t>TUJE STORITVE SKUPAJ:</t>
  </si>
  <si>
    <t>SKUPNA PONUDBENA VREDNOST:</t>
  </si>
  <si>
    <t>proizvajalec / tip materiala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</si>
</sst>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424]mmm/yy"/>
    <numFmt numFmtId="165" formatCode="#,##0.00\ [$€-1]"/>
    <numFmt numFmtId="166" formatCode="#,##0.00&quot; €&quot;"/>
    <numFmt numFmtId="167" formatCode="_-* #,##0.00\ _€_-;\-* #,##0.00\ _€_-;_-* \-??\ _€_-;_-@_-"/>
    <numFmt numFmtId="168" formatCode="#,##0.00&quot; €&quot;;[Red]\-#,##0.00&quot; €&quot;"/>
    <numFmt numFmtId="169" formatCode="[$-424]d/m/yyyy"/>
    <numFmt numFmtId="170" formatCode="[$-424]d/mmm"/>
  </numFmts>
  <fonts count="19" x14ac:knownFonts="1">
    <font>
      <sz val="10"/>
      <name val="Arial"/>
      <charset val="238"/>
    </font>
    <font>
      <sz val="10"/>
      <name val="Arial"/>
      <charset val="238"/>
    </font>
    <font>
      <sz val="10"/>
      <name val="Arial"/>
      <family val="2"/>
      <charset val="238"/>
    </font>
    <font>
      <b/>
      <sz val="12"/>
      <name val="Arial"/>
      <family val="2"/>
      <charset val="238"/>
    </font>
    <font>
      <sz val="12"/>
      <name val="Arial"/>
      <family val="2"/>
      <charset val="238"/>
    </font>
    <font>
      <b/>
      <sz val="11"/>
      <name val="Arial"/>
      <family val="2"/>
      <charset val="238"/>
    </font>
    <font>
      <sz val="11"/>
      <name val="Arial"/>
      <family val="2"/>
      <charset val="238"/>
    </font>
    <font>
      <i/>
      <sz val="10"/>
      <name val="Arial"/>
      <family val="2"/>
      <charset val="238"/>
    </font>
    <font>
      <b/>
      <sz val="10"/>
      <name val="Arial"/>
      <family val="2"/>
      <charset val="238"/>
    </font>
    <font>
      <sz val="10"/>
      <color rgb="FFFF0000"/>
      <name val="Arial"/>
      <family val="2"/>
      <charset val="238"/>
    </font>
    <font>
      <b/>
      <u/>
      <sz val="10"/>
      <name val="Arial"/>
      <family val="2"/>
      <charset val="238"/>
    </font>
    <font>
      <sz val="8"/>
      <name val="Arial"/>
      <family val="2"/>
      <charset val="238"/>
    </font>
    <font>
      <b/>
      <u/>
      <sz val="11"/>
      <name val="Arial"/>
      <family val="2"/>
      <charset val="238"/>
    </font>
    <font>
      <b/>
      <sz val="12"/>
      <name val="Arial"/>
      <family val="2"/>
      <charset val="1"/>
    </font>
    <font>
      <vertAlign val="superscript"/>
      <sz val="10"/>
      <name val="Arial"/>
      <family val="2"/>
      <charset val="238"/>
    </font>
    <font>
      <sz val="10"/>
      <name val="Arial"/>
      <family val="2"/>
      <charset val="1"/>
    </font>
    <font>
      <b/>
      <sz val="10"/>
      <name val="Arial"/>
      <family val="2"/>
      <charset val="1"/>
    </font>
    <font>
      <b/>
      <sz val="10"/>
      <color rgb="FFFF0000"/>
      <name val="Arial"/>
      <family val="2"/>
      <charset val="238"/>
    </font>
    <font>
      <sz val="10"/>
      <name val="Arial CE"/>
      <family val="2"/>
      <charset val="238"/>
    </font>
  </fonts>
  <fills count="4">
    <fill>
      <patternFill patternType="none"/>
    </fill>
    <fill>
      <patternFill patternType="gray125"/>
    </fill>
    <fill>
      <patternFill patternType="solid">
        <fgColor rgb="FFDCE6F2"/>
        <bgColor rgb="FFCCFFFF"/>
      </patternFill>
    </fill>
    <fill>
      <patternFill patternType="solid">
        <fgColor theme="5" tint="0.79998168889431442"/>
        <bgColor indexed="64"/>
      </patternFill>
    </fill>
  </fills>
  <borders count="7">
    <border>
      <left/>
      <right/>
      <top/>
      <bottom/>
      <diagonal/>
    </border>
    <border>
      <left/>
      <right/>
      <top/>
      <bottom style="thin">
        <color auto="1"/>
      </bottom>
      <diagonal/>
    </border>
    <border>
      <left/>
      <right/>
      <top/>
      <bottom style="medium">
        <color auto="1"/>
      </bottom>
      <diagonal/>
    </border>
    <border>
      <left/>
      <right/>
      <top style="thin">
        <color auto="1"/>
      </top>
      <bottom style="double">
        <color auto="1"/>
      </bottom>
      <diagonal/>
    </border>
    <border>
      <left style="thin">
        <color auto="1"/>
      </left>
      <right style="thin">
        <color auto="1"/>
      </right>
      <top/>
      <bottom/>
      <diagonal/>
    </border>
    <border>
      <left/>
      <right/>
      <top style="thin">
        <color auto="1"/>
      </top>
      <bottom style="thin">
        <color auto="1"/>
      </bottom>
      <diagonal/>
    </border>
    <border>
      <left/>
      <right/>
      <top style="thin">
        <color auto="1"/>
      </top>
      <bottom/>
      <diagonal/>
    </border>
  </borders>
  <cellStyleXfs count="5">
    <xf numFmtId="0" fontId="0" fillId="0" borderId="0"/>
    <xf numFmtId="167" fontId="1" fillId="0" borderId="0" applyBorder="0" applyProtection="0"/>
    <xf numFmtId="0" fontId="2" fillId="0" borderId="0"/>
    <xf numFmtId="0" fontId="2" fillId="0" borderId="0"/>
    <xf numFmtId="0" fontId="9" fillId="0" borderId="0" applyBorder="0" applyProtection="0"/>
  </cellStyleXfs>
  <cellXfs count="210">
    <xf numFmtId="0" fontId="0" fillId="0" borderId="0" xfId="0"/>
    <xf numFmtId="0" fontId="2" fillId="0" borderId="0" xfId="0" applyFont="1"/>
    <xf numFmtId="0" fontId="3" fillId="0" borderId="0" xfId="0" applyFont="1"/>
    <xf numFmtId="0" fontId="4" fillId="0" borderId="0" xfId="0" applyFont="1"/>
    <xf numFmtId="0" fontId="5" fillId="0" borderId="0" xfId="0" applyFont="1"/>
    <xf numFmtId="0" fontId="6" fillId="0" borderId="0" xfId="0" applyFont="1"/>
    <xf numFmtId="164" fontId="6" fillId="0" borderId="0" xfId="0" applyNumberFormat="1" applyFont="1"/>
    <xf numFmtId="0" fontId="2" fillId="0" borderId="0" xfId="0" applyFont="1" applyBorder="1"/>
    <xf numFmtId="0" fontId="0" fillId="0" borderId="0" xfId="0" applyBorder="1"/>
    <xf numFmtId="165" fontId="2" fillId="0" borderId="0" xfId="0" applyNumberFormat="1" applyFont="1" applyBorder="1"/>
    <xf numFmtId="165" fontId="2" fillId="0" borderId="0" xfId="0" applyNumberFormat="1" applyFont="1" applyBorder="1" applyAlignment="1"/>
    <xf numFmtId="166" fontId="2" fillId="0" borderId="0" xfId="0" applyNumberFormat="1" applyFont="1" applyBorder="1"/>
    <xf numFmtId="0" fontId="2" fillId="0" borderId="1" xfId="0" applyFont="1" applyBorder="1"/>
    <xf numFmtId="0" fontId="0" fillId="0" borderId="1" xfId="0" applyBorder="1"/>
    <xf numFmtId="166" fontId="2" fillId="0" borderId="1" xfId="0" applyNumberFormat="1" applyFont="1" applyBorder="1"/>
    <xf numFmtId="0" fontId="7" fillId="0" borderId="0" xfId="0" applyFont="1"/>
    <xf numFmtId="165" fontId="7" fillId="0" borderId="0" xfId="0" applyNumberFormat="1" applyFont="1"/>
    <xf numFmtId="0" fontId="8" fillId="0" borderId="1" xfId="0" applyFont="1" applyBorder="1"/>
    <xf numFmtId="165" fontId="2" fillId="0" borderId="0" xfId="0" applyNumberFormat="1" applyFont="1"/>
    <xf numFmtId="0" fontId="8" fillId="0" borderId="0" xfId="0" applyFont="1"/>
    <xf numFmtId="165" fontId="8" fillId="0" borderId="0" xfId="0" applyNumberFormat="1" applyFont="1"/>
    <xf numFmtId="0" fontId="2" fillId="0" borderId="0" xfId="0" applyFont="1" applyAlignment="1">
      <alignment horizontal="left" vertical="top"/>
    </xf>
    <xf numFmtId="0" fontId="2" fillId="0" borderId="0" xfId="0" applyFont="1" applyAlignment="1">
      <alignment horizontal="right"/>
    </xf>
    <xf numFmtId="0" fontId="5" fillId="0" borderId="0" xfId="0" applyFont="1" applyAlignment="1">
      <alignment horizontal="left" vertical="top"/>
    </xf>
    <xf numFmtId="0" fontId="6" fillId="0" borderId="0" xfId="0" applyFont="1" applyAlignment="1">
      <alignment horizontal="right"/>
    </xf>
    <xf numFmtId="2" fontId="6" fillId="0" borderId="0" xfId="0" applyNumberFormat="1" applyFont="1" applyAlignment="1">
      <alignment horizontal="right"/>
    </xf>
    <xf numFmtId="4" fontId="6" fillId="0" borderId="0" xfId="0" applyNumberFormat="1" applyFont="1" applyAlignment="1">
      <alignment horizontal="right"/>
    </xf>
    <xf numFmtId="0" fontId="6" fillId="0" borderId="0" xfId="0" applyFont="1" applyAlignment="1">
      <alignment horizontal="left" vertical="top"/>
    </xf>
    <xf numFmtId="0" fontId="5" fillId="0" borderId="0" xfId="0" applyFont="1" applyAlignment="1">
      <alignment horizontal="right"/>
    </xf>
    <xf numFmtId="2" fontId="5" fillId="0" borderId="0" xfId="0" applyNumberFormat="1" applyFont="1" applyAlignment="1">
      <alignment horizontal="right"/>
    </xf>
    <xf numFmtId="2" fontId="2" fillId="0" borderId="0" xfId="0" applyNumberFormat="1" applyFont="1" applyAlignment="1">
      <alignment horizontal="right"/>
    </xf>
    <xf numFmtId="0" fontId="5" fillId="0" borderId="2" xfId="0" applyFont="1" applyBorder="1" applyAlignment="1">
      <alignment horizontal="left" vertical="top"/>
    </xf>
    <xf numFmtId="2" fontId="6" fillId="0" borderId="0" xfId="1" applyNumberFormat="1" applyFont="1" applyBorder="1" applyAlignment="1" applyProtection="1">
      <alignment horizontal="right" vertical="top"/>
    </xf>
    <xf numFmtId="0" fontId="3" fillId="0" borderId="0" xfId="0" applyFont="1" applyAlignment="1">
      <alignment horizontal="right"/>
    </xf>
    <xf numFmtId="2" fontId="3" fillId="0" borderId="0" xfId="0" applyNumberFormat="1" applyFont="1" applyAlignment="1">
      <alignment horizontal="right"/>
    </xf>
    <xf numFmtId="4" fontId="4" fillId="0" borderId="0" xfId="0" applyNumberFormat="1" applyFont="1" applyAlignment="1">
      <alignment horizontal="right"/>
    </xf>
    <xf numFmtId="2" fontId="2" fillId="0" borderId="0" xfId="1" applyNumberFormat="1" applyFont="1" applyBorder="1" applyAlignment="1" applyProtection="1">
      <alignment horizontal="right" vertical="top"/>
    </xf>
    <xf numFmtId="165" fontId="5" fillId="0" borderId="0" xfId="0" applyNumberFormat="1" applyFont="1" applyAlignment="1">
      <alignment horizontal="right"/>
    </xf>
    <xf numFmtId="0" fontId="6" fillId="0" borderId="0" xfId="0" applyFont="1" applyBorder="1" applyAlignment="1">
      <alignment horizontal="right"/>
    </xf>
    <xf numFmtId="0" fontId="5" fillId="0" borderId="1" xfId="0" applyFont="1" applyBorder="1" applyAlignment="1">
      <alignment horizontal="left" vertical="top"/>
    </xf>
    <xf numFmtId="0" fontId="6" fillId="0" borderId="1" xfId="0" applyFont="1" applyBorder="1" applyAlignment="1">
      <alignment horizontal="right"/>
    </xf>
    <xf numFmtId="2" fontId="6" fillId="0" borderId="1" xfId="0" applyNumberFormat="1" applyFont="1" applyBorder="1" applyAlignment="1">
      <alignment horizontal="right"/>
    </xf>
    <xf numFmtId="169" fontId="2" fillId="0" borderId="0" xfId="0" applyNumberFormat="1" applyFont="1" applyAlignment="1">
      <alignment horizontal="left" vertical="top"/>
    </xf>
    <xf numFmtId="0" fontId="3" fillId="0" borderId="0" xfId="0" applyFont="1" applyAlignment="1">
      <alignment horizontal="left" vertical="top"/>
    </xf>
    <xf numFmtId="4" fontId="2" fillId="0" borderId="0" xfId="0" applyNumberFormat="1" applyFont="1" applyAlignment="1">
      <alignment horizontal="right"/>
    </xf>
    <xf numFmtId="169" fontId="5" fillId="0" borderId="0" xfId="0" applyNumberFormat="1" applyFont="1" applyAlignment="1">
      <alignment horizontal="right"/>
    </xf>
    <xf numFmtId="0" fontId="5" fillId="0" borderId="0" xfId="0" applyFont="1" applyBorder="1" applyAlignment="1">
      <alignment horizontal="left" vertical="top"/>
    </xf>
    <xf numFmtId="2" fontId="6" fillId="0" borderId="0" xfId="0" applyNumberFormat="1" applyFont="1" applyBorder="1" applyAlignment="1">
      <alignment horizontal="right"/>
    </xf>
    <xf numFmtId="4" fontId="6" fillId="0" borderId="0" xfId="0" applyNumberFormat="1" applyFont="1" applyBorder="1" applyAlignment="1">
      <alignment horizontal="right"/>
    </xf>
    <xf numFmtId="0" fontId="4" fillId="0" borderId="0" xfId="0" applyFont="1" applyAlignment="1">
      <alignment horizontal="left" vertical="top"/>
    </xf>
    <xf numFmtId="49" fontId="2" fillId="0" borderId="4" xfId="2" applyNumberFormat="1" applyFont="1" applyBorder="1" applyAlignment="1">
      <alignment horizontal="left" vertical="top"/>
    </xf>
    <xf numFmtId="49" fontId="2" fillId="0" borderId="4" xfId="2" applyNumberFormat="1" applyFont="1" applyBorder="1" applyAlignment="1">
      <alignment horizontal="left" vertical="top" wrapText="1"/>
    </xf>
    <xf numFmtId="49" fontId="2" fillId="0" borderId="4" xfId="2" applyNumberFormat="1" applyFont="1" applyBorder="1" applyAlignment="1">
      <alignment horizontal="center"/>
    </xf>
    <xf numFmtId="4" fontId="2" fillId="0" borderId="4" xfId="2" applyNumberFormat="1" applyFont="1" applyBorder="1" applyAlignment="1">
      <alignment horizontal="center"/>
    </xf>
    <xf numFmtId="166" fontId="2" fillId="0" borderId="4" xfId="2" applyNumberFormat="1" applyFont="1" applyBorder="1" applyAlignment="1">
      <alignment horizontal="right"/>
    </xf>
    <xf numFmtId="0" fontId="2" fillId="0" borderId="0" xfId="2" applyFont="1" applyAlignment="1"/>
    <xf numFmtId="0" fontId="6" fillId="0" borderId="0" xfId="2" applyFont="1" applyAlignment="1"/>
    <xf numFmtId="0" fontId="12" fillId="0" borderId="0" xfId="0" applyFont="1" applyAlignment="1">
      <alignment horizontal="left" vertical="top"/>
    </xf>
    <xf numFmtId="0" fontId="13" fillId="0" borderId="0" xfId="2" applyFont="1" applyBorder="1" applyAlignment="1">
      <alignment horizontal="left" vertical="top"/>
    </xf>
    <xf numFmtId="49" fontId="3" fillId="0" borderId="0" xfId="2" applyNumberFormat="1" applyFont="1" applyBorder="1" applyAlignment="1">
      <alignment horizontal="left" vertical="top" wrapText="1"/>
    </xf>
    <xf numFmtId="49" fontId="2" fillId="0" borderId="0" xfId="2" applyNumberFormat="1" applyFont="1" applyBorder="1" applyAlignment="1">
      <alignment horizontal="center"/>
    </xf>
    <xf numFmtId="49" fontId="8" fillId="0" borderId="0" xfId="2" applyNumberFormat="1" applyFont="1" applyBorder="1" applyAlignment="1">
      <alignment horizontal="left" vertical="top"/>
    </xf>
    <xf numFmtId="49" fontId="8" fillId="0" borderId="0" xfId="2" applyNumberFormat="1" applyFont="1" applyBorder="1" applyAlignment="1">
      <alignment horizontal="left" vertical="top" wrapText="1"/>
    </xf>
    <xf numFmtId="49" fontId="8" fillId="0" borderId="0" xfId="2" applyNumberFormat="1" applyFont="1" applyBorder="1" applyAlignment="1">
      <alignment horizontal="center"/>
    </xf>
    <xf numFmtId="4" fontId="8" fillId="0" borderId="0" xfId="2" applyNumberFormat="1" applyFont="1" applyBorder="1" applyAlignment="1">
      <alignment horizontal="center"/>
    </xf>
    <xf numFmtId="166" fontId="8" fillId="0" borderId="0" xfId="2" applyNumberFormat="1" applyFont="1" applyBorder="1" applyAlignment="1">
      <alignment horizontal="right"/>
    </xf>
    <xf numFmtId="0" fontId="8" fillId="0" borderId="1" xfId="2" applyFont="1" applyBorder="1" applyAlignment="1">
      <alignment horizontal="left" vertical="top"/>
    </xf>
    <xf numFmtId="0" fontId="8" fillId="0" borderId="1" xfId="2" applyFont="1" applyBorder="1" applyAlignment="1">
      <alignment horizontal="left" vertical="top" wrapText="1"/>
    </xf>
    <xf numFmtId="0" fontId="2" fillId="0" borderId="1" xfId="2" applyFont="1" applyBorder="1" applyAlignment="1">
      <alignment horizontal="center"/>
    </xf>
    <xf numFmtId="4" fontId="2" fillId="0" borderId="1" xfId="2" applyNumberFormat="1" applyFont="1" applyBorder="1" applyAlignment="1">
      <alignment horizontal="center"/>
    </xf>
    <xf numFmtId="0" fontId="2" fillId="0" borderId="0" xfId="2" applyFont="1" applyBorder="1" applyAlignment="1"/>
    <xf numFmtId="0" fontId="8" fillId="0" borderId="0" xfId="2" applyFont="1" applyBorder="1" applyAlignment="1">
      <alignment horizontal="left" vertical="top"/>
    </xf>
    <xf numFmtId="0" fontId="8" fillId="0" borderId="0" xfId="2" applyFont="1" applyBorder="1" applyAlignment="1">
      <alignment horizontal="left" vertical="top" wrapText="1"/>
    </xf>
    <xf numFmtId="49" fontId="2" fillId="0" borderId="0" xfId="2" applyNumberFormat="1" applyFont="1" applyBorder="1" applyAlignment="1">
      <alignment horizontal="left" vertical="top"/>
    </xf>
    <xf numFmtId="0" fontId="15" fillId="0" borderId="0" xfId="2" applyFont="1" applyBorder="1" applyAlignment="1">
      <alignment horizontal="left" vertical="top" wrapText="1"/>
    </xf>
    <xf numFmtId="0" fontId="2" fillId="0" borderId="0" xfId="2" applyFont="1" applyBorder="1" applyAlignment="1">
      <alignment horizontal="justify" wrapText="1"/>
    </xf>
    <xf numFmtId="0" fontId="16" fillId="0" borderId="5" xfId="2" applyFont="1" applyBorder="1" applyAlignment="1">
      <alignment horizontal="left" vertical="top"/>
    </xf>
    <xf numFmtId="0" fontId="16" fillId="0" borderId="5" xfId="2" applyFont="1" applyBorder="1" applyAlignment="1">
      <alignment horizontal="left" vertical="top" wrapText="1"/>
    </xf>
    <xf numFmtId="0" fontId="2" fillId="0" borderId="5" xfId="2" applyFont="1" applyBorder="1" applyAlignment="1">
      <alignment horizontal="center"/>
    </xf>
    <xf numFmtId="4" fontId="9" fillId="0" borderId="5" xfId="2" applyNumberFormat="1" applyFont="1" applyBorder="1" applyAlignment="1">
      <alignment horizontal="center"/>
    </xf>
    <xf numFmtId="166" fontId="16" fillId="2" borderId="5" xfId="2" applyNumberFormat="1" applyFont="1" applyFill="1" applyBorder="1" applyAlignment="1">
      <alignment horizontal="right"/>
    </xf>
    <xf numFmtId="0" fontId="2" fillId="0" borderId="0" xfId="2" applyFont="1" applyBorder="1" applyAlignment="1">
      <alignment horizontal="left" vertical="top"/>
    </xf>
    <xf numFmtId="4" fontId="9" fillId="0" borderId="0" xfId="2" applyNumberFormat="1" applyFont="1" applyBorder="1" applyAlignment="1">
      <alignment horizontal="center"/>
    </xf>
    <xf numFmtId="166" fontId="2" fillId="0" borderId="0" xfId="2" applyNumberFormat="1" applyFont="1" applyBorder="1" applyAlignment="1">
      <alignment horizontal="right"/>
    </xf>
    <xf numFmtId="0" fontId="8" fillId="0" borderId="5" xfId="2" applyFont="1" applyBorder="1" applyAlignment="1">
      <alignment horizontal="left" vertical="top" wrapText="1"/>
    </xf>
    <xf numFmtId="0" fontId="16" fillId="0" borderId="0" xfId="2" applyFont="1" applyBorder="1" applyAlignment="1">
      <alignment horizontal="left" vertical="top"/>
    </xf>
    <xf numFmtId="0" fontId="16" fillId="0" borderId="0" xfId="2" applyFont="1" applyBorder="1" applyAlignment="1">
      <alignment horizontal="left" vertical="top" wrapText="1"/>
    </xf>
    <xf numFmtId="166" fontId="16" fillId="0" borderId="0" xfId="2" applyNumberFormat="1" applyFont="1" applyBorder="1" applyAlignment="1">
      <alignment horizontal="right"/>
    </xf>
    <xf numFmtId="166" fontId="16" fillId="0" borderId="5" xfId="2" applyNumberFormat="1" applyFont="1" applyBorder="1" applyAlignment="1">
      <alignment horizontal="right"/>
    </xf>
    <xf numFmtId="4" fontId="2" fillId="0" borderId="0" xfId="2" applyNumberFormat="1" applyFont="1" applyBorder="1" applyAlignment="1">
      <alignment horizontal="center"/>
    </xf>
    <xf numFmtId="0" fontId="2" fillId="0" borderId="0" xfId="2" applyFont="1" applyBorder="1" applyAlignment="1">
      <alignment horizontal="center"/>
    </xf>
    <xf numFmtId="0" fontId="2" fillId="0" borderId="0" xfId="2" applyFont="1" applyBorder="1" applyAlignment="1">
      <alignment horizontal="left" vertical="top" wrapText="1"/>
    </xf>
    <xf numFmtId="0" fontId="16" fillId="0" borderId="6" xfId="2" applyFont="1" applyBorder="1" applyAlignment="1">
      <alignment horizontal="left" vertical="top"/>
    </xf>
    <xf numFmtId="0" fontId="16" fillId="0" borderId="6" xfId="2" applyFont="1" applyBorder="1" applyAlignment="1">
      <alignment horizontal="left" vertical="top" wrapText="1"/>
    </xf>
    <xf numFmtId="0" fontId="16" fillId="0" borderId="6" xfId="2" applyFont="1" applyBorder="1" applyAlignment="1">
      <alignment horizontal="center"/>
    </xf>
    <xf numFmtId="4" fontId="17" fillId="0" borderId="6" xfId="2" applyNumberFormat="1" applyFont="1" applyBorder="1" applyAlignment="1">
      <alignment horizontal="center"/>
    </xf>
    <xf numFmtId="166" fontId="16" fillId="2" borderId="6" xfId="2" applyNumberFormat="1" applyFont="1" applyFill="1" applyBorder="1" applyAlignment="1">
      <alignment horizontal="right"/>
    </xf>
    <xf numFmtId="0" fontId="2" fillId="0" borderId="5" xfId="2" applyFont="1" applyBorder="1" applyAlignment="1">
      <alignment horizontal="left" vertical="top"/>
    </xf>
    <xf numFmtId="0" fontId="2" fillId="0" borderId="5" xfId="2" applyFont="1" applyBorder="1" applyAlignment="1">
      <alignment horizontal="left" vertical="top" wrapText="1"/>
    </xf>
    <xf numFmtId="166" fontId="2" fillId="0" borderId="5" xfId="2" applyNumberFormat="1" applyFont="1" applyBorder="1" applyAlignment="1">
      <alignment horizontal="right"/>
    </xf>
    <xf numFmtId="0" fontId="2" fillId="0" borderId="1" xfId="2" applyFont="1" applyBorder="1" applyAlignment="1">
      <alignment horizontal="left" vertical="top"/>
    </xf>
    <xf numFmtId="0" fontId="2" fillId="0" borderId="1" xfId="2" applyFont="1" applyBorder="1" applyAlignment="1">
      <alignment horizontal="left" vertical="top" wrapText="1"/>
    </xf>
    <xf numFmtId="4" fontId="9" fillId="0" borderId="1" xfId="2" applyNumberFormat="1" applyFont="1" applyBorder="1" applyAlignment="1">
      <alignment horizontal="center"/>
    </xf>
    <xf numFmtId="166" fontId="2" fillId="0" borderId="1" xfId="2" applyNumberFormat="1" applyFont="1" applyBorder="1" applyAlignment="1">
      <alignment horizontal="right"/>
    </xf>
    <xf numFmtId="0" fontId="15" fillId="0" borderId="0" xfId="2" applyFont="1" applyBorder="1" applyAlignment="1">
      <alignment horizontal="center"/>
    </xf>
    <xf numFmtId="0" fontId="8" fillId="0" borderId="0" xfId="2" applyFont="1" applyBorder="1" applyAlignment="1"/>
    <xf numFmtId="0" fontId="8" fillId="0" borderId="5" xfId="2" applyFont="1" applyBorder="1" applyAlignment="1">
      <alignment horizontal="left" vertical="top"/>
    </xf>
    <xf numFmtId="0" fontId="18" fillId="0" borderId="0" xfId="2" applyFont="1" applyBorder="1" applyAlignment="1">
      <alignment horizontal="left" vertical="top" wrapText="1"/>
    </xf>
    <xf numFmtId="49" fontId="6" fillId="0" borderId="0" xfId="2" applyNumberFormat="1" applyFont="1" applyBorder="1" applyAlignment="1">
      <alignment horizontal="left" vertical="top"/>
    </xf>
    <xf numFmtId="0" fontId="6" fillId="0" borderId="0" xfId="2" applyFont="1" applyBorder="1" applyAlignment="1">
      <alignment horizontal="left" vertical="top"/>
    </xf>
    <xf numFmtId="0" fontId="6" fillId="0" borderId="0" xfId="2" applyFont="1" applyBorder="1" applyAlignment="1">
      <alignment horizontal="center"/>
    </xf>
    <xf numFmtId="166" fontId="6" fillId="0" borderId="0" xfId="2" applyNumberFormat="1" applyFont="1" applyBorder="1" applyAlignment="1">
      <alignment horizontal="right"/>
    </xf>
    <xf numFmtId="0" fontId="2" fillId="0" borderId="0" xfId="2" applyFont="1" applyAlignment="1">
      <alignment horizontal="left" vertical="top"/>
    </xf>
    <xf numFmtId="0" fontId="2" fillId="0" borderId="0" xfId="2" applyFont="1" applyAlignment="1">
      <alignment horizontal="center"/>
    </xf>
    <xf numFmtId="166" fontId="2" fillId="0" borderId="0" xfId="2" applyNumberFormat="1" applyFont="1" applyAlignment="1">
      <alignment horizontal="right"/>
    </xf>
    <xf numFmtId="165" fontId="5" fillId="0" borderId="0" xfId="0" applyNumberFormat="1" applyFont="1" applyBorder="1" applyAlignment="1">
      <alignment horizontal="right"/>
    </xf>
    <xf numFmtId="165" fontId="5" fillId="0" borderId="1" xfId="0" applyNumberFormat="1" applyFont="1" applyBorder="1" applyAlignment="1">
      <alignment horizontal="right"/>
    </xf>
    <xf numFmtId="165" fontId="5" fillId="0" borderId="0" xfId="0" applyNumberFormat="1" applyFont="1" applyBorder="1" applyAlignment="1">
      <alignment horizontal="right"/>
    </xf>
    <xf numFmtId="165" fontId="5" fillId="0" borderId="0" xfId="0" applyNumberFormat="1" applyFont="1" applyBorder="1" applyAlignment="1">
      <alignment horizontal="right" wrapText="1"/>
    </xf>
    <xf numFmtId="0" fontId="8" fillId="0" borderId="0" xfId="0" applyFont="1" applyBorder="1"/>
    <xf numFmtId="165" fontId="8" fillId="0" borderId="0" xfId="0" applyNumberFormat="1" applyFont="1" applyBorder="1"/>
    <xf numFmtId="165" fontId="5" fillId="0" borderId="1" xfId="0" applyNumberFormat="1" applyFont="1" applyBorder="1"/>
    <xf numFmtId="0" fontId="5" fillId="0" borderId="0" xfId="0" applyFont="1" applyAlignment="1" applyProtection="1">
      <alignment horizontal="left" vertical="top"/>
    </xf>
    <xf numFmtId="0" fontId="6" fillId="0" borderId="0" xfId="0" applyFont="1" applyAlignment="1" applyProtection="1">
      <alignment horizontal="left" vertical="top"/>
    </xf>
    <xf numFmtId="0" fontId="6" fillId="0" borderId="0" xfId="0" applyFont="1" applyAlignment="1" applyProtection="1">
      <alignment horizontal="right"/>
    </xf>
    <xf numFmtId="2" fontId="6" fillId="0" borderId="0" xfId="0" applyNumberFormat="1" applyFont="1" applyAlignment="1" applyProtection="1">
      <alignment horizontal="right"/>
    </xf>
    <xf numFmtId="4" fontId="6" fillId="0" borderId="0" xfId="0" applyNumberFormat="1" applyFont="1" applyAlignment="1" applyProtection="1">
      <alignment horizontal="right"/>
    </xf>
    <xf numFmtId="0" fontId="5" fillId="0" borderId="0" xfId="0" applyFont="1" applyAlignment="1" applyProtection="1">
      <alignment horizontal="center"/>
    </xf>
    <xf numFmtId="0" fontId="2" fillId="0" borderId="0" xfId="0" applyFont="1" applyAlignment="1" applyProtection="1">
      <alignment horizontal="right"/>
    </xf>
    <xf numFmtId="0" fontId="5" fillId="0" borderId="0" xfId="0" applyFont="1" applyAlignment="1" applyProtection="1">
      <alignment horizontal="right"/>
    </xf>
    <xf numFmtId="2" fontId="5" fillId="0" borderId="0" xfId="0" applyNumberFormat="1" applyFont="1" applyAlignment="1" applyProtection="1">
      <alignment horizontal="right"/>
    </xf>
    <xf numFmtId="2" fontId="6" fillId="0" borderId="0" xfId="0" applyNumberFormat="1" applyFont="1" applyAlignment="1" applyProtection="1">
      <alignment horizontal="right" vertical="top"/>
    </xf>
    <xf numFmtId="2" fontId="2" fillId="0" borderId="0" xfId="0" applyNumberFormat="1" applyFont="1" applyAlignment="1" applyProtection="1">
      <alignment horizontal="right"/>
    </xf>
    <xf numFmtId="0" fontId="5" fillId="0" borderId="2" xfId="0" applyFont="1" applyBorder="1" applyAlignment="1" applyProtection="1">
      <alignment horizontal="left" vertical="top"/>
    </xf>
    <xf numFmtId="2" fontId="6" fillId="0" borderId="0" xfId="0" applyNumberFormat="1" applyFont="1" applyAlignment="1" applyProtection="1">
      <alignment horizontal="left" vertical="top"/>
    </xf>
    <xf numFmtId="0" fontId="3" fillId="0" borderId="0" xfId="0" applyFont="1" applyAlignment="1" applyProtection="1">
      <alignment horizontal="right"/>
    </xf>
    <xf numFmtId="2" fontId="3" fillId="0" borderId="0" xfId="0" applyNumberFormat="1" applyFont="1" applyAlignment="1" applyProtection="1">
      <alignment horizontal="right"/>
    </xf>
    <xf numFmtId="4" fontId="4" fillId="0" borderId="0" xfId="0" applyNumberFormat="1" applyFont="1" applyAlignment="1" applyProtection="1">
      <alignment horizontal="right"/>
    </xf>
    <xf numFmtId="0" fontId="2" fillId="0" borderId="0" xfId="0" applyFont="1" applyAlignment="1" applyProtection="1">
      <alignment horizontal="left" vertical="top"/>
    </xf>
    <xf numFmtId="0" fontId="8" fillId="0" borderId="0" xfId="0" applyFont="1" applyAlignment="1" applyProtection="1">
      <alignment horizontal="center"/>
    </xf>
    <xf numFmtId="0" fontId="0" fillId="0" borderId="0" xfId="0" applyProtection="1"/>
    <xf numFmtId="0" fontId="10" fillId="0" borderId="0" xfId="0" applyFont="1" applyAlignment="1" applyProtection="1">
      <alignment horizontal="left" vertical="top"/>
    </xf>
    <xf numFmtId="165" fontId="5" fillId="0" borderId="0" xfId="0" applyNumberFormat="1" applyFont="1" applyBorder="1" applyAlignment="1" applyProtection="1">
      <alignment horizontal="right" wrapText="1"/>
    </xf>
    <xf numFmtId="168" fontId="5" fillId="0" borderId="0" xfId="0" applyNumberFormat="1" applyFont="1" applyAlignment="1" applyProtection="1">
      <alignment horizontal="center"/>
    </xf>
    <xf numFmtId="165" fontId="5" fillId="0" borderId="0" xfId="0" applyNumberFormat="1" applyFont="1" applyBorder="1" applyAlignment="1" applyProtection="1">
      <alignment horizontal="right"/>
    </xf>
    <xf numFmtId="165" fontId="5" fillId="0" borderId="0" xfId="0" applyNumberFormat="1" applyFont="1" applyAlignment="1" applyProtection="1">
      <alignment horizontal="right"/>
    </xf>
    <xf numFmtId="167" fontId="6" fillId="0" borderId="0" xfId="0" applyNumberFormat="1" applyFont="1" applyAlignment="1" applyProtection="1">
      <alignment horizontal="left" vertical="top"/>
    </xf>
    <xf numFmtId="165" fontId="5" fillId="0" borderId="0" xfId="0" applyNumberFormat="1" applyFont="1" applyBorder="1" applyAlignment="1" applyProtection="1">
      <alignment horizontal="right"/>
    </xf>
    <xf numFmtId="0" fontId="6" fillId="0" borderId="0" xfId="0" applyFont="1" applyBorder="1" applyAlignment="1" applyProtection="1">
      <alignment horizontal="right"/>
    </xf>
    <xf numFmtId="0" fontId="5" fillId="0" borderId="1" xfId="0" applyFont="1" applyBorder="1" applyAlignment="1" applyProtection="1">
      <alignment horizontal="left" vertical="top"/>
    </xf>
    <xf numFmtId="0" fontId="6" fillId="0" borderId="1" xfId="0" applyFont="1" applyBorder="1" applyAlignment="1" applyProtection="1">
      <alignment horizontal="right"/>
    </xf>
    <xf numFmtId="2" fontId="6" fillId="0" borderId="1" xfId="0" applyNumberFormat="1" applyFont="1" applyBorder="1" applyAlignment="1" applyProtection="1">
      <alignment horizontal="right"/>
    </xf>
    <xf numFmtId="165" fontId="5" fillId="0" borderId="1" xfId="0" applyNumberFormat="1" applyFont="1" applyBorder="1" applyAlignment="1" applyProtection="1">
      <alignment horizontal="right"/>
    </xf>
    <xf numFmtId="4" fontId="2" fillId="0" borderId="0" xfId="0" applyNumberFormat="1" applyFont="1" applyAlignment="1" applyProtection="1">
      <alignment horizontal="right"/>
    </xf>
    <xf numFmtId="169" fontId="2" fillId="0" borderId="0" xfId="0" applyNumberFormat="1" applyFont="1" applyAlignment="1" applyProtection="1">
      <alignment horizontal="left" vertical="top"/>
    </xf>
    <xf numFmtId="170" fontId="2" fillId="0" borderId="0" xfId="0" applyNumberFormat="1" applyFont="1" applyAlignment="1" applyProtection="1">
      <alignment horizontal="left" vertical="top"/>
    </xf>
    <xf numFmtId="0" fontId="8" fillId="0" borderId="0" xfId="0" applyFont="1" applyAlignment="1" applyProtection="1">
      <alignment horizontal="left" vertical="top"/>
    </xf>
    <xf numFmtId="0" fontId="2" fillId="0" borderId="0" xfId="0" applyFont="1" applyBorder="1" applyAlignment="1" applyProtection="1">
      <alignment horizontal="left" vertical="top" wrapText="1"/>
    </xf>
    <xf numFmtId="4" fontId="8" fillId="0" borderId="0" xfId="0" applyNumberFormat="1" applyFont="1" applyAlignment="1" applyProtection="1">
      <alignment horizontal="right"/>
    </xf>
    <xf numFmtId="0" fontId="3" fillId="0" borderId="0" xfId="0" applyFont="1" applyAlignment="1" applyProtection="1">
      <alignment horizontal="left" vertical="top"/>
    </xf>
    <xf numFmtId="0" fontId="8" fillId="0" borderId="0" xfId="0" applyFont="1" applyAlignment="1" applyProtection="1">
      <alignment horizontal="right"/>
    </xf>
    <xf numFmtId="2" fontId="8" fillId="0" borderId="0" xfId="0" applyNumberFormat="1" applyFont="1" applyAlignment="1" applyProtection="1">
      <alignment horizontal="right"/>
    </xf>
    <xf numFmtId="4" fontId="3" fillId="0" borderId="0" xfId="0" applyNumberFormat="1" applyFont="1" applyAlignment="1" applyProtection="1">
      <alignment horizontal="right"/>
    </xf>
    <xf numFmtId="0" fontId="3" fillId="0" borderId="0" xfId="0" applyFont="1" applyAlignment="1" applyProtection="1">
      <alignment horizontal="center"/>
    </xf>
    <xf numFmtId="49" fontId="2" fillId="0" borderId="0" xfId="0" applyNumberFormat="1" applyFont="1" applyAlignment="1" applyProtection="1">
      <alignment horizontal="left" vertical="top"/>
    </xf>
    <xf numFmtId="0" fontId="2" fillId="0" borderId="0" xfId="0" applyFont="1" applyAlignment="1" applyProtection="1">
      <alignment horizontal="left" vertical="top" wrapText="1"/>
    </xf>
    <xf numFmtId="0" fontId="11" fillId="0" borderId="0" xfId="0" applyFont="1" applyAlignment="1" applyProtection="1">
      <alignment horizontal="left" vertical="top"/>
    </xf>
    <xf numFmtId="0" fontId="2" fillId="0" borderId="0" xfId="3" applyFont="1" applyAlignment="1" applyProtection="1">
      <alignment horizontal="left" vertical="top" wrapText="1"/>
    </xf>
    <xf numFmtId="0" fontId="2" fillId="0" borderId="0" xfId="3" applyFont="1" applyBorder="1" applyAlignment="1" applyProtection="1">
      <alignment horizontal="left" vertical="top" wrapText="1"/>
    </xf>
    <xf numFmtId="0" fontId="2" fillId="0" borderId="0" xfId="0" applyFont="1" applyBorder="1" applyAlignment="1" applyProtection="1">
      <alignment horizontal="right"/>
    </xf>
    <xf numFmtId="2" fontId="2" fillId="0" borderId="0" xfId="0" applyNumberFormat="1" applyFont="1" applyBorder="1" applyAlignment="1" applyProtection="1">
      <alignment horizontal="right"/>
    </xf>
    <xf numFmtId="4" fontId="2" fillId="0" borderId="0" xfId="0" applyNumberFormat="1" applyFont="1" applyBorder="1" applyAlignment="1" applyProtection="1">
      <alignment horizontal="right"/>
    </xf>
    <xf numFmtId="49" fontId="2" fillId="0" borderId="3" xfId="0" applyNumberFormat="1" applyFont="1" applyBorder="1" applyAlignment="1" applyProtection="1">
      <alignment horizontal="left" vertical="top"/>
    </xf>
    <xf numFmtId="0" fontId="8" fillId="0" borderId="3" xfId="0" applyFont="1" applyBorder="1" applyAlignment="1" applyProtection="1">
      <alignment horizontal="left" vertical="top"/>
    </xf>
    <xf numFmtId="0" fontId="8" fillId="0" borderId="3" xfId="0" applyFont="1" applyBorder="1" applyAlignment="1" applyProtection="1">
      <alignment horizontal="right"/>
    </xf>
    <xf numFmtId="2" fontId="8" fillId="0" borderId="3" xfId="0" applyNumberFormat="1" applyFont="1" applyBorder="1" applyAlignment="1" applyProtection="1">
      <alignment horizontal="right"/>
    </xf>
    <xf numFmtId="4" fontId="8" fillId="0" borderId="3" xfId="0" applyNumberFormat="1" applyFont="1" applyBorder="1" applyAlignment="1" applyProtection="1">
      <alignment horizontal="right"/>
    </xf>
    <xf numFmtId="0" fontId="2" fillId="0" borderId="0" xfId="0" applyFont="1" applyBorder="1" applyAlignment="1" applyProtection="1">
      <alignment horizontal="left" vertical="top"/>
    </xf>
    <xf numFmtId="0" fontId="8" fillId="0" borderId="0" xfId="0" applyFont="1" applyBorder="1" applyAlignment="1" applyProtection="1">
      <alignment horizontal="center"/>
    </xf>
    <xf numFmtId="0" fontId="0" fillId="0" borderId="0" xfId="0" applyAlignment="1" applyProtection="1">
      <alignment horizontal="right"/>
    </xf>
    <xf numFmtId="0" fontId="9" fillId="0" borderId="0" xfId="0" applyFont="1" applyAlignment="1" applyProtection="1">
      <alignment horizontal="left" vertical="top" wrapText="1"/>
    </xf>
    <xf numFmtId="0" fontId="9" fillId="0" borderId="0" xfId="0" applyFont="1" applyAlignment="1" applyProtection="1">
      <alignment horizontal="right"/>
    </xf>
    <xf numFmtId="2" fontId="8" fillId="0" borderId="0" xfId="0" applyNumberFormat="1" applyFont="1" applyAlignment="1" applyProtection="1">
      <alignment horizontal="center"/>
    </xf>
    <xf numFmtId="2" fontId="2" fillId="0" borderId="0" xfId="0" applyNumberFormat="1" applyFont="1" applyAlignment="1" applyProtection="1">
      <alignment horizontal="left" vertical="top"/>
    </xf>
    <xf numFmtId="0" fontId="2" fillId="0" borderId="0" xfId="0" applyFont="1" applyBorder="1" applyAlignment="1" applyProtection="1">
      <alignment horizontal="left" vertical="top" wrapText="1"/>
    </xf>
    <xf numFmtId="0" fontId="2" fillId="0" borderId="1" xfId="0" applyFont="1" applyBorder="1" applyAlignment="1" applyProtection="1">
      <alignment horizontal="left" vertical="top" wrapText="1"/>
    </xf>
    <xf numFmtId="0" fontId="2" fillId="0" borderId="1" xfId="0" applyFont="1" applyBorder="1" applyAlignment="1" applyProtection="1">
      <alignment horizontal="right"/>
    </xf>
    <xf numFmtId="2" fontId="2" fillId="0" borderId="1" xfId="0" applyNumberFormat="1" applyFont="1" applyBorder="1" applyAlignment="1" applyProtection="1">
      <alignment horizontal="right"/>
    </xf>
    <xf numFmtId="4" fontId="2" fillId="0" borderId="1" xfId="0" applyNumberFormat="1" applyFont="1" applyBorder="1" applyAlignment="1" applyProtection="1">
      <alignment horizontal="right"/>
    </xf>
    <xf numFmtId="49" fontId="2" fillId="0" borderId="1" xfId="0" applyNumberFormat="1" applyFont="1" applyBorder="1" applyAlignment="1" applyProtection="1">
      <alignment horizontal="left" vertical="top"/>
    </xf>
    <xf numFmtId="2" fontId="3" fillId="0" borderId="0" xfId="0" applyNumberFormat="1" applyFont="1" applyAlignment="1" applyProtection="1">
      <alignment horizontal="left" vertical="top"/>
    </xf>
    <xf numFmtId="4" fontId="8" fillId="0" borderId="0" xfId="0" applyNumberFormat="1" applyFont="1" applyAlignment="1" applyProtection="1">
      <alignment horizontal="right"/>
      <protection locked="0"/>
    </xf>
    <xf numFmtId="4" fontId="2" fillId="0" borderId="0" xfId="0" applyNumberFormat="1" applyFont="1" applyAlignment="1" applyProtection="1">
      <alignment horizontal="right"/>
      <protection locked="0"/>
    </xf>
    <xf numFmtId="4" fontId="2" fillId="0" borderId="0" xfId="0" applyNumberFormat="1" applyFont="1" applyBorder="1" applyAlignment="1" applyProtection="1">
      <alignment horizontal="right"/>
      <protection locked="0"/>
    </xf>
    <xf numFmtId="4" fontId="8" fillId="0" borderId="3" xfId="0" applyNumberFormat="1" applyFont="1" applyBorder="1" applyAlignment="1" applyProtection="1">
      <alignment horizontal="right"/>
      <protection locked="0"/>
    </xf>
    <xf numFmtId="4" fontId="3" fillId="0" borderId="0" xfId="0" applyNumberFormat="1" applyFont="1" applyAlignment="1" applyProtection="1">
      <alignment horizontal="right"/>
      <protection locked="0"/>
    </xf>
    <xf numFmtId="4" fontId="2" fillId="0" borderId="1" xfId="0" applyNumberFormat="1" applyFont="1" applyBorder="1" applyAlignment="1" applyProtection="1">
      <alignment horizontal="right"/>
      <protection locked="0"/>
    </xf>
    <xf numFmtId="0" fontId="2" fillId="0" borderId="0" xfId="0" applyFont="1" applyAlignment="1" applyProtection="1">
      <alignment horizontal="left" vertical="top"/>
      <protection locked="0"/>
    </xf>
    <xf numFmtId="49" fontId="2" fillId="0" borderId="0" xfId="0" applyNumberFormat="1" applyFont="1" applyFill="1" applyAlignment="1" applyProtection="1">
      <alignment horizontal="left" vertical="top"/>
    </xf>
    <xf numFmtId="0" fontId="8" fillId="3" borderId="0" xfId="0" applyFont="1" applyFill="1" applyAlignment="1" applyProtection="1">
      <alignment horizontal="center" vertical="top" wrapText="1"/>
      <protection locked="0"/>
    </xf>
    <xf numFmtId="169" fontId="5" fillId="0" borderId="0" xfId="0" applyNumberFormat="1" applyFont="1" applyAlignment="1" applyProtection="1">
      <alignment horizontal="right"/>
    </xf>
    <xf numFmtId="0" fontId="5" fillId="0" borderId="0" xfId="0" applyFont="1" applyBorder="1" applyAlignment="1" applyProtection="1">
      <alignment horizontal="left" vertical="top"/>
    </xf>
    <xf numFmtId="2" fontId="6" fillId="0" borderId="0" xfId="0" applyNumberFormat="1" applyFont="1" applyBorder="1" applyAlignment="1" applyProtection="1">
      <alignment horizontal="right"/>
    </xf>
    <xf numFmtId="4" fontId="6" fillId="0" borderId="0" xfId="0" applyNumberFormat="1" applyFont="1" applyBorder="1" applyAlignment="1" applyProtection="1">
      <alignment horizontal="right"/>
    </xf>
    <xf numFmtId="0" fontId="6" fillId="0" borderId="0" xfId="0" applyFont="1" applyBorder="1" applyAlignment="1" applyProtection="1">
      <alignment horizontal="left" vertical="top"/>
    </xf>
    <xf numFmtId="166" fontId="2" fillId="0" borderId="0" xfId="2" applyNumberFormat="1" applyFont="1" applyBorder="1" applyAlignment="1" applyProtection="1">
      <alignment horizontal="right"/>
      <protection locked="0"/>
    </xf>
    <xf numFmtId="166" fontId="2" fillId="0" borderId="0" xfId="2" applyNumberFormat="1" applyFont="1" applyBorder="1" applyAlignment="1" applyProtection="1">
      <protection locked="0"/>
    </xf>
    <xf numFmtId="166" fontId="2" fillId="0" borderId="5" xfId="2" applyNumberFormat="1" applyFont="1" applyBorder="1" applyAlignment="1" applyProtection="1">
      <alignment horizontal="right"/>
      <protection locked="0"/>
    </xf>
    <xf numFmtId="166" fontId="16" fillId="0" borderId="6" xfId="2" applyNumberFormat="1" applyFont="1" applyBorder="1" applyAlignment="1" applyProtection="1">
      <alignment horizontal="right"/>
      <protection locked="0"/>
    </xf>
    <xf numFmtId="166" fontId="2" fillId="0" borderId="1" xfId="2" applyNumberFormat="1" applyFont="1" applyBorder="1" applyAlignment="1" applyProtection="1">
      <alignment horizontal="right"/>
      <protection locked="0"/>
    </xf>
  </cellXfs>
  <cellStyles count="5">
    <cellStyle name="Excel Built-in Warning Text" xfId="4"/>
    <cellStyle name="Navadno" xfId="0" builtinId="0"/>
    <cellStyle name="Navadno 2" xfId="2"/>
    <cellStyle name="Normal_JN_22grad05_vevce_KA" xfId="3"/>
    <cellStyle name="Vejica" xfId="1" builtinId="3"/>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DCE6F2"/>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ova tema">
  <a:themeElements>
    <a:clrScheme name="Pisarna">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isarna">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isarna">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sheetPr>
  <dimension ref="A1:F36"/>
  <sheetViews>
    <sheetView tabSelected="1" view="pageBreakPreview" zoomScale="115" zoomScaleNormal="100" zoomScalePageLayoutView="115" workbookViewId="0">
      <selection activeCell="A2" sqref="A2"/>
    </sheetView>
  </sheetViews>
  <sheetFormatPr defaultColWidth="8.7109375" defaultRowHeight="12.75" x14ac:dyDescent="0.2"/>
  <cols>
    <col min="1" max="1" width="20.7109375" customWidth="1"/>
    <col min="2" max="2" width="18" customWidth="1"/>
    <col min="4" max="4" width="6" style="1" customWidth="1"/>
    <col min="5" max="5" width="13.28515625" style="1" customWidth="1"/>
    <col min="6" max="6" width="9.140625" style="1" customWidth="1"/>
  </cols>
  <sheetData>
    <row r="1" spans="1:3" s="3" customFormat="1" ht="15.75" x14ac:dyDescent="0.25">
      <c r="A1" s="2" t="s">
        <v>0</v>
      </c>
    </row>
    <row r="2" spans="1:3" s="3" customFormat="1" ht="15" x14ac:dyDescent="0.2"/>
    <row r="3" spans="1:3" s="5" customFormat="1" ht="15" x14ac:dyDescent="0.25">
      <c r="A3" s="4" t="s">
        <v>1</v>
      </c>
      <c r="B3" s="5" t="s">
        <v>2</v>
      </c>
    </row>
    <row r="4" spans="1:3" s="5" customFormat="1" ht="14.25" x14ac:dyDescent="0.2"/>
    <row r="5" spans="1:3" s="5" customFormat="1" ht="15" x14ac:dyDescent="0.25">
      <c r="A5" s="4" t="s">
        <v>3</v>
      </c>
      <c r="B5" s="5" t="s">
        <v>4</v>
      </c>
    </row>
    <row r="6" spans="1:3" s="5" customFormat="1" ht="14.25" x14ac:dyDescent="0.2">
      <c r="B6" s="5" t="s">
        <v>5</v>
      </c>
    </row>
    <row r="7" spans="1:3" s="5" customFormat="1" ht="14.25" x14ac:dyDescent="0.2">
      <c r="B7" s="5" t="s">
        <v>6</v>
      </c>
    </row>
    <row r="8" spans="1:3" s="5" customFormat="1" ht="14.25" x14ac:dyDescent="0.2"/>
    <row r="9" spans="1:3" s="5" customFormat="1" ht="14.25" x14ac:dyDescent="0.2"/>
    <row r="10" spans="1:3" s="5" customFormat="1" ht="15" x14ac:dyDescent="0.25">
      <c r="A10" s="4" t="s">
        <v>7</v>
      </c>
      <c r="B10" s="5" t="s">
        <v>8</v>
      </c>
    </row>
    <row r="11" spans="1:3" s="5" customFormat="1" ht="14.25" x14ac:dyDescent="0.2"/>
    <row r="12" spans="1:3" s="5" customFormat="1" ht="14.25" x14ac:dyDescent="0.2"/>
    <row r="13" spans="1:3" s="5" customFormat="1" ht="15" x14ac:dyDescent="0.25">
      <c r="A13" s="4" t="s">
        <v>9</v>
      </c>
      <c r="B13" s="6" t="s">
        <v>10</v>
      </c>
    </row>
    <row r="14" spans="1:3" s="5" customFormat="1" ht="15" x14ac:dyDescent="0.25">
      <c r="A14" s="4"/>
      <c r="B14" s="6" t="s">
        <v>11</v>
      </c>
      <c r="C14" s="5" t="s">
        <v>12</v>
      </c>
    </row>
    <row r="15" spans="1:3" s="5" customFormat="1" ht="15" x14ac:dyDescent="0.25">
      <c r="A15" s="4"/>
      <c r="B15" s="6"/>
    </row>
    <row r="16" spans="1:3" s="5" customFormat="1" ht="15" x14ac:dyDescent="0.25">
      <c r="A16" s="4"/>
      <c r="B16" s="6"/>
    </row>
    <row r="17" spans="1:6" s="5" customFormat="1" ht="15" x14ac:dyDescent="0.25">
      <c r="A17" s="4"/>
      <c r="B17" s="6"/>
    </row>
    <row r="18" spans="1:6" s="5" customFormat="1" ht="15" x14ac:dyDescent="0.25">
      <c r="A18" s="4"/>
      <c r="B18" s="6"/>
    </row>
    <row r="19" spans="1:6" s="5" customFormat="1" ht="14.25" x14ac:dyDescent="0.2"/>
    <row r="20" spans="1:6" s="5" customFormat="1" ht="15" x14ac:dyDescent="0.25">
      <c r="A20" s="4" t="s">
        <v>13</v>
      </c>
    </row>
    <row r="22" spans="1:6" x14ac:dyDescent="0.2">
      <c r="A22" s="7" t="s">
        <v>2</v>
      </c>
      <c r="B22" s="8"/>
      <c r="C22" s="8"/>
      <c r="D22" s="7"/>
      <c r="E22" s="7"/>
      <c r="F22" s="7"/>
    </row>
    <row r="23" spans="1:6" x14ac:dyDescent="0.2">
      <c r="A23" s="7" t="s">
        <v>14</v>
      </c>
      <c r="B23" s="8"/>
      <c r="C23" s="8"/>
      <c r="D23" s="7"/>
      <c r="E23" s="9">
        <f>'Krak Podreber'!E28</f>
        <v>0</v>
      </c>
      <c r="F23" s="10"/>
    </row>
    <row r="24" spans="1:6" x14ac:dyDescent="0.2">
      <c r="A24" s="7" t="s">
        <v>15</v>
      </c>
      <c r="B24" s="8"/>
      <c r="C24" s="8"/>
      <c r="D24" s="7"/>
      <c r="E24" s="11">
        <f>'Krak Pristava'!E28:F28</f>
        <v>0</v>
      </c>
      <c r="F24" s="7"/>
    </row>
    <row r="25" spans="1:6" x14ac:dyDescent="0.2">
      <c r="A25" s="12" t="s">
        <v>16</v>
      </c>
      <c r="B25" s="13"/>
      <c r="C25" s="13"/>
      <c r="D25" s="12"/>
      <c r="E25" s="14">
        <f>'KZ-predracun'!E26:F26</f>
        <v>0</v>
      </c>
      <c r="F25" s="12"/>
    </row>
    <row r="26" spans="1:6" x14ac:dyDescent="0.2">
      <c r="A26" s="7" t="s">
        <v>17</v>
      </c>
      <c r="B26" s="7"/>
      <c r="C26" s="7"/>
      <c r="D26" s="7"/>
      <c r="E26" s="9">
        <f>SUM(E23:E25)</f>
        <v>0</v>
      </c>
      <c r="F26" s="7"/>
    </row>
    <row r="27" spans="1:6" x14ac:dyDescent="0.2">
      <c r="A27" s="15" t="s">
        <v>18</v>
      </c>
      <c r="B27" s="15"/>
      <c r="C27" s="15"/>
      <c r="D27" s="15"/>
      <c r="E27" s="16">
        <f>E26*0.1</f>
        <v>0</v>
      </c>
    </row>
    <row r="28" spans="1:6" x14ac:dyDescent="0.2">
      <c r="A28" s="15"/>
      <c r="B28" s="15"/>
      <c r="C28" s="15"/>
      <c r="D28" s="15"/>
      <c r="E28" s="16"/>
    </row>
    <row r="29" spans="1:6" ht="15" x14ac:dyDescent="0.25">
      <c r="A29" s="17" t="s">
        <v>265</v>
      </c>
      <c r="B29" s="17"/>
      <c r="C29" s="17"/>
      <c r="D29" s="17"/>
      <c r="E29" s="121">
        <f>E27+E26</f>
        <v>0</v>
      </c>
      <c r="F29" s="17"/>
    </row>
    <row r="30" spans="1:6" x14ac:dyDescent="0.2">
      <c r="A30" s="119"/>
      <c r="B30" s="119"/>
      <c r="C30" s="119"/>
      <c r="D30" s="119"/>
      <c r="E30" s="120"/>
      <c r="F30" s="119"/>
    </row>
    <row r="31" spans="1:6" x14ac:dyDescent="0.2">
      <c r="A31" s="1" t="s">
        <v>19</v>
      </c>
      <c r="E31" s="18">
        <f>0.22*E29</f>
        <v>0</v>
      </c>
    </row>
    <row r="32" spans="1:6" x14ac:dyDescent="0.2">
      <c r="A32" s="19" t="s">
        <v>20</v>
      </c>
      <c r="B32" s="19"/>
      <c r="C32" s="19"/>
      <c r="D32" s="19"/>
      <c r="E32" s="20">
        <f>E29+E31</f>
        <v>0</v>
      </c>
    </row>
    <row r="36" spans="5:5" x14ac:dyDescent="0.2">
      <c r="E36" s="18"/>
    </row>
  </sheetData>
  <sheetProtection algorithmName="SHA-512" hashValue="6p1LOM9MHv5TVNsipoxcTDELvYP7Ly8nHoQ4HNDC92DQseMOP2FY9eYpMFp/w0yWdQpMLWpyv+qewNvHrNBEoQ==" saltValue="XbzMK6ckOO8tHraiUvHRiA==" spinCount="100000" sheet="1" objects="1" scenarios="1"/>
  <pageMargins left="1.1812499999999999" right="0.59027777777777801" top="0.78749999999999998" bottom="0.78749999999999998" header="0.39374999999999999" footer="0.39374999999999999"/>
  <pageSetup paperSize="9" firstPageNumber="0" orientation="portrait" horizontalDpi="300" verticalDpi="300" r:id="rId1"/>
  <headerFooter>
    <oddHeader>&amp;L3.4.2.2 POPIS DEL&amp;C66/12/K</oddHeader>
    <oddFooter>&amp;LKanalizacija Polhov Gradec III. faza&amp;C&amp;A&amp;R&amp;8&amp;P/&amp;N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sheetPr>
  <dimension ref="A1:AMK276"/>
  <sheetViews>
    <sheetView view="pageBreakPreview" zoomScaleNormal="100" workbookViewId="0">
      <selection activeCell="B29" sqref="B29"/>
    </sheetView>
  </sheetViews>
  <sheetFormatPr defaultColWidth="9.140625" defaultRowHeight="12.75" x14ac:dyDescent="0.2"/>
  <cols>
    <col min="1" max="1" width="6.7109375" style="138" customWidth="1"/>
    <col min="2" max="2" width="40.7109375" style="138" customWidth="1"/>
    <col min="3" max="3" width="7.7109375" style="128" customWidth="1"/>
    <col min="4" max="4" width="7.7109375" style="132" customWidth="1"/>
    <col min="5" max="5" width="8.7109375" style="153" customWidth="1"/>
    <col min="6" max="6" width="10.7109375" style="153" customWidth="1"/>
    <col min="7" max="7" width="9.140625" style="138"/>
    <col min="8" max="8" width="10.7109375" style="139" customWidth="1"/>
    <col min="9" max="9" width="9.140625" style="138"/>
    <col min="10" max="10" width="8" style="138" customWidth="1"/>
    <col min="11" max="12" width="11.28515625" style="138" customWidth="1"/>
    <col min="13" max="13" width="22.140625" style="138" customWidth="1"/>
    <col min="14" max="15" width="9.140625" style="138"/>
    <col min="16" max="16" width="19" style="128" customWidth="1"/>
    <col min="17" max="1025" width="9.140625" style="138"/>
    <col min="1026" max="16384" width="9.140625" style="140"/>
  </cols>
  <sheetData>
    <row r="1" spans="1:17" s="123" customFormat="1" ht="15" x14ac:dyDescent="0.25">
      <c r="A1" s="122" t="s">
        <v>21</v>
      </c>
      <c r="C1" s="124"/>
      <c r="D1" s="125"/>
      <c r="E1" s="126"/>
      <c r="F1" s="126"/>
      <c r="H1" s="127"/>
      <c r="P1" s="128"/>
    </row>
    <row r="2" spans="1:17" s="123" customFormat="1" ht="15" x14ac:dyDescent="0.25">
      <c r="C2" s="124"/>
      <c r="D2" s="125"/>
      <c r="E2" s="126"/>
      <c r="F2" s="126"/>
      <c r="H2" s="127"/>
      <c r="P2" s="128"/>
    </row>
    <row r="3" spans="1:17" s="123" customFormat="1" ht="15" x14ac:dyDescent="0.25">
      <c r="A3" s="122" t="s">
        <v>1</v>
      </c>
      <c r="C3" s="124"/>
      <c r="D3" s="125"/>
      <c r="E3" s="126"/>
      <c r="F3" s="126"/>
      <c r="H3" s="127"/>
      <c r="P3" s="128"/>
    </row>
    <row r="4" spans="1:17" s="123" customFormat="1" ht="15" x14ac:dyDescent="0.25">
      <c r="B4" s="122" t="s">
        <v>2</v>
      </c>
      <c r="C4" s="129"/>
      <c r="D4" s="130"/>
      <c r="E4" s="126"/>
      <c r="F4" s="126"/>
      <c r="H4" s="127"/>
      <c r="P4" s="128"/>
    </row>
    <row r="5" spans="1:17" s="123" customFormat="1" ht="15" x14ac:dyDescent="0.25">
      <c r="C5" s="129"/>
      <c r="D5" s="130"/>
      <c r="E5" s="126"/>
      <c r="F5" s="126"/>
      <c r="H5" s="127"/>
      <c r="N5" s="131"/>
      <c r="P5" s="128"/>
    </row>
    <row r="6" spans="1:17" s="123" customFormat="1" ht="15" x14ac:dyDescent="0.25">
      <c r="A6" s="122" t="s">
        <v>22</v>
      </c>
      <c r="B6" s="122"/>
      <c r="C6" s="129"/>
      <c r="D6" s="130"/>
      <c r="E6" s="126"/>
      <c r="F6" s="126"/>
      <c r="H6" s="127"/>
      <c r="N6" s="131"/>
      <c r="P6" s="132"/>
    </row>
    <row r="7" spans="1:17" s="123" customFormat="1" ht="15" x14ac:dyDescent="0.25">
      <c r="B7" s="133" t="s">
        <v>14</v>
      </c>
      <c r="C7" s="129"/>
      <c r="D7" s="130"/>
      <c r="E7" s="126"/>
      <c r="F7" s="126"/>
      <c r="H7" s="127"/>
      <c r="N7" s="131"/>
      <c r="P7" s="132"/>
    </row>
    <row r="8" spans="1:17" s="123" customFormat="1" ht="15" x14ac:dyDescent="0.25">
      <c r="C8" s="129"/>
      <c r="D8" s="130"/>
      <c r="E8" s="126"/>
      <c r="F8" s="126"/>
      <c r="H8" s="127"/>
      <c r="N8" s="32"/>
      <c r="P8" s="132"/>
      <c r="Q8" s="134"/>
    </row>
    <row r="9" spans="1:17" s="123" customFormat="1" ht="15" x14ac:dyDescent="0.25">
      <c r="A9" s="122" t="s">
        <v>23</v>
      </c>
      <c r="C9" s="129"/>
      <c r="D9" s="130"/>
      <c r="E9" s="126"/>
      <c r="F9" s="126"/>
      <c r="H9" s="127"/>
      <c r="N9" s="32"/>
      <c r="P9" s="128"/>
    </row>
    <row r="10" spans="1:17" s="123" customFormat="1" ht="15" x14ac:dyDescent="0.25">
      <c r="B10" s="122" t="s">
        <v>8</v>
      </c>
      <c r="C10" s="129"/>
      <c r="D10" s="130"/>
      <c r="E10" s="126"/>
      <c r="F10" s="126"/>
      <c r="H10" s="127"/>
      <c r="N10" s="32"/>
      <c r="P10" s="132"/>
      <c r="Q10" s="134"/>
    </row>
    <row r="11" spans="1:17" ht="15.75" x14ac:dyDescent="0.25">
      <c r="A11" s="123"/>
      <c r="B11" s="123"/>
      <c r="C11" s="135"/>
      <c r="D11" s="136"/>
      <c r="E11" s="137"/>
      <c r="F11" s="137"/>
      <c r="N11" s="36"/>
    </row>
    <row r="12" spans="1:17" s="123" customFormat="1" ht="15" x14ac:dyDescent="0.25">
      <c r="A12" s="141" t="s">
        <v>24</v>
      </c>
      <c r="B12" s="138"/>
      <c r="C12" s="129"/>
      <c r="D12" s="130"/>
      <c r="E12" s="126"/>
      <c r="F12" s="126"/>
      <c r="H12" s="127"/>
      <c r="N12" s="32"/>
      <c r="P12" s="132"/>
      <c r="Q12" s="134"/>
    </row>
    <row r="13" spans="1:17" s="123" customFormat="1" ht="15" x14ac:dyDescent="0.25">
      <c r="B13" s="123" t="s">
        <v>25</v>
      </c>
      <c r="C13" s="129"/>
      <c r="D13" s="130"/>
      <c r="E13" s="126"/>
      <c r="F13" s="126"/>
      <c r="H13" s="127"/>
      <c r="N13" s="32"/>
      <c r="P13" s="128"/>
    </row>
    <row r="14" spans="1:17" s="123" customFormat="1" ht="15" x14ac:dyDescent="0.25">
      <c r="A14" s="122" t="s">
        <v>26</v>
      </c>
      <c r="B14" s="122"/>
      <c r="C14" s="129"/>
      <c r="D14" s="130"/>
      <c r="E14" s="126"/>
      <c r="F14" s="126"/>
      <c r="H14" s="127"/>
      <c r="N14" s="32"/>
      <c r="P14" s="132"/>
    </row>
    <row r="15" spans="1:17" s="123" customFormat="1" ht="15" x14ac:dyDescent="0.25">
      <c r="A15" s="122"/>
      <c r="B15" s="122"/>
      <c r="C15" s="129"/>
      <c r="D15" s="130"/>
      <c r="E15" s="126"/>
      <c r="F15" s="126"/>
      <c r="H15" s="127"/>
      <c r="N15" s="131"/>
      <c r="P15" s="128"/>
    </row>
    <row r="16" spans="1:17" s="123" customFormat="1" ht="15" x14ac:dyDescent="0.25">
      <c r="A16" s="122" t="s">
        <v>27</v>
      </c>
      <c r="B16" s="122" t="s">
        <v>28</v>
      </c>
      <c r="C16" s="129"/>
      <c r="D16" s="125"/>
      <c r="E16" s="142">
        <f>F83</f>
        <v>0</v>
      </c>
      <c r="F16" s="142"/>
      <c r="H16" s="143"/>
      <c r="N16" s="131"/>
      <c r="P16" s="128"/>
    </row>
    <row r="17" spans="1:16" s="123" customFormat="1" ht="15" x14ac:dyDescent="0.25">
      <c r="A17" s="122"/>
      <c r="B17" s="122"/>
      <c r="C17" s="124"/>
      <c r="D17" s="125"/>
      <c r="E17" s="126"/>
      <c r="F17" s="126"/>
      <c r="H17" s="127"/>
      <c r="N17" s="131"/>
      <c r="P17" s="128"/>
    </row>
    <row r="18" spans="1:16" s="123" customFormat="1" ht="15" x14ac:dyDescent="0.25">
      <c r="A18" s="122" t="s">
        <v>29</v>
      </c>
      <c r="B18" s="122" t="s">
        <v>30</v>
      </c>
      <c r="C18" s="124"/>
      <c r="D18" s="125"/>
      <c r="E18" s="144">
        <f>F146</f>
        <v>0</v>
      </c>
      <c r="F18" s="144"/>
      <c r="H18" s="143"/>
      <c r="N18" s="131"/>
      <c r="P18" s="128"/>
    </row>
    <row r="19" spans="1:16" s="123" customFormat="1" ht="15" x14ac:dyDescent="0.25">
      <c r="A19" s="122"/>
      <c r="B19" s="122"/>
      <c r="C19" s="124"/>
      <c r="D19" s="125"/>
      <c r="E19" s="145"/>
      <c r="F19" s="145"/>
      <c r="H19" s="127"/>
      <c r="N19" s="131"/>
      <c r="O19" s="146"/>
      <c r="P19" s="128"/>
    </row>
    <row r="20" spans="1:16" s="123" customFormat="1" ht="15" x14ac:dyDescent="0.25">
      <c r="A20" s="122" t="s">
        <v>31</v>
      </c>
      <c r="B20" s="122" t="s">
        <v>32</v>
      </c>
      <c r="C20" s="124"/>
      <c r="D20" s="125"/>
      <c r="E20" s="144">
        <f>F163</f>
        <v>0</v>
      </c>
      <c r="F20" s="144"/>
      <c r="H20" s="143"/>
      <c r="P20" s="128"/>
    </row>
    <row r="21" spans="1:16" s="123" customFormat="1" ht="15" x14ac:dyDescent="0.25">
      <c r="A21" s="122"/>
      <c r="B21" s="122"/>
      <c r="C21" s="124"/>
      <c r="D21" s="125"/>
      <c r="E21" s="145"/>
      <c r="F21" s="124"/>
      <c r="H21" s="127"/>
      <c r="P21" s="128"/>
    </row>
    <row r="22" spans="1:16" s="123" customFormat="1" ht="15" x14ac:dyDescent="0.25">
      <c r="A22" s="122" t="s">
        <v>33</v>
      </c>
      <c r="B22" s="122" t="s">
        <v>34</v>
      </c>
      <c r="C22" s="124"/>
      <c r="D22" s="125"/>
      <c r="E22" s="144">
        <f>F185</f>
        <v>0</v>
      </c>
      <c r="F22" s="144"/>
      <c r="H22" s="143"/>
      <c r="P22" s="128"/>
    </row>
    <row r="23" spans="1:16" s="123" customFormat="1" ht="15" x14ac:dyDescent="0.25">
      <c r="A23" s="122"/>
      <c r="B23" s="122"/>
      <c r="C23" s="124"/>
      <c r="D23" s="125"/>
      <c r="E23" s="147"/>
      <c r="F23" s="148"/>
      <c r="H23" s="127"/>
      <c r="P23" s="128"/>
    </row>
    <row r="24" spans="1:16" s="123" customFormat="1" ht="15" x14ac:dyDescent="0.25">
      <c r="A24" s="122" t="s">
        <v>35</v>
      </c>
      <c r="B24" s="122" t="s">
        <v>36</v>
      </c>
      <c r="C24" s="124"/>
      <c r="D24" s="125"/>
      <c r="E24" s="144">
        <f>F192</f>
        <v>0</v>
      </c>
      <c r="F24" s="144"/>
      <c r="H24" s="143"/>
      <c r="P24" s="128"/>
    </row>
    <row r="25" spans="1:16" s="123" customFormat="1" ht="15" x14ac:dyDescent="0.25">
      <c r="A25" s="122"/>
      <c r="B25" s="122"/>
      <c r="C25" s="124"/>
      <c r="D25" s="125"/>
      <c r="E25" s="126"/>
      <c r="F25" s="126"/>
      <c r="H25" s="127"/>
      <c r="P25" s="128"/>
    </row>
    <row r="26" spans="1:16" s="123" customFormat="1" ht="15" x14ac:dyDescent="0.25">
      <c r="A26" s="149" t="s">
        <v>37</v>
      </c>
      <c r="B26" s="149" t="s">
        <v>38</v>
      </c>
      <c r="C26" s="150"/>
      <c r="D26" s="151"/>
      <c r="E26" s="152">
        <f>F202</f>
        <v>0</v>
      </c>
      <c r="F26" s="152"/>
      <c r="H26" s="143"/>
      <c r="P26" s="128"/>
    </row>
    <row r="27" spans="1:16" s="123" customFormat="1" ht="15" x14ac:dyDescent="0.25">
      <c r="A27" s="122"/>
      <c r="B27" s="122"/>
      <c r="C27" s="124"/>
      <c r="D27" s="125"/>
      <c r="E27" s="126"/>
      <c r="F27" s="126"/>
      <c r="H27" s="127"/>
      <c r="P27" s="128"/>
    </row>
    <row r="28" spans="1:16" s="123" customFormat="1" ht="15" x14ac:dyDescent="0.25">
      <c r="A28" s="122" t="s">
        <v>39</v>
      </c>
      <c r="B28" s="122"/>
      <c r="C28" s="124"/>
      <c r="D28" s="125"/>
      <c r="E28" s="144">
        <f>SUM(D16:F26)</f>
        <v>0</v>
      </c>
      <c r="F28" s="144"/>
      <c r="H28" s="143"/>
      <c r="P28" s="128"/>
    </row>
    <row r="29" spans="1:16" s="123" customFormat="1" ht="15" x14ac:dyDescent="0.25">
      <c r="C29" s="124"/>
      <c r="D29" s="125"/>
      <c r="E29" s="126"/>
      <c r="F29" s="126"/>
      <c r="H29" s="127"/>
      <c r="P29" s="128"/>
    </row>
    <row r="30" spans="1:16" s="123" customFormat="1" ht="15" x14ac:dyDescent="0.25">
      <c r="C30" s="124"/>
      <c r="D30" s="125"/>
      <c r="E30" s="126"/>
      <c r="F30" s="126"/>
      <c r="H30" s="143"/>
      <c r="P30" s="128"/>
    </row>
    <row r="31" spans="1:16" s="123" customFormat="1" ht="15" x14ac:dyDescent="0.25">
      <c r="C31" s="124"/>
      <c r="D31" s="125"/>
      <c r="E31" s="126"/>
      <c r="F31" s="126"/>
      <c r="H31" s="127"/>
      <c r="P31" s="128"/>
    </row>
    <row r="32" spans="1:16" x14ac:dyDescent="0.2">
      <c r="A32" s="138" t="s">
        <v>40</v>
      </c>
    </row>
    <row r="33" spans="1:16" x14ac:dyDescent="0.2">
      <c r="B33" s="154">
        <v>43983</v>
      </c>
    </row>
    <row r="35" spans="1:16" x14ac:dyDescent="0.2">
      <c r="A35" s="155"/>
    </row>
    <row r="36" spans="1:16" x14ac:dyDescent="0.2">
      <c r="A36" s="155"/>
    </row>
    <row r="37" spans="1:16" x14ac:dyDescent="0.2">
      <c r="A37" s="156" t="s">
        <v>41</v>
      </c>
    </row>
    <row r="38" spans="1:16" ht="12.75" customHeight="1" x14ac:dyDescent="0.2">
      <c r="A38" s="156"/>
      <c r="B38" s="157" t="s">
        <v>42</v>
      </c>
      <c r="C38" s="157"/>
      <c r="D38" s="157"/>
      <c r="E38" s="157"/>
      <c r="F38" s="158"/>
      <c r="G38" s="156"/>
      <c r="I38" s="156"/>
      <c r="J38" s="156"/>
    </row>
    <row r="39" spans="1:16" x14ac:dyDescent="0.2">
      <c r="A39" s="156"/>
      <c r="B39" s="157"/>
      <c r="C39" s="157"/>
      <c r="D39" s="157"/>
      <c r="E39" s="157"/>
      <c r="F39" s="158"/>
      <c r="G39" s="156"/>
      <c r="I39" s="156"/>
      <c r="J39" s="156"/>
    </row>
    <row r="40" spans="1:16" s="159" customFormat="1" ht="15.75" x14ac:dyDescent="0.2">
      <c r="A40" s="156"/>
      <c r="B40" s="157"/>
      <c r="C40" s="157"/>
      <c r="D40" s="157"/>
      <c r="E40" s="157"/>
      <c r="F40" s="158"/>
      <c r="G40" s="156"/>
      <c r="H40" s="139"/>
      <c r="I40" s="156"/>
      <c r="J40" s="156"/>
      <c r="P40" s="128"/>
    </row>
    <row r="41" spans="1:16" s="156" customFormat="1" x14ac:dyDescent="0.2">
      <c r="B41" s="157"/>
      <c r="C41" s="157"/>
      <c r="D41" s="157"/>
      <c r="E41" s="157"/>
      <c r="F41" s="158"/>
      <c r="H41" s="139"/>
      <c r="P41" s="128"/>
    </row>
    <row r="42" spans="1:16" s="156" customFormat="1" x14ac:dyDescent="0.2">
      <c r="B42" s="157"/>
      <c r="C42" s="157"/>
      <c r="D42" s="157"/>
      <c r="E42" s="157"/>
      <c r="F42" s="158"/>
      <c r="H42" s="139"/>
      <c r="P42" s="128"/>
    </row>
    <row r="43" spans="1:16" s="156" customFormat="1" x14ac:dyDescent="0.2">
      <c r="B43" s="157"/>
      <c r="C43" s="157"/>
      <c r="D43" s="157"/>
      <c r="E43" s="157"/>
      <c r="F43" s="158"/>
      <c r="H43" s="139"/>
      <c r="P43" s="128"/>
    </row>
    <row r="44" spans="1:16" s="156" customFormat="1" x14ac:dyDescent="0.2">
      <c r="B44" s="157"/>
      <c r="C44" s="157"/>
      <c r="D44" s="157"/>
      <c r="E44" s="157"/>
      <c r="F44" s="158"/>
      <c r="H44" s="139"/>
      <c r="P44" s="128"/>
    </row>
    <row r="45" spans="1:16" s="156" customFormat="1" x14ac:dyDescent="0.2">
      <c r="B45" s="157"/>
      <c r="C45" s="157"/>
      <c r="D45" s="157"/>
      <c r="E45" s="157"/>
      <c r="F45" s="158"/>
      <c r="H45" s="139"/>
      <c r="P45" s="128"/>
    </row>
    <row r="46" spans="1:16" s="156" customFormat="1" x14ac:dyDescent="0.2">
      <c r="C46" s="160"/>
      <c r="D46" s="161"/>
      <c r="E46" s="158"/>
      <c r="F46" s="158"/>
      <c r="H46" s="139"/>
      <c r="P46" s="128"/>
    </row>
    <row r="47" spans="1:16" ht="15.75" x14ac:dyDescent="0.25">
      <c r="A47" s="159" t="s">
        <v>27</v>
      </c>
      <c r="B47" s="159" t="s">
        <v>28</v>
      </c>
      <c r="C47" s="135"/>
      <c r="D47" s="136"/>
      <c r="E47" s="162"/>
      <c r="F47" s="162"/>
      <c r="G47" s="159"/>
      <c r="H47" s="163"/>
      <c r="I47" s="159"/>
      <c r="J47" s="159"/>
    </row>
    <row r="48" spans="1:16" x14ac:dyDescent="0.2">
      <c r="A48" s="156"/>
      <c r="B48" s="156"/>
      <c r="C48" s="160"/>
      <c r="D48" s="161"/>
      <c r="E48" s="191"/>
      <c r="F48" s="158"/>
      <c r="G48" s="156"/>
      <c r="I48" s="156"/>
      <c r="J48" s="156"/>
    </row>
    <row r="49" spans="1:16" s="156" customFormat="1" ht="38.25" x14ac:dyDescent="0.2">
      <c r="A49" s="164" t="s">
        <v>43</v>
      </c>
      <c r="B49" s="165" t="s">
        <v>44</v>
      </c>
      <c r="C49" s="128" t="s">
        <v>45</v>
      </c>
      <c r="D49" s="132">
        <v>171.11</v>
      </c>
      <c r="E49" s="192">
        <v>0</v>
      </c>
      <c r="F49" s="153">
        <f>D49*E49</f>
        <v>0</v>
      </c>
      <c r="G49" s="138"/>
      <c r="H49" s="139"/>
      <c r="I49" s="138"/>
      <c r="J49" s="138"/>
      <c r="P49" s="128"/>
    </row>
    <row r="50" spans="1:16" s="156" customFormat="1" x14ac:dyDescent="0.2">
      <c r="A50" s="164"/>
      <c r="B50" s="165"/>
      <c r="C50" s="128"/>
      <c r="D50" s="132"/>
      <c r="E50" s="192"/>
      <c r="F50" s="153"/>
      <c r="G50" s="138"/>
      <c r="H50" s="139"/>
      <c r="I50" s="138"/>
      <c r="J50" s="138"/>
      <c r="P50" s="128"/>
    </row>
    <row r="51" spans="1:16" s="156" customFormat="1" ht="51" x14ac:dyDescent="0.2">
      <c r="A51" s="164" t="s">
        <v>46</v>
      </c>
      <c r="B51" s="165" t="s">
        <v>47</v>
      </c>
      <c r="C51" s="128" t="s">
        <v>48</v>
      </c>
      <c r="D51" s="132">
        <v>9</v>
      </c>
      <c r="E51" s="192">
        <v>0</v>
      </c>
      <c r="F51" s="153">
        <f>D51*E51</f>
        <v>0</v>
      </c>
      <c r="G51" s="138"/>
      <c r="H51" s="139"/>
      <c r="I51" s="138"/>
      <c r="J51" s="138"/>
      <c r="P51" s="128"/>
    </row>
    <row r="52" spans="1:16" s="156" customFormat="1" x14ac:dyDescent="0.2">
      <c r="A52" s="164"/>
      <c r="B52" s="165"/>
      <c r="C52" s="128"/>
      <c r="D52" s="132"/>
      <c r="E52" s="192"/>
      <c r="F52" s="153"/>
      <c r="G52" s="138"/>
      <c r="H52" s="139"/>
      <c r="I52" s="138"/>
      <c r="J52" s="138"/>
      <c r="P52" s="128"/>
    </row>
    <row r="53" spans="1:16" ht="63.75" x14ac:dyDescent="0.2">
      <c r="A53" s="164" t="s">
        <v>49</v>
      </c>
      <c r="B53" s="165" t="s">
        <v>50</v>
      </c>
      <c r="C53" s="128" t="s">
        <v>48</v>
      </c>
      <c r="D53" s="132">
        <v>1</v>
      </c>
      <c r="E53" s="192">
        <v>0</v>
      </c>
      <c r="F53" s="153">
        <f>D53*E53</f>
        <v>0</v>
      </c>
    </row>
    <row r="54" spans="1:16" x14ac:dyDescent="0.2">
      <c r="A54" s="164"/>
      <c r="B54" s="166"/>
      <c r="E54" s="192"/>
    </row>
    <row r="55" spans="1:16" ht="89.25" x14ac:dyDescent="0.2">
      <c r="A55" s="164" t="s">
        <v>51</v>
      </c>
      <c r="B55" s="165" t="s">
        <v>52</v>
      </c>
      <c r="C55" s="128" t="s">
        <v>48</v>
      </c>
      <c r="D55" s="132">
        <v>1</v>
      </c>
      <c r="E55" s="192">
        <v>0</v>
      </c>
      <c r="F55" s="153">
        <f>D55*E55</f>
        <v>0</v>
      </c>
    </row>
    <row r="56" spans="1:16" x14ac:dyDescent="0.2">
      <c r="A56" s="164"/>
      <c r="E56" s="192"/>
    </row>
    <row r="57" spans="1:16" s="138" customFormat="1" ht="76.5" x14ac:dyDescent="0.2">
      <c r="A57" s="164" t="s">
        <v>53</v>
      </c>
      <c r="B57" s="165" t="s">
        <v>54</v>
      </c>
      <c r="C57" s="128" t="s">
        <v>48</v>
      </c>
      <c r="D57" s="132">
        <v>1</v>
      </c>
      <c r="E57" s="192">
        <v>0</v>
      </c>
      <c r="F57" s="153">
        <f>D57*E57</f>
        <v>0</v>
      </c>
      <c r="H57" s="139"/>
      <c r="P57" s="128"/>
    </row>
    <row r="58" spans="1:16" s="138" customFormat="1" x14ac:dyDescent="0.2">
      <c r="A58" s="164"/>
      <c r="C58" s="128"/>
      <c r="D58" s="132"/>
      <c r="E58" s="192"/>
      <c r="F58" s="153"/>
      <c r="H58" s="139"/>
      <c r="P58" s="128"/>
    </row>
    <row r="59" spans="1:16" s="138" customFormat="1" ht="76.5" x14ac:dyDescent="0.2">
      <c r="A59" s="164" t="s">
        <v>55</v>
      </c>
      <c r="B59" s="165" t="s">
        <v>56</v>
      </c>
      <c r="C59" s="128" t="s">
        <v>57</v>
      </c>
      <c r="D59" s="132">
        <v>1</v>
      </c>
      <c r="E59" s="192">
        <v>0</v>
      </c>
      <c r="F59" s="153">
        <f>D59*E59</f>
        <v>0</v>
      </c>
      <c r="H59" s="139"/>
      <c r="P59" s="128"/>
    </row>
    <row r="60" spans="1:16" s="138" customFormat="1" x14ac:dyDescent="0.2">
      <c r="A60" s="164"/>
      <c r="B60" s="165"/>
      <c r="C60" s="128"/>
      <c r="D60" s="132"/>
      <c r="E60" s="192"/>
      <c r="F60" s="153"/>
      <c r="H60" s="139"/>
      <c r="P60" s="128"/>
    </row>
    <row r="61" spans="1:16" s="138" customFormat="1" ht="63.75" x14ac:dyDescent="0.2">
      <c r="A61" s="164" t="s">
        <v>58</v>
      </c>
      <c r="B61" s="165" t="s">
        <v>59</v>
      </c>
      <c r="C61" s="128" t="s">
        <v>48</v>
      </c>
      <c r="D61" s="132">
        <v>1</v>
      </c>
      <c r="E61" s="192">
        <v>0</v>
      </c>
      <c r="F61" s="153">
        <f>D61*E61</f>
        <v>0</v>
      </c>
      <c r="H61" s="139"/>
      <c r="P61" s="128"/>
    </row>
    <row r="62" spans="1:16" s="138" customFormat="1" x14ac:dyDescent="0.2">
      <c r="A62" s="164"/>
      <c r="C62" s="128"/>
      <c r="D62" s="132"/>
      <c r="E62" s="192"/>
      <c r="F62" s="153"/>
      <c r="H62" s="139"/>
      <c r="P62" s="128"/>
    </row>
    <row r="63" spans="1:16" s="138" customFormat="1" ht="51" x14ac:dyDescent="0.2">
      <c r="A63" s="164" t="s">
        <v>60</v>
      </c>
      <c r="B63" s="165" t="s">
        <v>61</v>
      </c>
      <c r="C63" s="128" t="s">
        <v>48</v>
      </c>
      <c r="D63" s="132">
        <v>1</v>
      </c>
      <c r="E63" s="192">
        <v>0</v>
      </c>
      <c r="F63" s="153">
        <f>D63*E63</f>
        <v>0</v>
      </c>
      <c r="H63" s="139"/>
      <c r="P63" s="128"/>
    </row>
    <row r="64" spans="1:16" s="138" customFormat="1" x14ac:dyDescent="0.2">
      <c r="A64" s="164"/>
      <c r="B64" s="165"/>
      <c r="C64" s="128"/>
      <c r="D64" s="132"/>
      <c r="E64" s="192"/>
      <c r="F64" s="153"/>
      <c r="H64" s="139"/>
      <c r="P64" s="128"/>
    </row>
    <row r="65" spans="1:16" s="138" customFormat="1" ht="51" x14ac:dyDescent="0.2">
      <c r="A65" s="164" t="s">
        <v>62</v>
      </c>
      <c r="B65" s="165" t="s">
        <v>63</v>
      </c>
      <c r="C65" s="128" t="s">
        <v>48</v>
      </c>
      <c r="D65" s="132">
        <v>1</v>
      </c>
      <c r="E65" s="192">
        <v>0</v>
      </c>
      <c r="F65" s="153">
        <f>D65*E65</f>
        <v>0</v>
      </c>
      <c r="H65" s="139"/>
      <c r="P65" s="128"/>
    </row>
    <row r="66" spans="1:16" s="138" customFormat="1" x14ac:dyDescent="0.2">
      <c r="A66" s="164"/>
      <c r="C66" s="128"/>
      <c r="D66" s="132"/>
      <c r="E66" s="192"/>
      <c r="F66" s="153"/>
      <c r="H66" s="139"/>
      <c r="P66" s="128"/>
    </row>
    <row r="67" spans="1:16" s="138" customFormat="1" ht="51" x14ac:dyDescent="0.2">
      <c r="A67" s="164" t="s">
        <v>64</v>
      </c>
      <c r="B67" s="165" t="s">
        <v>65</v>
      </c>
      <c r="C67" s="128" t="s">
        <v>66</v>
      </c>
      <c r="D67" s="132">
        <v>10</v>
      </c>
      <c r="E67" s="192">
        <v>0</v>
      </c>
      <c r="F67" s="153">
        <f>D67*E67</f>
        <v>0</v>
      </c>
      <c r="H67" s="139"/>
      <c r="P67" s="128"/>
    </row>
    <row r="68" spans="1:16" s="138" customFormat="1" x14ac:dyDescent="0.2">
      <c r="A68" s="164"/>
      <c r="B68" s="165"/>
      <c r="C68" s="128"/>
      <c r="D68" s="132"/>
      <c r="E68" s="192"/>
      <c r="F68" s="153"/>
      <c r="H68" s="139"/>
      <c r="P68" s="128"/>
    </row>
    <row r="69" spans="1:16" s="138" customFormat="1" ht="76.5" x14ac:dyDescent="0.2">
      <c r="A69" s="164" t="s">
        <v>67</v>
      </c>
      <c r="B69" s="165" t="s">
        <v>68</v>
      </c>
      <c r="C69" s="128" t="s">
        <v>69</v>
      </c>
      <c r="D69" s="132">
        <v>1</v>
      </c>
      <c r="E69" s="192">
        <v>0</v>
      </c>
      <c r="F69" s="153">
        <f>D69*E69</f>
        <v>0</v>
      </c>
      <c r="H69" s="139"/>
      <c r="P69" s="128"/>
    </row>
    <row r="70" spans="1:16" s="138" customFormat="1" x14ac:dyDescent="0.2">
      <c r="A70" s="164"/>
      <c r="C70" s="128"/>
      <c r="D70" s="132"/>
      <c r="E70" s="192"/>
      <c r="F70" s="153"/>
      <c r="H70" s="139"/>
      <c r="P70" s="128"/>
    </row>
    <row r="71" spans="1:16" s="138" customFormat="1" ht="38.25" x14ac:dyDescent="0.2">
      <c r="A71" s="164" t="s">
        <v>70</v>
      </c>
      <c r="B71" s="165" t="s">
        <v>71</v>
      </c>
      <c r="C71" s="128" t="s">
        <v>66</v>
      </c>
      <c r="D71" s="132">
        <v>8</v>
      </c>
      <c r="E71" s="192">
        <v>0</v>
      </c>
      <c r="F71" s="153">
        <f>D71*E71</f>
        <v>0</v>
      </c>
      <c r="H71" s="139"/>
      <c r="P71" s="128"/>
    </row>
    <row r="72" spans="1:16" s="138" customFormat="1" x14ac:dyDescent="0.2">
      <c r="A72" s="164"/>
      <c r="C72" s="128"/>
      <c r="D72" s="132"/>
      <c r="E72" s="192"/>
      <c r="F72" s="153"/>
      <c r="H72" s="139"/>
      <c r="P72" s="128"/>
    </row>
    <row r="73" spans="1:16" s="138" customFormat="1" ht="63.75" x14ac:dyDescent="0.2">
      <c r="A73" s="164" t="s">
        <v>72</v>
      </c>
      <c r="B73" s="165" t="s">
        <v>73</v>
      </c>
      <c r="C73" s="128" t="s">
        <v>48</v>
      </c>
      <c r="D73" s="132">
        <v>1</v>
      </c>
      <c r="E73" s="192">
        <v>0</v>
      </c>
      <c r="F73" s="153">
        <f>D73*E73</f>
        <v>0</v>
      </c>
      <c r="H73" s="139"/>
      <c r="P73" s="128"/>
    </row>
    <row r="74" spans="1:16" s="138" customFormat="1" x14ac:dyDescent="0.2">
      <c r="A74" s="164"/>
      <c r="B74" s="165"/>
      <c r="C74" s="128"/>
      <c r="D74" s="132"/>
      <c r="E74" s="192"/>
      <c r="F74" s="153"/>
      <c r="H74" s="139"/>
      <c r="P74" s="128"/>
    </row>
    <row r="75" spans="1:16" s="138" customFormat="1" ht="153" x14ac:dyDescent="0.2">
      <c r="A75" s="164" t="s">
        <v>74</v>
      </c>
      <c r="B75" s="167" t="s">
        <v>75</v>
      </c>
      <c r="C75" s="128" t="s">
        <v>69</v>
      </c>
      <c r="D75" s="132">
        <v>1</v>
      </c>
      <c r="E75" s="192">
        <v>0</v>
      </c>
      <c r="F75" s="153">
        <f>D75*E75</f>
        <v>0</v>
      </c>
      <c r="H75" s="139"/>
      <c r="P75" s="128"/>
    </row>
    <row r="76" spans="1:16" s="138" customFormat="1" x14ac:dyDescent="0.2">
      <c r="A76" s="164"/>
      <c r="B76" s="167"/>
      <c r="C76" s="128"/>
      <c r="D76" s="132"/>
      <c r="E76" s="192"/>
      <c r="F76" s="153"/>
      <c r="H76" s="139"/>
      <c r="P76" s="128"/>
    </row>
    <row r="77" spans="1:16" s="138" customFormat="1" ht="114.75" x14ac:dyDescent="0.2">
      <c r="A77" s="164" t="s">
        <v>76</v>
      </c>
      <c r="B77" s="168" t="s">
        <v>77</v>
      </c>
      <c r="C77" s="169" t="s">
        <v>48</v>
      </c>
      <c r="D77" s="170">
        <v>1</v>
      </c>
      <c r="E77" s="193">
        <v>0</v>
      </c>
      <c r="F77" s="171">
        <f>D77*E77</f>
        <v>0</v>
      </c>
      <c r="H77" s="139"/>
      <c r="P77" s="128"/>
    </row>
    <row r="78" spans="1:16" s="138" customFormat="1" x14ac:dyDescent="0.2">
      <c r="A78" s="164"/>
      <c r="B78" s="168"/>
      <c r="C78" s="169"/>
      <c r="D78" s="170"/>
      <c r="E78" s="193"/>
      <c r="F78" s="171"/>
      <c r="H78" s="139"/>
      <c r="P78" s="128"/>
    </row>
    <row r="79" spans="1:16" s="138" customFormat="1" ht="38.25" x14ac:dyDescent="0.2">
      <c r="A79" s="164" t="s">
        <v>78</v>
      </c>
      <c r="B79" s="165" t="s">
        <v>79</v>
      </c>
      <c r="C79" s="128" t="s">
        <v>48</v>
      </c>
      <c r="D79" s="132">
        <v>1</v>
      </c>
      <c r="E79" s="192">
        <v>0</v>
      </c>
      <c r="F79" s="153">
        <f>D79*E79</f>
        <v>0</v>
      </c>
      <c r="H79" s="139"/>
      <c r="P79" s="128"/>
    </row>
    <row r="80" spans="1:16" s="138" customFormat="1" x14ac:dyDescent="0.2">
      <c r="A80" s="164"/>
      <c r="C80" s="128"/>
      <c r="D80" s="132"/>
      <c r="E80" s="192"/>
      <c r="F80" s="153"/>
      <c r="H80" s="139"/>
      <c r="P80" s="128"/>
    </row>
    <row r="81" spans="1:17" s="138" customFormat="1" ht="63.75" x14ac:dyDescent="0.2">
      <c r="A81" s="164" t="s">
        <v>80</v>
      </c>
      <c r="B81" s="165" t="s">
        <v>81</v>
      </c>
      <c r="C81" s="128" t="s">
        <v>48</v>
      </c>
      <c r="D81" s="132">
        <v>1</v>
      </c>
      <c r="E81" s="192">
        <v>0</v>
      </c>
      <c r="F81" s="153">
        <f>D81*E81</f>
        <v>0</v>
      </c>
      <c r="H81" s="139"/>
      <c r="P81" s="128"/>
    </row>
    <row r="82" spans="1:17" s="138" customFormat="1" x14ac:dyDescent="0.2">
      <c r="C82" s="128"/>
      <c r="D82" s="132"/>
      <c r="E82" s="192"/>
      <c r="F82" s="153"/>
      <c r="H82" s="139"/>
      <c r="P82" s="128"/>
    </row>
    <row r="83" spans="1:17" s="138" customFormat="1" x14ac:dyDescent="0.2">
      <c r="A83" s="172"/>
      <c r="B83" s="173" t="s">
        <v>28</v>
      </c>
      <c r="C83" s="174"/>
      <c r="D83" s="175"/>
      <c r="E83" s="194" t="s">
        <v>82</v>
      </c>
      <c r="F83" s="176">
        <f>SUM(F49:F81)</f>
        <v>0</v>
      </c>
      <c r="G83" s="177"/>
      <c r="H83" s="178"/>
      <c r="I83" s="177"/>
      <c r="J83" s="177"/>
      <c r="P83" s="128"/>
    </row>
    <row r="84" spans="1:17" s="138" customFormat="1" x14ac:dyDescent="0.2">
      <c r="A84" s="164"/>
      <c r="C84" s="128"/>
      <c r="D84" s="132"/>
      <c r="E84" s="192"/>
      <c r="F84" s="153"/>
      <c r="H84" s="139"/>
      <c r="P84" s="128"/>
    </row>
    <row r="85" spans="1:17" s="138" customFormat="1" x14ac:dyDescent="0.2">
      <c r="C85" s="128"/>
      <c r="D85" s="132"/>
      <c r="E85" s="192"/>
      <c r="F85" s="153"/>
      <c r="H85" s="139"/>
      <c r="P85" s="128"/>
    </row>
    <row r="86" spans="1:17" s="177" customFormat="1" ht="15.75" x14ac:dyDescent="0.25">
      <c r="A86" s="159" t="s">
        <v>29</v>
      </c>
      <c r="B86" s="159" t="s">
        <v>30</v>
      </c>
      <c r="C86" s="135"/>
      <c r="D86" s="136"/>
      <c r="E86" s="195"/>
      <c r="F86" s="162"/>
      <c r="G86" s="159"/>
      <c r="H86" s="163"/>
      <c r="I86" s="159"/>
      <c r="J86" s="138"/>
      <c r="P86" s="169"/>
    </row>
    <row r="87" spans="1:17" s="138" customFormat="1" x14ac:dyDescent="0.2">
      <c r="C87" s="128"/>
      <c r="D87" s="132"/>
      <c r="E87" s="192"/>
      <c r="F87" s="153"/>
      <c r="H87" s="139"/>
      <c r="M87" s="179"/>
      <c r="N87" s="179"/>
      <c r="O87" s="179"/>
      <c r="P87" s="128"/>
      <c r="Q87" s="128"/>
    </row>
    <row r="88" spans="1:17" s="138" customFormat="1" ht="38.25" x14ac:dyDescent="0.2">
      <c r="A88" s="164" t="s">
        <v>83</v>
      </c>
      <c r="B88" s="165" t="s">
        <v>84</v>
      </c>
      <c r="C88" s="128" t="s">
        <v>45</v>
      </c>
      <c r="D88" s="132">
        <v>12.6</v>
      </c>
      <c r="E88" s="192">
        <v>0</v>
      </c>
      <c r="F88" s="153">
        <f>D88*E88</f>
        <v>0</v>
      </c>
      <c r="H88" s="139"/>
      <c r="M88" s="179"/>
      <c r="N88" s="179"/>
      <c r="O88" s="179"/>
      <c r="P88" s="128"/>
      <c r="Q88" s="128"/>
    </row>
    <row r="89" spans="1:17" s="138" customFormat="1" x14ac:dyDescent="0.2">
      <c r="A89" s="164"/>
      <c r="B89" s="165"/>
      <c r="C89" s="128"/>
      <c r="D89" s="132"/>
      <c r="E89" s="192"/>
      <c r="F89" s="153"/>
      <c r="H89" s="139"/>
      <c r="M89" s="179"/>
      <c r="N89" s="179"/>
      <c r="O89" s="179"/>
      <c r="P89" s="128"/>
      <c r="Q89" s="128"/>
    </row>
    <row r="90" spans="1:17" s="159" customFormat="1" ht="38.25" x14ac:dyDescent="0.25">
      <c r="A90" s="164" t="s">
        <v>85</v>
      </c>
      <c r="B90" s="165" t="s">
        <v>86</v>
      </c>
      <c r="C90" s="128" t="s">
        <v>87</v>
      </c>
      <c r="D90" s="132">
        <v>121.2</v>
      </c>
      <c r="E90" s="192">
        <v>0</v>
      </c>
      <c r="F90" s="153">
        <f>D90*E90</f>
        <v>0</v>
      </c>
      <c r="G90" s="138"/>
      <c r="H90" s="139"/>
      <c r="I90" s="138"/>
      <c r="K90" s="138"/>
      <c r="L90" s="138"/>
      <c r="M90" s="179"/>
      <c r="N90" s="179"/>
      <c r="O90" s="179"/>
      <c r="P90" s="128"/>
      <c r="Q90" s="135"/>
    </row>
    <row r="91" spans="1:17" s="138" customFormat="1" x14ac:dyDescent="0.2">
      <c r="A91" s="164"/>
      <c r="B91" s="165"/>
      <c r="C91" s="128"/>
      <c r="D91" s="132"/>
      <c r="E91" s="192"/>
      <c r="F91" s="153"/>
      <c r="H91" s="139"/>
      <c r="M91" s="179"/>
      <c r="N91" s="179"/>
      <c r="O91" s="179"/>
      <c r="P91" s="128"/>
      <c r="Q91" s="128"/>
    </row>
    <row r="92" spans="1:17" s="138" customFormat="1" ht="51" x14ac:dyDescent="0.2">
      <c r="A92" s="164" t="s">
        <v>88</v>
      </c>
      <c r="B92" s="165" t="s">
        <v>89</v>
      </c>
      <c r="C92" s="128" t="s">
        <v>87</v>
      </c>
      <c r="D92" s="132">
        <v>53.18</v>
      </c>
      <c r="E92" s="192">
        <v>0</v>
      </c>
      <c r="F92" s="153">
        <f>D92*E92</f>
        <v>0</v>
      </c>
      <c r="H92" s="139"/>
      <c r="J92" s="164"/>
      <c r="M92" s="179"/>
      <c r="N92" s="179"/>
      <c r="O92" s="179"/>
      <c r="P92" s="128"/>
      <c r="Q92" s="128"/>
    </row>
    <row r="93" spans="1:17" s="138" customFormat="1" x14ac:dyDescent="0.2">
      <c r="A93" s="164"/>
      <c r="B93" s="165"/>
      <c r="C93" s="128"/>
      <c r="D93" s="132"/>
      <c r="E93" s="192"/>
      <c r="F93" s="153"/>
      <c r="H93" s="139"/>
      <c r="J93" s="164"/>
      <c r="M93" s="179"/>
      <c r="N93" s="179"/>
      <c r="O93" s="179"/>
      <c r="P93" s="128"/>
      <c r="Q93" s="128"/>
    </row>
    <row r="94" spans="1:17" ht="51" x14ac:dyDescent="0.2">
      <c r="A94" s="164" t="s">
        <v>90</v>
      </c>
      <c r="B94" s="165" t="s">
        <v>91</v>
      </c>
      <c r="C94" s="128" t="s">
        <v>87</v>
      </c>
      <c r="D94" s="132">
        <v>11.35</v>
      </c>
      <c r="E94" s="192">
        <v>0</v>
      </c>
      <c r="F94" s="153">
        <f>D94*E94</f>
        <v>0</v>
      </c>
      <c r="J94" s="164"/>
      <c r="K94" s="159"/>
      <c r="L94" s="159"/>
      <c r="M94" s="179"/>
      <c r="N94" s="179"/>
      <c r="O94" s="179"/>
      <c r="Q94" s="128"/>
    </row>
    <row r="95" spans="1:17" x14ac:dyDescent="0.2">
      <c r="A95" s="164"/>
      <c r="B95" s="165"/>
      <c r="E95" s="192"/>
      <c r="J95" s="164"/>
      <c r="M95" s="179"/>
      <c r="N95" s="179"/>
      <c r="O95" s="179"/>
      <c r="Q95" s="128"/>
    </row>
    <row r="96" spans="1:17" ht="38.25" x14ac:dyDescent="0.2">
      <c r="A96" s="164" t="s">
        <v>92</v>
      </c>
      <c r="B96" s="165" t="s">
        <v>93</v>
      </c>
      <c r="C96" s="128" t="s">
        <v>94</v>
      </c>
      <c r="D96" s="132">
        <v>16</v>
      </c>
      <c r="E96" s="192">
        <v>0</v>
      </c>
      <c r="F96" s="153">
        <f>D96*E96</f>
        <v>0</v>
      </c>
      <c r="J96" s="164"/>
      <c r="K96" s="165"/>
      <c r="L96" s="128"/>
      <c r="M96" s="179"/>
      <c r="N96" s="179"/>
      <c r="O96" s="179"/>
      <c r="Q96" s="128"/>
    </row>
    <row r="97" spans="1:17" s="138" customFormat="1" x14ac:dyDescent="0.2">
      <c r="A97" s="164"/>
      <c r="B97" s="165"/>
      <c r="C97" s="128"/>
      <c r="D97" s="132"/>
      <c r="E97" s="192"/>
      <c r="F97" s="153"/>
      <c r="H97" s="139"/>
      <c r="J97" s="164"/>
      <c r="K97" s="180"/>
      <c r="L97" s="181"/>
      <c r="M97" s="179"/>
      <c r="N97" s="179"/>
      <c r="O97" s="179"/>
      <c r="P97" s="128"/>
      <c r="Q97" s="128"/>
    </row>
    <row r="98" spans="1:17" s="138" customFormat="1" ht="38.25" x14ac:dyDescent="0.2">
      <c r="A98" s="164" t="s">
        <v>95</v>
      </c>
      <c r="B98" s="165" t="s">
        <v>96</v>
      </c>
      <c r="C98" s="128" t="s">
        <v>87</v>
      </c>
      <c r="D98" s="132">
        <v>307.3</v>
      </c>
      <c r="E98" s="192">
        <v>0</v>
      </c>
      <c r="F98" s="153">
        <f>D98*E98</f>
        <v>0</v>
      </c>
      <c r="H98" s="139"/>
      <c r="J98" s="164"/>
      <c r="K98" s="180"/>
      <c r="L98" s="181"/>
      <c r="P98" s="128"/>
      <c r="Q98" s="128"/>
    </row>
    <row r="99" spans="1:17" s="138" customFormat="1" x14ac:dyDescent="0.2">
      <c r="A99" s="164"/>
      <c r="C99" s="128"/>
      <c r="D99" s="132"/>
      <c r="E99" s="192"/>
      <c r="F99" s="153"/>
      <c r="H99" s="139"/>
      <c r="J99" s="164"/>
      <c r="K99" s="180"/>
      <c r="L99" s="181"/>
      <c r="P99" s="128"/>
      <c r="Q99" s="128"/>
    </row>
    <row r="100" spans="1:17" s="138" customFormat="1" ht="51" x14ac:dyDescent="0.2">
      <c r="A100" s="164" t="s">
        <v>97</v>
      </c>
      <c r="B100" s="165" t="s">
        <v>98</v>
      </c>
      <c r="C100" s="128" t="s">
        <v>99</v>
      </c>
      <c r="D100" s="132">
        <v>337.76</v>
      </c>
      <c r="E100" s="192">
        <v>0</v>
      </c>
      <c r="F100" s="153">
        <f>D100*E100</f>
        <v>0</v>
      </c>
      <c r="H100" s="139"/>
      <c r="J100" s="164"/>
      <c r="K100" s="180"/>
      <c r="L100" s="181"/>
      <c r="P100" s="128"/>
      <c r="Q100" s="128"/>
    </row>
    <row r="101" spans="1:17" s="138" customFormat="1" x14ac:dyDescent="0.2">
      <c r="A101" s="164"/>
      <c r="C101" s="128"/>
      <c r="D101" s="132"/>
      <c r="E101" s="192"/>
      <c r="F101" s="153"/>
      <c r="H101" s="139"/>
      <c r="J101" s="164"/>
      <c r="K101" s="180"/>
      <c r="L101" s="181"/>
      <c r="P101" s="128"/>
      <c r="Q101" s="128"/>
    </row>
    <row r="102" spans="1:17" ht="51" x14ac:dyDescent="0.2">
      <c r="A102" s="164" t="s">
        <v>100</v>
      </c>
      <c r="B102" s="165" t="s">
        <v>101</v>
      </c>
      <c r="C102" s="128" t="s">
        <v>99</v>
      </c>
      <c r="D102" s="132">
        <v>124.74</v>
      </c>
      <c r="E102" s="192">
        <v>0</v>
      </c>
      <c r="F102" s="153">
        <f>D102*E102</f>
        <v>0</v>
      </c>
      <c r="H102" s="182"/>
      <c r="I102" s="183"/>
      <c r="J102" s="164"/>
      <c r="K102" s="180"/>
      <c r="L102" s="181"/>
      <c r="Q102" s="128"/>
    </row>
    <row r="103" spans="1:17" x14ac:dyDescent="0.2">
      <c r="A103" s="164"/>
      <c r="E103" s="192"/>
      <c r="J103" s="164"/>
      <c r="K103" s="180"/>
      <c r="L103" s="181"/>
      <c r="Q103" s="128"/>
    </row>
    <row r="104" spans="1:17" ht="51" x14ac:dyDescent="0.2">
      <c r="A104" s="164" t="s">
        <v>102</v>
      </c>
      <c r="B104" s="165" t="s">
        <v>103</v>
      </c>
      <c r="C104" s="128" t="s">
        <v>99</v>
      </c>
      <c r="D104" s="132">
        <v>32.4</v>
      </c>
      <c r="E104" s="192">
        <v>0</v>
      </c>
      <c r="F104" s="153">
        <f>D104*E104</f>
        <v>0</v>
      </c>
      <c r="J104" s="164"/>
      <c r="K104" s="180"/>
      <c r="L104" s="181"/>
      <c r="M104" s="132"/>
      <c r="N104" s="153"/>
      <c r="O104" s="153"/>
      <c r="Q104" s="128"/>
    </row>
    <row r="105" spans="1:17" x14ac:dyDescent="0.2">
      <c r="A105" s="164"/>
      <c r="E105" s="192"/>
      <c r="J105" s="164"/>
      <c r="K105" s="180"/>
      <c r="L105" s="181"/>
      <c r="M105" s="132"/>
      <c r="N105" s="153"/>
      <c r="O105" s="153"/>
    </row>
    <row r="106" spans="1:17" ht="51" x14ac:dyDescent="0.2">
      <c r="A106" s="164" t="s">
        <v>104</v>
      </c>
      <c r="B106" s="165" t="s">
        <v>105</v>
      </c>
      <c r="C106" s="128" t="s">
        <v>99</v>
      </c>
      <c r="D106" s="132">
        <v>0.75</v>
      </c>
      <c r="E106" s="192">
        <v>0</v>
      </c>
      <c r="F106" s="153">
        <f>D106*E106</f>
        <v>0</v>
      </c>
      <c r="J106" s="164"/>
      <c r="K106" s="165"/>
      <c r="L106" s="128"/>
    </row>
    <row r="107" spans="1:17" x14ac:dyDescent="0.2">
      <c r="A107" s="164"/>
      <c r="B107" s="165"/>
      <c r="E107" s="192"/>
      <c r="J107" s="164"/>
      <c r="L107" s="128"/>
    </row>
    <row r="108" spans="1:17" ht="51" x14ac:dyDescent="0.2">
      <c r="A108" s="164" t="s">
        <v>106</v>
      </c>
      <c r="B108" s="165" t="s">
        <v>107</v>
      </c>
      <c r="C108" s="128" t="s">
        <v>99</v>
      </c>
      <c r="D108" s="132">
        <v>0.08</v>
      </c>
      <c r="E108" s="192">
        <v>0</v>
      </c>
      <c r="F108" s="153">
        <f>D108*E108</f>
        <v>0</v>
      </c>
      <c r="J108" s="164"/>
      <c r="K108" s="165"/>
      <c r="L108" s="128"/>
    </row>
    <row r="109" spans="1:17" x14ac:dyDescent="0.2">
      <c r="A109" s="164"/>
      <c r="B109" s="165"/>
      <c r="E109" s="192"/>
      <c r="J109" s="164"/>
      <c r="L109" s="128"/>
    </row>
    <row r="110" spans="1:17" ht="63.75" x14ac:dyDescent="0.2">
      <c r="A110" s="164" t="s">
        <v>108</v>
      </c>
      <c r="B110" s="165" t="s">
        <v>109</v>
      </c>
      <c r="C110" s="128" t="s">
        <v>45</v>
      </c>
      <c r="D110" s="132">
        <v>129</v>
      </c>
      <c r="E110" s="192">
        <v>0</v>
      </c>
      <c r="F110" s="153">
        <f>D110*E110</f>
        <v>0</v>
      </c>
      <c r="J110" s="164"/>
      <c r="L110" s="128"/>
    </row>
    <row r="111" spans="1:17" x14ac:dyDescent="0.2">
      <c r="A111" s="164"/>
      <c r="B111" s="165"/>
      <c r="E111" s="192"/>
      <c r="J111" s="164"/>
      <c r="L111" s="128"/>
    </row>
    <row r="112" spans="1:17" ht="63.75" x14ac:dyDescent="0.2">
      <c r="A112" s="164" t="s">
        <v>110</v>
      </c>
      <c r="B112" s="165" t="s">
        <v>111</v>
      </c>
      <c r="C112" s="128" t="s">
        <v>45</v>
      </c>
      <c r="D112" s="132">
        <v>5</v>
      </c>
      <c r="E112" s="192">
        <v>0</v>
      </c>
      <c r="F112" s="153">
        <f>D112*E112</f>
        <v>0</v>
      </c>
      <c r="J112" s="164"/>
      <c r="K112" s="165"/>
      <c r="L112" s="128"/>
    </row>
    <row r="113" spans="1:16" x14ac:dyDescent="0.2">
      <c r="A113" s="164"/>
      <c r="B113" s="165"/>
      <c r="E113" s="192"/>
      <c r="J113" s="164"/>
      <c r="L113" s="128"/>
    </row>
    <row r="114" spans="1:16" ht="102" x14ac:dyDescent="0.2">
      <c r="A114" s="164" t="s">
        <v>112</v>
      </c>
      <c r="B114" s="184" t="s">
        <v>113</v>
      </c>
      <c r="C114" s="128" t="s">
        <v>48</v>
      </c>
      <c r="D114" s="132">
        <v>4</v>
      </c>
      <c r="E114" s="192">
        <v>0</v>
      </c>
      <c r="F114" s="153">
        <f>D114*E114</f>
        <v>0</v>
      </c>
      <c r="J114" s="164"/>
      <c r="K114" s="165"/>
      <c r="L114" s="128"/>
    </row>
    <row r="115" spans="1:16" x14ac:dyDescent="0.2">
      <c r="A115" s="164"/>
      <c r="B115" s="165"/>
      <c r="E115" s="192"/>
      <c r="J115" s="164"/>
      <c r="K115" s="165"/>
      <c r="L115" s="128"/>
    </row>
    <row r="116" spans="1:16" ht="51" x14ac:dyDescent="0.2">
      <c r="A116" s="164" t="s">
        <v>114</v>
      </c>
      <c r="B116" s="165" t="s">
        <v>115</v>
      </c>
      <c r="C116" s="128" t="s">
        <v>99</v>
      </c>
      <c r="D116" s="132">
        <v>168.34</v>
      </c>
      <c r="E116" s="192">
        <v>0</v>
      </c>
      <c r="F116" s="153">
        <f>D116*E116</f>
        <v>0</v>
      </c>
      <c r="J116" s="164"/>
      <c r="K116" s="165"/>
      <c r="L116" s="128"/>
    </row>
    <row r="117" spans="1:16" s="138" customFormat="1" x14ac:dyDescent="0.2">
      <c r="A117" s="164"/>
      <c r="B117" s="165"/>
      <c r="C117" s="128"/>
      <c r="D117" s="132"/>
      <c r="E117" s="192"/>
      <c r="F117" s="153"/>
      <c r="H117" s="139"/>
      <c r="J117" s="164"/>
      <c r="L117" s="128"/>
      <c r="P117" s="128"/>
    </row>
    <row r="118" spans="1:16" s="138" customFormat="1" ht="63.75" x14ac:dyDescent="0.2">
      <c r="A118" s="164" t="s">
        <v>116</v>
      </c>
      <c r="B118" s="165" t="s">
        <v>117</v>
      </c>
      <c r="C118" s="128" t="s">
        <v>99</v>
      </c>
      <c r="D118" s="132">
        <v>294.33999999999997</v>
      </c>
      <c r="E118" s="192">
        <v>0</v>
      </c>
      <c r="F118" s="153">
        <f>D118*E118</f>
        <v>0</v>
      </c>
      <c r="H118" s="139"/>
      <c r="J118" s="164"/>
      <c r="K118" s="165"/>
      <c r="L118" s="128"/>
      <c r="P118" s="128"/>
    </row>
    <row r="119" spans="1:16" s="138" customFormat="1" x14ac:dyDescent="0.2">
      <c r="A119" s="164"/>
      <c r="C119" s="128"/>
      <c r="D119" s="132"/>
      <c r="E119" s="192"/>
      <c r="F119" s="153"/>
      <c r="H119" s="139"/>
      <c r="J119" s="164"/>
      <c r="K119" s="165"/>
      <c r="L119" s="128"/>
      <c r="P119" s="128"/>
    </row>
    <row r="120" spans="1:16" ht="38.25" x14ac:dyDescent="0.2">
      <c r="A120" s="164" t="s">
        <v>118</v>
      </c>
      <c r="B120" s="165" t="s">
        <v>119</v>
      </c>
      <c r="C120" s="128" t="s">
        <v>99</v>
      </c>
      <c r="D120" s="170">
        <f>D118</f>
        <v>294.33999999999997</v>
      </c>
      <c r="E120" s="192">
        <v>0</v>
      </c>
      <c r="F120" s="153">
        <f>D120*E120</f>
        <v>0</v>
      </c>
      <c r="K120" s="180"/>
      <c r="L120" s="181"/>
      <c r="P120" s="132"/>
    </row>
    <row r="121" spans="1:16" x14ac:dyDescent="0.2">
      <c r="A121" s="164"/>
      <c r="E121" s="192"/>
      <c r="K121" s="180"/>
      <c r="L121" s="181"/>
    </row>
    <row r="122" spans="1:16" ht="38.25" x14ac:dyDescent="0.2">
      <c r="A122" s="164" t="s">
        <v>120</v>
      </c>
      <c r="B122" s="165" t="s">
        <v>121</v>
      </c>
      <c r="C122" s="128" t="s">
        <v>87</v>
      </c>
      <c r="D122" s="132">
        <f>0.86*D49</f>
        <v>147.15460000000002</v>
      </c>
      <c r="E122" s="192">
        <v>0</v>
      </c>
      <c r="F122" s="153">
        <f>D122*E122</f>
        <v>0</v>
      </c>
      <c r="K122" s="180"/>
      <c r="L122" s="181"/>
    </row>
    <row r="123" spans="1:16" x14ac:dyDescent="0.2">
      <c r="A123" s="164"/>
      <c r="E123" s="192"/>
      <c r="K123" s="165"/>
      <c r="L123" s="128"/>
      <c r="M123" s="179"/>
      <c r="N123" s="179"/>
      <c r="O123" s="179"/>
    </row>
    <row r="124" spans="1:16" ht="76.5" x14ac:dyDescent="0.2">
      <c r="A124" s="164" t="s">
        <v>122</v>
      </c>
      <c r="B124" s="165" t="s">
        <v>123</v>
      </c>
      <c r="C124" s="128" t="s">
        <v>99</v>
      </c>
      <c r="D124" s="132">
        <v>25.23</v>
      </c>
      <c r="E124" s="192">
        <v>0</v>
      </c>
      <c r="F124" s="153">
        <f>D124*E124</f>
        <v>0</v>
      </c>
      <c r="M124" s="179"/>
      <c r="N124" s="179"/>
      <c r="O124" s="179"/>
      <c r="P124" s="132"/>
    </row>
    <row r="125" spans="1:16" x14ac:dyDescent="0.2">
      <c r="A125" s="164"/>
      <c r="E125" s="192"/>
      <c r="M125" s="179"/>
      <c r="N125" s="179"/>
      <c r="O125" s="179"/>
    </row>
    <row r="126" spans="1:16" ht="89.25" x14ac:dyDescent="0.2">
      <c r="A126" s="164" t="s">
        <v>124</v>
      </c>
      <c r="B126" s="165" t="s">
        <v>125</v>
      </c>
      <c r="C126" s="128" t="s">
        <v>99</v>
      </c>
      <c r="D126" s="132">
        <v>106.08</v>
      </c>
      <c r="E126" s="192">
        <v>0</v>
      </c>
      <c r="F126" s="153">
        <f>D126*E126</f>
        <v>0</v>
      </c>
      <c r="M126" s="179"/>
      <c r="N126" s="179"/>
      <c r="O126" s="179"/>
    </row>
    <row r="127" spans="1:16" x14ac:dyDescent="0.2">
      <c r="A127" s="164"/>
      <c r="E127" s="192"/>
      <c r="M127" s="179"/>
      <c r="N127" s="179"/>
      <c r="O127" s="179"/>
    </row>
    <row r="128" spans="1:16" ht="51" x14ac:dyDescent="0.2">
      <c r="A128" s="164" t="s">
        <v>126</v>
      </c>
      <c r="B128" s="165" t="s">
        <v>127</v>
      </c>
      <c r="C128" s="128" t="s">
        <v>99</v>
      </c>
      <c r="D128" s="132">
        <f>D116</f>
        <v>168.34</v>
      </c>
      <c r="E128" s="192">
        <v>0</v>
      </c>
      <c r="F128" s="153">
        <f>D128*E128</f>
        <v>0</v>
      </c>
      <c r="M128" s="179"/>
      <c r="N128" s="179"/>
      <c r="O128" s="179"/>
    </row>
    <row r="129" spans="1:6" x14ac:dyDescent="0.2">
      <c r="A129" s="164"/>
      <c r="B129" s="165"/>
      <c r="E129" s="192"/>
    </row>
    <row r="130" spans="1:6" ht="63.75" x14ac:dyDescent="0.2">
      <c r="A130" s="164" t="s">
        <v>128</v>
      </c>
      <c r="B130" s="165" t="s">
        <v>129</v>
      </c>
      <c r="C130" s="128" t="s">
        <v>99</v>
      </c>
      <c r="D130" s="132">
        <v>60.6</v>
      </c>
      <c r="E130" s="192">
        <v>0</v>
      </c>
      <c r="F130" s="153">
        <f>D130*E130</f>
        <v>0</v>
      </c>
    </row>
    <row r="131" spans="1:6" x14ac:dyDescent="0.2">
      <c r="A131" s="164"/>
      <c r="B131" s="165"/>
      <c r="E131" s="192"/>
    </row>
    <row r="132" spans="1:6" ht="51" x14ac:dyDescent="0.2">
      <c r="A132" s="164" t="s">
        <v>130</v>
      </c>
      <c r="B132" s="165" t="s">
        <v>131</v>
      </c>
      <c r="C132" s="128" t="s">
        <v>99</v>
      </c>
      <c r="D132" s="132">
        <v>125.35</v>
      </c>
      <c r="E132" s="192">
        <v>0</v>
      </c>
      <c r="F132" s="153">
        <f>D132*E132</f>
        <v>0</v>
      </c>
    </row>
    <row r="133" spans="1:6" x14ac:dyDescent="0.2">
      <c r="A133" s="164"/>
      <c r="B133" s="165"/>
      <c r="E133" s="192"/>
    </row>
    <row r="134" spans="1:6" ht="89.25" x14ac:dyDescent="0.2">
      <c r="A134" s="164" t="s">
        <v>132</v>
      </c>
      <c r="B134" s="165" t="s">
        <v>133</v>
      </c>
      <c r="C134" s="128" t="s">
        <v>87</v>
      </c>
      <c r="D134" s="132">
        <v>417.81</v>
      </c>
      <c r="E134" s="192">
        <v>0</v>
      </c>
      <c r="F134" s="153">
        <f>D134*E134</f>
        <v>0</v>
      </c>
    </row>
    <row r="135" spans="1:6" x14ac:dyDescent="0.2">
      <c r="A135" s="164"/>
      <c r="B135" s="165"/>
      <c r="E135" s="192"/>
    </row>
    <row r="136" spans="1:6" ht="51" x14ac:dyDescent="0.2">
      <c r="A136" s="164" t="s">
        <v>134</v>
      </c>
      <c r="B136" s="165" t="s">
        <v>135</v>
      </c>
      <c r="C136" s="128" t="s">
        <v>87</v>
      </c>
      <c r="D136" s="132">
        <v>11.35</v>
      </c>
      <c r="E136" s="192">
        <v>0</v>
      </c>
      <c r="F136" s="153">
        <f>D136*E136</f>
        <v>0</v>
      </c>
    </row>
    <row r="137" spans="1:6" x14ac:dyDescent="0.2">
      <c r="A137" s="164"/>
      <c r="B137" s="165"/>
      <c r="E137" s="192"/>
    </row>
    <row r="138" spans="1:6" ht="51" x14ac:dyDescent="0.2">
      <c r="A138" s="164" t="s">
        <v>136</v>
      </c>
      <c r="B138" s="165" t="s">
        <v>137</v>
      </c>
      <c r="C138" s="128" t="s">
        <v>99</v>
      </c>
      <c r="D138" s="132">
        <v>16.39</v>
      </c>
      <c r="E138" s="192">
        <v>0</v>
      </c>
      <c r="F138" s="153">
        <f>D138*E138</f>
        <v>0</v>
      </c>
    </row>
    <row r="139" spans="1:6" x14ac:dyDescent="0.2">
      <c r="A139" s="164"/>
      <c r="E139" s="192"/>
    </row>
    <row r="140" spans="1:6" ht="38.25" x14ac:dyDescent="0.2">
      <c r="A140" s="164" t="s">
        <v>138</v>
      </c>
      <c r="B140" s="165" t="s">
        <v>139</v>
      </c>
      <c r="C140" s="128" t="s">
        <v>87</v>
      </c>
      <c r="D140" s="132">
        <f>D90</f>
        <v>121.2</v>
      </c>
      <c r="E140" s="192">
        <v>0</v>
      </c>
      <c r="F140" s="153">
        <f>D140*E140</f>
        <v>0</v>
      </c>
    </row>
    <row r="141" spans="1:6" x14ac:dyDescent="0.2">
      <c r="A141" s="164"/>
      <c r="E141" s="192"/>
    </row>
    <row r="142" spans="1:6" ht="25.5" x14ac:dyDescent="0.2">
      <c r="A142" s="164" t="s">
        <v>140</v>
      </c>
      <c r="B142" s="165" t="s">
        <v>141</v>
      </c>
      <c r="C142" s="128" t="s">
        <v>66</v>
      </c>
      <c r="D142" s="132">
        <v>16</v>
      </c>
      <c r="E142" s="192">
        <v>0</v>
      </c>
      <c r="F142" s="153">
        <f>D142*E142</f>
        <v>0</v>
      </c>
    </row>
    <row r="143" spans="1:6" x14ac:dyDescent="0.2">
      <c r="A143" s="164"/>
      <c r="E143" s="192"/>
    </row>
    <row r="144" spans="1:6" ht="25.5" x14ac:dyDescent="0.2">
      <c r="A144" s="164" t="s">
        <v>142</v>
      </c>
      <c r="B144" s="185" t="s">
        <v>143</v>
      </c>
      <c r="C144" s="186" t="s">
        <v>87</v>
      </c>
      <c r="D144" s="187">
        <f>D49*3</f>
        <v>513.33000000000004</v>
      </c>
      <c r="E144" s="196">
        <v>0</v>
      </c>
      <c r="F144" s="188">
        <f>D144*E144</f>
        <v>0</v>
      </c>
    </row>
    <row r="145" spans="1:16" x14ac:dyDescent="0.2">
      <c r="A145" s="164"/>
      <c r="E145" s="192"/>
    </row>
    <row r="146" spans="1:16" x14ac:dyDescent="0.2">
      <c r="A146" s="172"/>
      <c r="B146" s="173" t="s">
        <v>30</v>
      </c>
      <c r="C146" s="174"/>
      <c r="D146" s="175"/>
      <c r="E146" s="194" t="s">
        <v>82</v>
      </c>
      <c r="F146" s="176">
        <f>SUM(F88:F144)</f>
        <v>0</v>
      </c>
    </row>
    <row r="147" spans="1:16" x14ac:dyDescent="0.2">
      <c r="A147" s="164"/>
      <c r="E147" s="192"/>
    </row>
    <row r="148" spans="1:16" s="138" customFormat="1" x14ac:dyDescent="0.2">
      <c r="A148" s="164"/>
      <c r="C148" s="128"/>
      <c r="D148" s="132"/>
      <c r="E148" s="192"/>
      <c r="F148" s="153"/>
      <c r="H148" s="139"/>
      <c r="P148" s="128"/>
    </row>
    <row r="149" spans="1:16" s="138" customFormat="1" ht="15.75" x14ac:dyDescent="0.25">
      <c r="A149" s="159" t="s">
        <v>31</v>
      </c>
      <c r="B149" s="159" t="s">
        <v>32</v>
      </c>
      <c r="C149" s="135"/>
      <c r="D149" s="136"/>
      <c r="E149" s="195"/>
      <c r="F149" s="162"/>
      <c r="G149" s="159"/>
      <c r="H149" s="163"/>
      <c r="I149" s="159"/>
      <c r="P149" s="128"/>
    </row>
    <row r="150" spans="1:16" s="138" customFormat="1" x14ac:dyDescent="0.2">
      <c r="C150" s="128"/>
      <c r="D150" s="132"/>
      <c r="E150" s="192"/>
      <c r="F150" s="153"/>
      <c r="H150" s="139"/>
      <c r="P150" s="128"/>
    </row>
    <row r="151" spans="1:16" s="138" customFormat="1" ht="216.75" x14ac:dyDescent="0.2">
      <c r="A151" s="164" t="s">
        <v>144</v>
      </c>
      <c r="B151" s="165" t="s">
        <v>145</v>
      </c>
      <c r="C151" s="128" t="s">
        <v>48</v>
      </c>
      <c r="D151" s="132">
        <v>5</v>
      </c>
      <c r="E151" s="192">
        <v>0</v>
      </c>
      <c r="F151" s="153">
        <f>D151*E151</f>
        <v>0</v>
      </c>
      <c r="H151" s="139"/>
      <c r="P151" s="128"/>
    </row>
    <row r="152" spans="1:16" s="138" customFormat="1" x14ac:dyDescent="0.2">
      <c r="A152" s="164"/>
      <c r="B152" s="165"/>
      <c r="C152" s="128"/>
      <c r="D152" s="132"/>
      <c r="E152" s="192"/>
      <c r="F152" s="153"/>
      <c r="H152" s="139"/>
      <c r="P152" s="128"/>
    </row>
    <row r="153" spans="1:16" s="159" customFormat="1" ht="216.75" x14ac:dyDescent="0.2">
      <c r="A153" s="164" t="s">
        <v>146</v>
      </c>
      <c r="B153" s="165" t="s">
        <v>147</v>
      </c>
      <c r="C153" s="128" t="s">
        <v>48</v>
      </c>
      <c r="D153" s="132">
        <v>3</v>
      </c>
      <c r="E153" s="192">
        <v>0</v>
      </c>
      <c r="F153" s="153">
        <f>D153*E153</f>
        <v>0</v>
      </c>
      <c r="G153" s="138"/>
      <c r="H153" s="139"/>
      <c r="I153" s="138"/>
      <c r="J153" s="138"/>
      <c r="K153" s="138"/>
      <c r="L153" s="138"/>
      <c r="M153" s="138"/>
      <c r="N153" s="138"/>
      <c r="O153" s="138"/>
      <c r="P153" s="128"/>
    </row>
    <row r="154" spans="1:16" s="138" customFormat="1" x14ac:dyDescent="0.2">
      <c r="A154" s="164"/>
      <c r="B154" s="165"/>
      <c r="C154" s="128"/>
      <c r="D154" s="132"/>
      <c r="E154" s="192"/>
      <c r="F154" s="153"/>
      <c r="H154" s="139"/>
      <c r="P154" s="128"/>
    </row>
    <row r="155" spans="1:16" ht="216.75" x14ac:dyDescent="0.2">
      <c r="A155" s="164" t="s">
        <v>148</v>
      </c>
      <c r="B155" s="165" t="s">
        <v>147</v>
      </c>
      <c r="C155" s="128" t="s">
        <v>48</v>
      </c>
      <c r="D155" s="132">
        <v>1</v>
      </c>
      <c r="E155" s="192">
        <v>0</v>
      </c>
      <c r="F155" s="153">
        <f>D155*E155</f>
        <v>0</v>
      </c>
    </row>
    <row r="156" spans="1:16" x14ac:dyDescent="0.2">
      <c r="A156" s="164"/>
      <c r="E156" s="192"/>
    </row>
    <row r="157" spans="1:16" ht="38.25" x14ac:dyDescent="0.2">
      <c r="A157" s="164" t="s">
        <v>149</v>
      </c>
      <c r="B157" s="165" t="s">
        <v>150</v>
      </c>
      <c r="C157" s="128" t="s">
        <v>48</v>
      </c>
      <c r="D157" s="132">
        <v>3</v>
      </c>
      <c r="E157" s="192">
        <v>0</v>
      </c>
      <c r="F157" s="153">
        <f>D157*E157</f>
        <v>0</v>
      </c>
      <c r="J157" s="159"/>
    </row>
    <row r="158" spans="1:16" x14ac:dyDescent="0.2">
      <c r="A158" s="164"/>
      <c r="B158" s="165"/>
      <c r="E158" s="192"/>
    </row>
    <row r="159" spans="1:16" ht="63.75" x14ac:dyDescent="0.2">
      <c r="A159" s="164" t="s">
        <v>151</v>
      </c>
      <c r="B159" s="165" t="s">
        <v>152</v>
      </c>
      <c r="C159" s="128" t="s">
        <v>48</v>
      </c>
      <c r="D159" s="132">
        <v>2</v>
      </c>
      <c r="E159" s="192">
        <v>0</v>
      </c>
      <c r="F159" s="153">
        <f>D159*E159</f>
        <v>0</v>
      </c>
    </row>
    <row r="160" spans="1:16" x14ac:dyDescent="0.2">
      <c r="A160" s="164"/>
      <c r="B160" s="165"/>
      <c r="E160" s="192"/>
    </row>
    <row r="161" spans="1:16" s="138" customFormat="1" ht="51" x14ac:dyDescent="0.2">
      <c r="A161" s="189" t="s">
        <v>153</v>
      </c>
      <c r="B161" s="185" t="s">
        <v>154</v>
      </c>
      <c r="C161" s="186" t="s">
        <v>48</v>
      </c>
      <c r="D161" s="187">
        <v>1</v>
      </c>
      <c r="E161" s="196">
        <v>0</v>
      </c>
      <c r="F161" s="188">
        <f>D161*E161</f>
        <v>0</v>
      </c>
      <c r="H161" s="139"/>
      <c r="K161" s="159"/>
      <c r="L161" s="159"/>
      <c r="M161" s="159"/>
      <c r="N161" s="159"/>
      <c r="O161" s="159"/>
      <c r="P161" s="128"/>
    </row>
    <row r="162" spans="1:16" s="138" customFormat="1" x14ac:dyDescent="0.2">
      <c r="A162" s="164"/>
      <c r="C162" s="128"/>
      <c r="D162" s="132"/>
      <c r="E162" s="192"/>
      <c r="F162" s="153"/>
      <c r="H162" s="139"/>
      <c r="P162" s="128"/>
    </row>
    <row r="163" spans="1:16" s="138" customFormat="1" x14ac:dyDescent="0.2">
      <c r="A163" s="172"/>
      <c r="B163" s="173" t="s">
        <v>32</v>
      </c>
      <c r="C163" s="174"/>
      <c r="D163" s="175"/>
      <c r="E163" s="194" t="s">
        <v>82</v>
      </c>
      <c r="F163" s="176">
        <f>SUM(F151:F161)</f>
        <v>0</v>
      </c>
      <c r="H163" s="139"/>
      <c r="P163" s="128"/>
    </row>
    <row r="164" spans="1:16" s="138" customFormat="1" x14ac:dyDescent="0.2">
      <c r="A164" s="164"/>
      <c r="C164" s="128"/>
      <c r="D164" s="132"/>
      <c r="E164" s="192"/>
      <c r="F164" s="153"/>
      <c r="H164" s="139"/>
      <c r="P164" s="128"/>
    </row>
    <row r="165" spans="1:16" s="138" customFormat="1" x14ac:dyDescent="0.2">
      <c r="A165" s="164"/>
      <c r="C165" s="128"/>
      <c r="D165" s="132"/>
      <c r="E165" s="192"/>
      <c r="F165" s="153"/>
      <c r="H165" s="139"/>
      <c r="P165" s="128"/>
    </row>
    <row r="166" spans="1:16" s="138" customFormat="1" ht="15.75" x14ac:dyDescent="0.25">
      <c r="A166" s="159" t="s">
        <v>33</v>
      </c>
      <c r="B166" s="159" t="s">
        <v>34</v>
      </c>
      <c r="C166" s="135"/>
      <c r="D166" s="136"/>
      <c r="E166" s="195"/>
      <c r="F166" s="162"/>
      <c r="G166" s="159"/>
      <c r="H166" s="163"/>
      <c r="I166" s="159"/>
      <c r="P166" s="128"/>
    </row>
    <row r="167" spans="1:16" s="138" customFormat="1" x14ac:dyDescent="0.2">
      <c r="B167" s="156"/>
      <c r="C167" s="128"/>
      <c r="D167" s="132"/>
      <c r="E167" s="192"/>
      <c r="F167" s="153"/>
      <c r="H167" s="139"/>
      <c r="P167" s="128"/>
    </row>
    <row r="168" spans="1:16" s="138" customFormat="1" ht="38.25" x14ac:dyDescent="0.2">
      <c r="A168" s="164" t="s">
        <v>155</v>
      </c>
      <c r="B168" s="165" t="s">
        <v>156</v>
      </c>
      <c r="C168" s="128" t="s">
        <v>48</v>
      </c>
      <c r="D168" s="132">
        <v>1</v>
      </c>
      <c r="E168" s="192">
        <v>0</v>
      </c>
      <c r="F168" s="153">
        <f>D168*E168</f>
        <v>0</v>
      </c>
      <c r="H168" s="139"/>
      <c r="P168" s="128"/>
    </row>
    <row r="169" spans="1:16" s="159" customFormat="1" ht="15.75" x14ac:dyDescent="0.2">
      <c r="A169" s="138"/>
      <c r="B169" s="138"/>
      <c r="C169" s="128"/>
      <c r="D169" s="132"/>
      <c r="E169" s="192"/>
      <c r="F169" s="153"/>
      <c r="G169" s="138"/>
      <c r="H169" s="139"/>
      <c r="I169" s="138"/>
      <c r="J169" s="138"/>
      <c r="K169" s="138"/>
      <c r="L169" s="138"/>
      <c r="M169" s="138"/>
      <c r="N169" s="138"/>
      <c r="O169" s="138"/>
      <c r="P169" s="128"/>
    </row>
    <row r="170" spans="1:16" s="138" customFormat="1" ht="51" x14ac:dyDescent="0.2">
      <c r="A170" s="164" t="s">
        <v>157</v>
      </c>
      <c r="B170" s="165" t="s">
        <v>158</v>
      </c>
      <c r="C170" s="128" t="s">
        <v>45</v>
      </c>
      <c r="D170" s="132">
        <f>D49</f>
        <v>171.11</v>
      </c>
      <c r="E170" s="192">
        <v>0</v>
      </c>
      <c r="F170" s="153">
        <f>D170*E170</f>
        <v>0</v>
      </c>
      <c r="H170" s="139"/>
      <c r="P170" s="128"/>
    </row>
    <row r="171" spans="1:16" s="138" customFormat="1" ht="44.25" customHeight="1" x14ac:dyDescent="0.2">
      <c r="A171" s="198"/>
      <c r="B171" s="199" t="s">
        <v>266</v>
      </c>
      <c r="C171" s="199"/>
      <c r="D171" s="199"/>
      <c r="E171" s="199"/>
      <c r="F171" s="199"/>
    </row>
    <row r="172" spans="1:16" s="138" customFormat="1" x14ac:dyDescent="0.2">
      <c r="B172" s="165"/>
      <c r="C172" s="128"/>
      <c r="D172" s="132"/>
      <c r="E172" s="192"/>
      <c r="F172" s="153"/>
      <c r="H172" s="139"/>
      <c r="P172" s="128"/>
    </row>
    <row r="173" spans="1:16" s="138" customFormat="1" ht="63.75" x14ac:dyDescent="0.2">
      <c r="A173" s="164" t="s">
        <v>159</v>
      </c>
      <c r="B173" s="165" t="s">
        <v>160</v>
      </c>
      <c r="C173" s="128" t="s">
        <v>48</v>
      </c>
      <c r="D173" s="132">
        <v>5</v>
      </c>
      <c r="E173" s="192">
        <v>0</v>
      </c>
      <c r="F173" s="153">
        <f>D173*E173</f>
        <v>0</v>
      </c>
      <c r="H173" s="139"/>
      <c r="P173" s="128"/>
    </row>
    <row r="174" spans="1:16" s="138" customFormat="1" ht="15.75" x14ac:dyDescent="0.2">
      <c r="B174" s="165"/>
      <c r="C174" s="128"/>
      <c r="D174" s="132"/>
      <c r="E174" s="192"/>
      <c r="F174" s="153"/>
      <c r="H174" s="139"/>
      <c r="J174" s="159"/>
      <c r="P174" s="128"/>
    </row>
    <row r="175" spans="1:16" s="138" customFormat="1" ht="38.25" x14ac:dyDescent="0.2">
      <c r="A175" s="164" t="s">
        <v>161</v>
      </c>
      <c r="B175" s="165" t="s">
        <v>162</v>
      </c>
      <c r="C175" s="128" t="s">
        <v>45</v>
      </c>
      <c r="D175" s="132">
        <f>D49</f>
        <v>171.11</v>
      </c>
      <c r="E175" s="192">
        <v>0</v>
      </c>
      <c r="F175" s="153">
        <f>D175*E175</f>
        <v>0</v>
      </c>
      <c r="H175" s="139"/>
      <c r="P175" s="128"/>
    </row>
    <row r="176" spans="1:16" s="138" customFormat="1" x14ac:dyDescent="0.2">
      <c r="B176" s="165"/>
      <c r="C176" s="128"/>
      <c r="D176" s="132"/>
      <c r="E176" s="192"/>
      <c r="F176" s="153"/>
      <c r="H176" s="139"/>
      <c r="P176" s="128"/>
    </row>
    <row r="177" spans="1:16" s="138" customFormat="1" ht="38.25" x14ac:dyDescent="0.2">
      <c r="A177" s="164" t="s">
        <v>163</v>
      </c>
      <c r="B177" s="165" t="s">
        <v>164</v>
      </c>
      <c r="C177" s="128" t="s">
        <v>45</v>
      </c>
      <c r="D177" s="132">
        <f>D49</f>
        <v>171.11</v>
      </c>
      <c r="E177" s="192">
        <v>0</v>
      </c>
      <c r="F177" s="153">
        <f>D177*E177</f>
        <v>0</v>
      </c>
      <c r="H177" s="139"/>
      <c r="P177" s="128"/>
    </row>
    <row r="178" spans="1:16" s="138" customFormat="1" ht="15.75" x14ac:dyDescent="0.2">
      <c r="B178" s="165"/>
      <c r="C178" s="128"/>
      <c r="D178" s="132"/>
      <c r="E178" s="192"/>
      <c r="F178" s="153"/>
      <c r="H178" s="139"/>
      <c r="K178" s="159"/>
      <c r="L178" s="159"/>
      <c r="M178" s="159"/>
      <c r="N178" s="159"/>
      <c r="O178" s="159"/>
      <c r="P178" s="128"/>
    </row>
    <row r="179" spans="1:16" ht="25.5" x14ac:dyDescent="0.2">
      <c r="A179" s="164" t="s">
        <v>165</v>
      </c>
      <c r="B179" s="165" t="s">
        <v>166</v>
      </c>
      <c r="C179" s="128" t="s">
        <v>45</v>
      </c>
      <c r="D179" s="132">
        <f>D51</f>
        <v>9</v>
      </c>
      <c r="E179" s="192">
        <v>0</v>
      </c>
      <c r="F179" s="153">
        <f>D179*E179</f>
        <v>0</v>
      </c>
    </row>
    <row r="180" spans="1:16" x14ac:dyDescent="0.2">
      <c r="B180" s="165"/>
      <c r="E180" s="192"/>
    </row>
    <row r="181" spans="1:16" ht="63.75" x14ac:dyDescent="0.2">
      <c r="A181" s="164" t="s">
        <v>167</v>
      </c>
      <c r="B181" s="165" t="s">
        <v>168</v>
      </c>
      <c r="C181" s="128" t="s">
        <v>45</v>
      </c>
      <c r="D181" s="132">
        <f>D49</f>
        <v>171.11</v>
      </c>
      <c r="E181" s="192">
        <v>0</v>
      </c>
      <c r="F181" s="153">
        <f>D181*E181</f>
        <v>0</v>
      </c>
    </row>
    <row r="182" spans="1:16" x14ac:dyDescent="0.2">
      <c r="B182" s="165"/>
      <c r="E182" s="192"/>
    </row>
    <row r="183" spans="1:16" x14ac:dyDescent="0.2">
      <c r="A183" s="189" t="s">
        <v>169</v>
      </c>
      <c r="B183" s="185" t="s">
        <v>170</v>
      </c>
      <c r="C183" s="186" t="s">
        <v>57</v>
      </c>
      <c r="D183" s="187">
        <v>1</v>
      </c>
      <c r="E183" s="196">
        <v>0</v>
      </c>
      <c r="F183" s="188">
        <f>D183*E183</f>
        <v>0</v>
      </c>
    </row>
    <row r="184" spans="1:16" x14ac:dyDescent="0.2">
      <c r="A184" s="164"/>
      <c r="E184" s="192"/>
    </row>
    <row r="185" spans="1:16" s="138" customFormat="1" x14ac:dyDescent="0.2">
      <c r="A185" s="172"/>
      <c r="B185" s="173" t="s">
        <v>34</v>
      </c>
      <c r="C185" s="174"/>
      <c r="D185" s="175"/>
      <c r="E185" s="194" t="s">
        <v>82</v>
      </c>
      <c r="F185" s="176">
        <f>SUM(F168:F183)</f>
        <v>0</v>
      </c>
      <c r="H185" s="139"/>
      <c r="P185" s="128"/>
    </row>
    <row r="186" spans="1:16" s="138" customFormat="1" x14ac:dyDescent="0.2">
      <c r="A186" s="177"/>
      <c r="B186" s="177"/>
      <c r="C186" s="169"/>
      <c r="D186" s="170"/>
      <c r="E186" s="193"/>
      <c r="F186" s="171"/>
      <c r="H186" s="139"/>
      <c r="P186" s="128"/>
    </row>
    <row r="187" spans="1:16" s="138" customFormat="1" x14ac:dyDescent="0.2">
      <c r="A187" s="177"/>
      <c r="B187" s="177"/>
      <c r="C187" s="169"/>
      <c r="D187" s="170"/>
      <c r="E187" s="193"/>
      <c r="F187" s="171"/>
      <c r="H187" s="139"/>
      <c r="P187" s="128"/>
    </row>
    <row r="188" spans="1:16" s="138" customFormat="1" ht="15.75" x14ac:dyDescent="0.25">
      <c r="A188" s="159" t="s">
        <v>35</v>
      </c>
      <c r="B188" s="159" t="s">
        <v>171</v>
      </c>
      <c r="C188" s="135"/>
      <c r="D188" s="136"/>
      <c r="E188" s="195"/>
      <c r="F188" s="162"/>
      <c r="H188" s="139"/>
      <c r="P188" s="128"/>
    </row>
    <row r="189" spans="1:16" s="138" customFormat="1" x14ac:dyDescent="0.2">
      <c r="B189" s="156"/>
      <c r="C189" s="128"/>
      <c r="D189" s="132"/>
      <c r="E189" s="192"/>
      <c r="F189" s="153"/>
      <c r="H189" s="139"/>
      <c r="P189" s="128"/>
    </row>
    <row r="190" spans="1:16" s="138" customFormat="1" ht="63.75" x14ac:dyDescent="0.2">
      <c r="A190" s="189" t="s">
        <v>172</v>
      </c>
      <c r="B190" s="185" t="s">
        <v>173</v>
      </c>
      <c r="C190" s="186" t="s">
        <v>48</v>
      </c>
      <c r="D190" s="187">
        <v>3</v>
      </c>
      <c r="E190" s="196">
        <v>0</v>
      </c>
      <c r="F190" s="188">
        <f>D190*E190</f>
        <v>0</v>
      </c>
      <c r="H190" s="139"/>
      <c r="P190" s="128"/>
    </row>
    <row r="191" spans="1:16" s="138" customFormat="1" x14ac:dyDescent="0.2">
      <c r="A191" s="164"/>
      <c r="C191" s="128"/>
      <c r="D191" s="132"/>
      <c r="E191" s="192"/>
      <c r="F191" s="153"/>
      <c r="H191" s="139"/>
      <c r="P191" s="128"/>
    </row>
    <row r="192" spans="1:16" s="138" customFormat="1" x14ac:dyDescent="0.2">
      <c r="A192" s="172"/>
      <c r="B192" s="173" t="s">
        <v>174</v>
      </c>
      <c r="C192" s="174"/>
      <c r="D192" s="175"/>
      <c r="E192" s="194" t="s">
        <v>82</v>
      </c>
      <c r="F192" s="176">
        <f>SUM(F190:F190)</f>
        <v>0</v>
      </c>
      <c r="H192" s="139"/>
      <c r="P192" s="128"/>
    </row>
    <row r="193" spans="1:16" x14ac:dyDescent="0.2">
      <c r="C193" s="138"/>
      <c r="D193" s="183"/>
      <c r="E193" s="197"/>
      <c r="F193" s="138"/>
    </row>
    <row r="194" spans="1:16" x14ac:dyDescent="0.2">
      <c r="C194" s="138"/>
      <c r="D194" s="183"/>
      <c r="E194" s="197"/>
      <c r="F194" s="138"/>
    </row>
    <row r="195" spans="1:16" ht="15.75" x14ac:dyDescent="0.25">
      <c r="A195" s="159" t="s">
        <v>37</v>
      </c>
      <c r="B195" s="159" t="s">
        <v>175</v>
      </c>
      <c r="C195" s="135"/>
      <c r="D195" s="136"/>
      <c r="E195" s="195"/>
      <c r="F195" s="162"/>
    </row>
    <row r="196" spans="1:16" x14ac:dyDescent="0.2">
      <c r="E196" s="192"/>
    </row>
    <row r="197" spans="1:16" ht="25.5" x14ac:dyDescent="0.2">
      <c r="A197" s="164" t="s">
        <v>176</v>
      </c>
      <c r="B197" s="165" t="s">
        <v>177</v>
      </c>
      <c r="C197" s="138"/>
      <c r="D197" s="183"/>
      <c r="E197" s="197"/>
      <c r="F197" s="138"/>
    </row>
    <row r="198" spans="1:16" ht="140.25" x14ac:dyDescent="0.2">
      <c r="B198" s="165" t="s">
        <v>178</v>
      </c>
      <c r="C198" s="128" t="s">
        <v>48</v>
      </c>
      <c r="D198" s="132">
        <v>4</v>
      </c>
      <c r="E198" s="192">
        <v>0</v>
      </c>
      <c r="F198" s="153">
        <f>D198*E198</f>
        <v>0</v>
      </c>
    </row>
    <row r="199" spans="1:16" x14ac:dyDescent="0.2">
      <c r="B199" s="165"/>
      <c r="E199" s="192"/>
    </row>
    <row r="200" spans="1:16" ht="140.25" x14ac:dyDescent="0.2">
      <c r="A200" s="189" t="s">
        <v>179</v>
      </c>
      <c r="B200" s="185" t="s">
        <v>180</v>
      </c>
      <c r="C200" s="186" t="s">
        <v>48</v>
      </c>
      <c r="D200" s="187">
        <v>4</v>
      </c>
      <c r="E200" s="196">
        <v>0</v>
      </c>
      <c r="F200" s="188">
        <f>D200*E200</f>
        <v>0</v>
      </c>
    </row>
    <row r="201" spans="1:16" x14ac:dyDescent="0.2">
      <c r="A201" s="164"/>
    </row>
    <row r="202" spans="1:16" x14ac:dyDescent="0.2">
      <c r="A202" s="172"/>
      <c r="B202" s="173" t="s">
        <v>38</v>
      </c>
      <c r="C202" s="174"/>
      <c r="D202" s="175"/>
      <c r="E202" s="176" t="s">
        <v>82</v>
      </c>
      <c r="F202" s="176">
        <f>SUM(F198:F200)</f>
        <v>0</v>
      </c>
    </row>
    <row r="203" spans="1:16" x14ac:dyDescent="0.2">
      <c r="C203" s="138"/>
      <c r="D203" s="183"/>
      <c r="E203" s="138"/>
      <c r="F203" s="138"/>
    </row>
    <row r="204" spans="1:16" x14ac:dyDescent="0.2">
      <c r="C204" s="138"/>
      <c r="D204" s="183"/>
      <c r="E204" s="138"/>
      <c r="F204" s="138"/>
    </row>
    <row r="205" spans="1:16" s="159" customFormat="1" ht="15.75" x14ac:dyDescent="0.2">
      <c r="A205" s="138"/>
      <c r="B205" s="138"/>
      <c r="C205" s="138"/>
      <c r="D205" s="183"/>
      <c r="E205" s="138"/>
      <c r="F205" s="138"/>
      <c r="G205" s="138"/>
      <c r="H205" s="139"/>
      <c r="I205" s="138"/>
      <c r="J205" s="138"/>
      <c r="K205" s="138"/>
      <c r="L205" s="138"/>
      <c r="M205" s="138"/>
      <c r="N205" s="138"/>
      <c r="O205" s="138"/>
      <c r="P205" s="128"/>
    </row>
    <row r="206" spans="1:16" x14ac:dyDescent="0.2">
      <c r="C206" s="138"/>
      <c r="D206" s="183"/>
      <c r="E206" s="138"/>
      <c r="F206" s="138"/>
    </row>
    <row r="207" spans="1:16" x14ac:dyDescent="0.2">
      <c r="C207" s="138"/>
      <c r="D207" s="183"/>
      <c r="E207" s="138"/>
      <c r="F207" s="138"/>
    </row>
    <row r="208" spans="1:16" x14ac:dyDescent="0.2">
      <c r="C208" s="138"/>
      <c r="D208" s="183"/>
      <c r="E208" s="138"/>
      <c r="F208" s="138"/>
    </row>
    <row r="209" spans="1:16" ht="15.75" x14ac:dyDescent="0.2">
      <c r="C209" s="138"/>
      <c r="D209" s="183"/>
      <c r="E209" s="138"/>
      <c r="F209" s="138"/>
      <c r="J209" s="159"/>
    </row>
    <row r="210" spans="1:16" x14ac:dyDescent="0.2">
      <c r="C210" s="138"/>
      <c r="D210" s="183"/>
      <c r="E210" s="138"/>
      <c r="F210" s="138"/>
    </row>
    <row r="211" spans="1:16" ht="15.75" x14ac:dyDescent="0.25">
      <c r="A211" s="159"/>
      <c r="B211" s="159"/>
      <c r="C211" s="159"/>
      <c r="D211" s="190"/>
      <c r="E211" s="159"/>
      <c r="F211" s="159"/>
      <c r="G211" s="159"/>
      <c r="H211" s="163"/>
      <c r="I211" s="159"/>
    </row>
    <row r="212" spans="1:16" x14ac:dyDescent="0.2">
      <c r="C212" s="138"/>
      <c r="D212" s="183"/>
      <c r="E212" s="138"/>
      <c r="F212" s="138"/>
    </row>
    <row r="213" spans="1:16" ht="15.75" x14ac:dyDescent="0.2">
      <c r="C213" s="138"/>
      <c r="D213" s="183"/>
      <c r="E213" s="138"/>
      <c r="F213" s="138"/>
      <c r="K213" s="159"/>
      <c r="L213" s="159"/>
      <c r="M213" s="159"/>
      <c r="N213" s="159"/>
      <c r="O213" s="159"/>
    </row>
    <row r="214" spans="1:16" x14ac:dyDescent="0.2">
      <c r="C214" s="138"/>
      <c r="D214" s="183"/>
      <c r="E214" s="138"/>
      <c r="F214" s="138"/>
    </row>
    <row r="215" spans="1:16" s="159" customFormat="1" ht="15.75" x14ac:dyDescent="0.2">
      <c r="A215" s="138"/>
      <c r="B215" s="138"/>
      <c r="C215" s="138"/>
      <c r="D215" s="183"/>
      <c r="E215" s="138"/>
      <c r="F215" s="138"/>
      <c r="G215" s="138"/>
      <c r="H215" s="139"/>
      <c r="I215" s="138"/>
      <c r="J215" s="138"/>
      <c r="K215" s="138"/>
      <c r="L215" s="138"/>
      <c r="M215" s="138"/>
      <c r="N215" s="138"/>
      <c r="O215" s="138"/>
      <c r="P215" s="128"/>
    </row>
    <row r="216" spans="1:16" x14ac:dyDescent="0.2">
      <c r="C216" s="138"/>
      <c r="D216" s="183"/>
      <c r="E216" s="138"/>
      <c r="F216" s="138"/>
    </row>
    <row r="217" spans="1:16" x14ac:dyDescent="0.2">
      <c r="C217" s="138"/>
      <c r="D217" s="183"/>
      <c r="E217" s="138"/>
      <c r="F217" s="138"/>
    </row>
    <row r="218" spans="1:16" x14ac:dyDescent="0.2">
      <c r="C218" s="138"/>
      <c r="D218" s="183"/>
      <c r="E218" s="138"/>
      <c r="F218" s="138"/>
    </row>
    <row r="219" spans="1:16" ht="15.75" x14ac:dyDescent="0.2">
      <c r="C219" s="138"/>
      <c r="D219" s="183"/>
      <c r="E219" s="138"/>
      <c r="F219" s="138"/>
      <c r="J219" s="159"/>
    </row>
    <row r="220" spans="1:16" x14ac:dyDescent="0.2">
      <c r="C220" s="138"/>
      <c r="D220" s="183"/>
      <c r="E220" s="138"/>
      <c r="F220" s="138"/>
    </row>
    <row r="221" spans="1:16" x14ac:dyDescent="0.2">
      <c r="C221" s="138"/>
      <c r="D221" s="183"/>
      <c r="E221" s="138"/>
      <c r="F221" s="138"/>
    </row>
    <row r="222" spans="1:16" x14ac:dyDescent="0.2">
      <c r="C222" s="138"/>
      <c r="D222" s="183"/>
      <c r="E222" s="138"/>
      <c r="F222" s="138"/>
    </row>
    <row r="223" spans="1:16" ht="15.75" x14ac:dyDescent="0.2">
      <c r="C223" s="138"/>
      <c r="D223" s="183"/>
      <c r="E223" s="138"/>
      <c r="F223" s="138"/>
      <c r="K223" s="159"/>
      <c r="L223" s="159"/>
      <c r="M223" s="159"/>
      <c r="N223" s="159"/>
      <c r="O223" s="159"/>
    </row>
    <row r="224" spans="1:16" x14ac:dyDescent="0.2">
      <c r="C224" s="138"/>
      <c r="D224" s="183"/>
      <c r="E224" s="138"/>
      <c r="F224" s="138"/>
    </row>
    <row r="225" spans="1:16" x14ac:dyDescent="0.2">
      <c r="C225" s="138"/>
      <c r="D225" s="183"/>
      <c r="E225" s="138"/>
      <c r="F225" s="138"/>
    </row>
    <row r="226" spans="1:16" x14ac:dyDescent="0.2">
      <c r="C226" s="138"/>
      <c r="D226" s="183"/>
      <c r="E226" s="138"/>
      <c r="F226" s="138"/>
    </row>
    <row r="227" spans="1:16" x14ac:dyDescent="0.2">
      <c r="C227" s="138"/>
      <c r="D227" s="183"/>
      <c r="E227" s="138"/>
      <c r="F227" s="138"/>
    </row>
    <row r="228" spans="1:16" x14ac:dyDescent="0.2">
      <c r="C228" s="138"/>
      <c r="D228" s="183"/>
      <c r="E228" s="138"/>
      <c r="F228" s="138"/>
    </row>
    <row r="229" spans="1:16" x14ac:dyDescent="0.2">
      <c r="C229" s="138"/>
      <c r="D229" s="183"/>
      <c r="E229" s="138"/>
      <c r="F229" s="138"/>
    </row>
    <row r="230" spans="1:16" x14ac:dyDescent="0.2">
      <c r="C230" s="138"/>
      <c r="D230" s="183"/>
      <c r="E230" s="138"/>
      <c r="F230" s="138"/>
    </row>
    <row r="231" spans="1:16" ht="15.75" x14ac:dyDescent="0.25">
      <c r="A231" s="159"/>
      <c r="B231" s="159"/>
      <c r="C231" s="159"/>
      <c r="D231" s="190"/>
      <c r="E231" s="159"/>
      <c r="F231" s="159"/>
      <c r="G231" s="159"/>
      <c r="H231" s="163"/>
      <c r="I231" s="159"/>
    </row>
    <row r="232" spans="1:16" x14ac:dyDescent="0.2">
      <c r="C232" s="138"/>
      <c r="D232" s="183"/>
      <c r="E232" s="138"/>
      <c r="F232" s="138"/>
    </row>
    <row r="233" spans="1:16" x14ac:dyDescent="0.2">
      <c r="C233" s="138"/>
      <c r="D233" s="183"/>
      <c r="E233" s="138"/>
      <c r="F233" s="138"/>
    </row>
    <row r="234" spans="1:16" x14ac:dyDescent="0.2">
      <c r="C234" s="138"/>
      <c r="D234" s="183"/>
      <c r="E234" s="138"/>
      <c r="F234" s="138"/>
    </row>
    <row r="235" spans="1:16" s="159" customFormat="1" ht="15.75" x14ac:dyDescent="0.2">
      <c r="A235" s="138"/>
      <c r="B235" s="138"/>
      <c r="C235" s="138"/>
      <c r="D235" s="183"/>
      <c r="E235" s="138"/>
      <c r="F235" s="138"/>
      <c r="G235" s="138"/>
      <c r="H235" s="139"/>
      <c r="I235" s="138"/>
      <c r="J235" s="138"/>
      <c r="K235" s="138"/>
      <c r="L235" s="138"/>
      <c r="M235" s="138"/>
      <c r="N235" s="138"/>
      <c r="O235" s="138"/>
      <c r="P235" s="128"/>
    </row>
    <row r="236" spans="1:16" x14ac:dyDescent="0.2">
      <c r="C236" s="138"/>
      <c r="D236" s="183"/>
      <c r="E236" s="138"/>
      <c r="F236" s="138"/>
    </row>
    <row r="237" spans="1:16" x14ac:dyDescent="0.2">
      <c r="C237" s="138"/>
      <c r="D237" s="183"/>
      <c r="E237" s="138"/>
      <c r="F237" s="138"/>
    </row>
    <row r="238" spans="1:16" x14ac:dyDescent="0.2">
      <c r="C238" s="138"/>
      <c r="D238" s="183"/>
      <c r="E238" s="138"/>
      <c r="F238" s="138"/>
    </row>
    <row r="239" spans="1:16" ht="15.75" x14ac:dyDescent="0.2">
      <c r="C239" s="138"/>
      <c r="D239" s="183"/>
      <c r="E239" s="138"/>
      <c r="F239" s="138"/>
      <c r="J239" s="159"/>
    </row>
    <row r="240" spans="1:16" x14ac:dyDescent="0.2">
      <c r="C240" s="138"/>
      <c r="D240" s="183"/>
      <c r="E240" s="138"/>
      <c r="F240" s="138"/>
    </row>
    <row r="241" spans="3:15" x14ac:dyDescent="0.2">
      <c r="C241" s="138"/>
      <c r="D241" s="183"/>
      <c r="E241" s="138"/>
      <c r="F241" s="138"/>
    </row>
    <row r="242" spans="3:15" x14ac:dyDescent="0.2">
      <c r="C242" s="138"/>
      <c r="D242" s="183"/>
      <c r="E242" s="138"/>
      <c r="F242" s="138"/>
    </row>
    <row r="243" spans="3:15" ht="15.75" x14ac:dyDescent="0.2">
      <c r="C243" s="138"/>
      <c r="D243" s="183"/>
      <c r="E243" s="138"/>
      <c r="F243" s="138"/>
      <c r="K243" s="159"/>
      <c r="L243" s="159"/>
      <c r="M243" s="159"/>
      <c r="N243" s="159"/>
      <c r="O243" s="159"/>
    </row>
    <row r="244" spans="3:15" x14ac:dyDescent="0.2">
      <c r="C244" s="138"/>
      <c r="D244" s="183"/>
      <c r="E244" s="138"/>
      <c r="F244" s="138"/>
    </row>
    <row r="245" spans="3:15" x14ac:dyDescent="0.2">
      <c r="C245" s="138"/>
      <c r="D245" s="183"/>
      <c r="E245" s="138"/>
      <c r="F245" s="138"/>
    </row>
    <row r="246" spans="3:15" x14ac:dyDescent="0.2">
      <c r="C246" s="138"/>
      <c r="D246" s="183"/>
      <c r="E246" s="138"/>
      <c r="F246" s="138"/>
    </row>
    <row r="247" spans="3:15" x14ac:dyDescent="0.2">
      <c r="C247" s="138"/>
      <c r="D247" s="183"/>
      <c r="E247" s="138"/>
      <c r="F247" s="138"/>
    </row>
    <row r="248" spans="3:15" x14ac:dyDescent="0.2">
      <c r="C248" s="138"/>
      <c r="D248" s="183"/>
      <c r="E248" s="138"/>
      <c r="F248" s="138"/>
    </row>
    <row r="249" spans="3:15" x14ac:dyDescent="0.2">
      <c r="C249" s="138"/>
      <c r="D249" s="183"/>
      <c r="E249" s="138"/>
      <c r="F249" s="138"/>
    </row>
    <row r="250" spans="3:15" x14ac:dyDescent="0.2">
      <c r="C250" s="138"/>
      <c r="D250" s="183"/>
      <c r="E250" s="138"/>
      <c r="F250" s="138"/>
    </row>
    <row r="251" spans="3:15" x14ac:dyDescent="0.2">
      <c r="C251" s="138"/>
      <c r="D251" s="183"/>
      <c r="E251" s="138"/>
      <c r="F251" s="138"/>
    </row>
    <row r="252" spans="3:15" x14ac:dyDescent="0.2">
      <c r="C252" s="138"/>
      <c r="D252" s="183"/>
      <c r="E252" s="138"/>
      <c r="F252" s="138"/>
    </row>
    <row r="253" spans="3:15" x14ac:dyDescent="0.2">
      <c r="C253" s="138"/>
      <c r="D253" s="183"/>
      <c r="E253" s="138"/>
      <c r="F253" s="138"/>
    </row>
    <row r="254" spans="3:15" x14ac:dyDescent="0.2">
      <c r="C254" s="138"/>
      <c r="D254" s="183"/>
      <c r="E254" s="138"/>
      <c r="F254" s="138"/>
    </row>
    <row r="255" spans="3:15" x14ac:dyDescent="0.2">
      <c r="C255" s="138"/>
      <c r="D255" s="183"/>
      <c r="E255" s="138"/>
      <c r="F255" s="138"/>
    </row>
    <row r="256" spans="3:15" x14ac:dyDescent="0.2">
      <c r="C256" s="138"/>
      <c r="D256" s="183"/>
      <c r="E256" s="138"/>
      <c r="F256" s="138"/>
    </row>
    <row r="257" spans="3:6" x14ac:dyDescent="0.2">
      <c r="C257" s="138"/>
      <c r="D257" s="183"/>
      <c r="E257" s="138"/>
      <c r="F257" s="138"/>
    </row>
    <row r="258" spans="3:6" x14ac:dyDescent="0.2">
      <c r="C258" s="138"/>
      <c r="D258" s="183"/>
      <c r="E258" s="138"/>
      <c r="F258" s="138"/>
    </row>
    <row r="259" spans="3:6" x14ac:dyDescent="0.2">
      <c r="C259" s="138"/>
      <c r="D259" s="183"/>
      <c r="E259" s="138"/>
      <c r="F259" s="138"/>
    </row>
    <row r="260" spans="3:6" x14ac:dyDescent="0.2">
      <c r="C260" s="138"/>
      <c r="D260" s="183"/>
      <c r="E260" s="138"/>
      <c r="F260" s="138"/>
    </row>
    <row r="261" spans="3:6" x14ac:dyDescent="0.2">
      <c r="C261" s="138"/>
      <c r="D261" s="183"/>
      <c r="E261" s="138"/>
      <c r="F261" s="138"/>
    </row>
    <row r="262" spans="3:6" x14ac:dyDescent="0.2">
      <c r="C262" s="138"/>
      <c r="D262" s="183"/>
      <c r="E262" s="138"/>
      <c r="F262" s="138"/>
    </row>
    <row r="263" spans="3:6" x14ac:dyDescent="0.2">
      <c r="C263" s="138"/>
      <c r="D263" s="183"/>
      <c r="E263" s="138"/>
      <c r="F263" s="138"/>
    </row>
    <row r="264" spans="3:6" x14ac:dyDescent="0.2">
      <c r="C264" s="138"/>
      <c r="D264" s="183"/>
      <c r="E264" s="138"/>
      <c r="F264" s="138"/>
    </row>
    <row r="265" spans="3:6" x14ac:dyDescent="0.2">
      <c r="C265" s="138"/>
      <c r="D265" s="183"/>
      <c r="E265" s="138"/>
      <c r="F265" s="138"/>
    </row>
    <row r="266" spans="3:6" x14ac:dyDescent="0.2">
      <c r="C266" s="138"/>
      <c r="D266" s="183"/>
      <c r="E266" s="138"/>
      <c r="F266" s="138"/>
    </row>
    <row r="267" spans="3:6" x14ac:dyDescent="0.2">
      <c r="C267" s="138"/>
      <c r="D267" s="183"/>
      <c r="E267" s="138"/>
      <c r="F267" s="138"/>
    </row>
    <row r="268" spans="3:6" x14ac:dyDescent="0.2">
      <c r="C268" s="138"/>
      <c r="D268" s="183"/>
      <c r="E268" s="138"/>
      <c r="F268" s="138"/>
    </row>
    <row r="269" spans="3:6" x14ac:dyDescent="0.2">
      <c r="C269" s="138"/>
      <c r="D269" s="183"/>
      <c r="E269" s="138"/>
      <c r="F269" s="138"/>
    </row>
    <row r="270" spans="3:6" x14ac:dyDescent="0.2">
      <c r="C270" s="138"/>
      <c r="D270" s="183"/>
      <c r="E270" s="138"/>
      <c r="F270" s="138"/>
    </row>
    <row r="271" spans="3:6" x14ac:dyDescent="0.2">
      <c r="C271" s="138"/>
      <c r="D271" s="183"/>
      <c r="E271" s="138"/>
      <c r="F271" s="138"/>
    </row>
    <row r="272" spans="3:6" x14ac:dyDescent="0.2">
      <c r="C272" s="138"/>
      <c r="D272" s="183"/>
      <c r="E272" s="138"/>
      <c r="F272" s="138"/>
    </row>
    <row r="273" spans="3:6" x14ac:dyDescent="0.2">
      <c r="C273" s="138"/>
      <c r="D273" s="183"/>
      <c r="E273" s="138"/>
      <c r="F273" s="138"/>
    </row>
    <row r="274" spans="3:6" x14ac:dyDescent="0.2">
      <c r="C274" s="138"/>
      <c r="D274" s="183"/>
      <c r="E274" s="138"/>
      <c r="F274" s="138"/>
    </row>
    <row r="275" spans="3:6" x14ac:dyDescent="0.2">
      <c r="C275" s="138"/>
      <c r="D275" s="183"/>
      <c r="E275" s="138"/>
      <c r="F275" s="138"/>
    </row>
    <row r="276" spans="3:6" x14ac:dyDescent="0.2">
      <c r="C276" s="138"/>
      <c r="D276" s="183"/>
      <c r="E276" s="138"/>
      <c r="F276" s="138"/>
    </row>
  </sheetData>
  <sheetProtection algorithmName="SHA-512" hashValue="nRQBPXAPQ13mezcv4bvAtQBChHHrbETQ+dHD2X+JauLLvgzNwZDdP3wH4mCoN3QTHtb0gOZp8ZO0XvL4+NorBQ==" saltValue="NerFxQqDefU0SSiGNObanA==" spinCount="100000" sheet="1" objects="1" scenarios="1"/>
  <mergeCells count="9">
    <mergeCell ref="B171:F171"/>
    <mergeCell ref="E26:F26"/>
    <mergeCell ref="E28:F28"/>
    <mergeCell ref="B38:E45"/>
    <mergeCell ref="E16:F16"/>
    <mergeCell ref="E18:F18"/>
    <mergeCell ref="E20:F20"/>
    <mergeCell ref="E22:F22"/>
    <mergeCell ref="E24:F24"/>
  </mergeCells>
  <pageMargins left="1.1812499999999999" right="0.59027777777777801" top="0.78749999999999998" bottom="0.78749999999999998" header="0.39374999999999999" footer="0.39374999999999999"/>
  <pageSetup paperSize="9" firstPageNumber="0" orientation="portrait" horizontalDpi="300" verticalDpi="300" r:id="rId1"/>
  <headerFooter>
    <oddHeader>&amp;L3.4.2.2 POPIS DEL&amp;C66/12/K</oddHeader>
    <oddFooter>&amp;LKanalizacija Polhov Gradec III. faza&amp;C&amp;A&amp;R&amp;8&amp;P/&amp;N</oddFooter>
  </headerFooter>
  <rowBreaks count="3" manualBreakCount="3">
    <brk id="46" max="16383" man="1"/>
    <brk id="165" max="16383" man="1"/>
    <brk id="194"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sheetPr>
  <dimension ref="A1:AMK268"/>
  <sheetViews>
    <sheetView view="pageBreakPreview" topLeftCell="A16" zoomScaleNormal="100" workbookViewId="0">
      <selection activeCell="E26" sqref="E26:F26"/>
    </sheetView>
  </sheetViews>
  <sheetFormatPr defaultColWidth="9.140625" defaultRowHeight="12.75" x14ac:dyDescent="0.2"/>
  <cols>
    <col min="1" max="1" width="6.7109375" style="138" customWidth="1"/>
    <col min="2" max="2" width="40.7109375" style="138" customWidth="1"/>
    <col min="3" max="3" width="7.7109375" style="128" customWidth="1"/>
    <col min="4" max="4" width="7.7109375" style="132" customWidth="1"/>
    <col min="5" max="5" width="8.7109375" style="153" customWidth="1"/>
    <col min="6" max="6" width="10.7109375" style="153" customWidth="1"/>
    <col min="7" max="7" width="9.140625" style="138"/>
    <col min="8" max="8" width="10.7109375" style="139" customWidth="1"/>
    <col min="9" max="9" width="9.140625" style="138"/>
    <col min="10" max="10" width="8" style="138" customWidth="1"/>
    <col min="11" max="12" width="11.28515625" style="138" customWidth="1"/>
    <col min="13" max="13" width="22.140625" style="138" customWidth="1"/>
    <col min="14" max="15" width="9.140625" style="138"/>
    <col min="16" max="16" width="19" style="128" customWidth="1"/>
    <col min="17" max="1025" width="9.140625" style="138"/>
    <col min="1026" max="16384" width="9.140625" style="140"/>
  </cols>
  <sheetData>
    <row r="1" spans="1:17" s="123" customFormat="1" ht="15" x14ac:dyDescent="0.25">
      <c r="A1" s="122" t="s">
        <v>181</v>
      </c>
      <c r="C1" s="124"/>
      <c r="D1" s="125"/>
      <c r="E1" s="126"/>
      <c r="F1" s="126"/>
      <c r="H1" s="127"/>
      <c r="P1" s="128"/>
    </row>
    <row r="2" spans="1:17" s="123" customFormat="1" ht="15" x14ac:dyDescent="0.25">
      <c r="C2" s="124"/>
      <c r="D2" s="125"/>
      <c r="E2" s="126"/>
      <c r="F2" s="126"/>
      <c r="H2" s="127"/>
      <c r="P2" s="128"/>
    </row>
    <row r="3" spans="1:17" s="123" customFormat="1" ht="15" x14ac:dyDescent="0.25">
      <c r="A3" s="122" t="s">
        <v>1</v>
      </c>
      <c r="C3" s="124"/>
      <c r="D3" s="125"/>
      <c r="E3" s="126"/>
      <c r="F3" s="126"/>
      <c r="H3" s="127"/>
      <c r="P3" s="128"/>
    </row>
    <row r="4" spans="1:17" s="123" customFormat="1" ht="15" x14ac:dyDescent="0.25">
      <c r="B4" s="122" t="s">
        <v>2</v>
      </c>
      <c r="C4" s="129"/>
      <c r="D4" s="130"/>
      <c r="E4" s="126"/>
      <c r="F4" s="126"/>
      <c r="H4" s="127"/>
      <c r="P4" s="128"/>
    </row>
    <row r="5" spans="1:17" s="123" customFormat="1" ht="15" x14ac:dyDescent="0.25">
      <c r="A5" s="122"/>
      <c r="C5" s="129"/>
      <c r="D5" s="130"/>
      <c r="E5" s="126"/>
      <c r="F5" s="126"/>
      <c r="H5" s="127"/>
      <c r="N5" s="131"/>
      <c r="P5" s="128"/>
    </row>
    <row r="6" spans="1:17" s="123" customFormat="1" ht="15" x14ac:dyDescent="0.25">
      <c r="A6" s="122" t="s">
        <v>22</v>
      </c>
      <c r="B6" s="122"/>
      <c r="C6" s="129"/>
      <c r="D6" s="130"/>
      <c r="E6" s="126"/>
      <c r="F6" s="126"/>
      <c r="H6" s="127"/>
      <c r="N6" s="131"/>
      <c r="P6" s="132"/>
    </row>
    <row r="7" spans="1:17" s="123" customFormat="1" ht="15" x14ac:dyDescent="0.25">
      <c r="B7" s="133" t="s">
        <v>15</v>
      </c>
      <c r="C7" s="129"/>
      <c r="D7" s="130"/>
      <c r="E7" s="126"/>
      <c r="F7" s="126"/>
      <c r="H7" s="127"/>
      <c r="N7" s="131"/>
      <c r="P7" s="132"/>
    </row>
    <row r="8" spans="1:17" s="123" customFormat="1" ht="15" x14ac:dyDescent="0.25">
      <c r="B8" s="122"/>
      <c r="C8" s="129"/>
      <c r="D8" s="130"/>
      <c r="E8" s="126"/>
      <c r="F8" s="126"/>
      <c r="H8" s="127"/>
      <c r="N8" s="32"/>
      <c r="P8" s="132"/>
      <c r="Q8" s="134"/>
    </row>
    <row r="9" spans="1:17" s="123" customFormat="1" ht="15" x14ac:dyDescent="0.25">
      <c r="A9" s="122" t="s">
        <v>23</v>
      </c>
      <c r="C9" s="129"/>
      <c r="D9" s="130"/>
      <c r="E9" s="126"/>
      <c r="F9" s="126"/>
      <c r="H9" s="127"/>
      <c r="N9" s="32"/>
      <c r="P9" s="128"/>
    </row>
    <row r="10" spans="1:17" s="123" customFormat="1" ht="15" x14ac:dyDescent="0.25">
      <c r="B10" s="122" t="s">
        <v>8</v>
      </c>
      <c r="C10" s="129"/>
      <c r="D10" s="130"/>
      <c r="E10" s="126"/>
      <c r="F10" s="126"/>
      <c r="H10" s="127"/>
      <c r="N10" s="32"/>
      <c r="P10" s="132"/>
      <c r="Q10" s="134"/>
    </row>
    <row r="11" spans="1:17" ht="15.75" x14ac:dyDescent="0.25">
      <c r="C11" s="135"/>
      <c r="D11" s="136"/>
      <c r="E11" s="137"/>
      <c r="F11" s="137"/>
      <c r="N11" s="36"/>
    </row>
    <row r="12" spans="1:17" s="123" customFormat="1" ht="15" x14ac:dyDescent="0.25">
      <c r="A12" s="141" t="s">
        <v>24</v>
      </c>
      <c r="C12" s="129"/>
      <c r="D12" s="130"/>
      <c r="E12" s="126"/>
      <c r="F12" s="126"/>
      <c r="H12" s="127"/>
      <c r="N12" s="32"/>
      <c r="P12" s="132"/>
      <c r="Q12" s="134"/>
    </row>
    <row r="13" spans="1:17" s="123" customFormat="1" ht="15" x14ac:dyDescent="0.25">
      <c r="C13" s="200"/>
      <c r="D13" s="130"/>
      <c r="E13" s="126"/>
      <c r="F13" s="126"/>
      <c r="H13" s="127"/>
      <c r="N13" s="32"/>
      <c r="P13" s="128"/>
    </row>
    <row r="14" spans="1:17" s="123" customFormat="1" ht="15" x14ac:dyDescent="0.25">
      <c r="A14" s="122" t="s">
        <v>26</v>
      </c>
      <c r="B14" s="122"/>
      <c r="C14" s="129"/>
      <c r="D14" s="130"/>
      <c r="E14" s="126"/>
      <c r="F14" s="126"/>
      <c r="H14" s="127"/>
      <c r="N14" s="32"/>
      <c r="P14" s="132"/>
    </row>
    <row r="15" spans="1:17" s="123" customFormat="1" ht="15" x14ac:dyDescent="0.25">
      <c r="A15" s="122"/>
      <c r="B15" s="122"/>
      <c r="C15" s="129"/>
      <c r="D15" s="130"/>
      <c r="E15" s="126"/>
      <c r="F15" s="126"/>
      <c r="H15" s="127"/>
      <c r="N15" s="131"/>
      <c r="P15" s="128"/>
    </row>
    <row r="16" spans="1:17" s="123" customFormat="1" ht="15" x14ac:dyDescent="0.25">
      <c r="A16" s="122" t="s">
        <v>27</v>
      </c>
      <c r="B16" s="122" t="s">
        <v>28</v>
      </c>
      <c r="C16" s="129"/>
      <c r="D16" s="125"/>
      <c r="E16" s="142">
        <f>F79</f>
        <v>0</v>
      </c>
      <c r="F16" s="142"/>
      <c r="H16" s="143"/>
      <c r="N16" s="131"/>
      <c r="P16" s="128"/>
    </row>
    <row r="17" spans="1:22" s="204" customFormat="1" ht="15" x14ac:dyDescent="0.25">
      <c r="A17" s="201"/>
      <c r="B17" s="201"/>
      <c r="C17" s="148"/>
      <c r="D17" s="202"/>
      <c r="E17" s="203"/>
      <c r="F17" s="203"/>
      <c r="H17" s="127"/>
      <c r="I17" s="123"/>
      <c r="J17" s="123"/>
      <c r="K17" s="123"/>
      <c r="L17" s="123"/>
      <c r="M17" s="123"/>
      <c r="N17" s="131"/>
      <c r="O17" s="123"/>
      <c r="P17" s="128"/>
      <c r="Q17" s="123"/>
      <c r="R17" s="123"/>
      <c r="S17" s="123"/>
      <c r="T17" s="123"/>
      <c r="U17" s="123"/>
      <c r="V17" s="123"/>
    </row>
    <row r="18" spans="1:22" s="123" customFormat="1" ht="15" x14ac:dyDescent="0.25">
      <c r="A18" s="122" t="s">
        <v>29</v>
      </c>
      <c r="B18" s="122" t="s">
        <v>30</v>
      </c>
      <c r="C18" s="124"/>
      <c r="D18" s="125"/>
      <c r="E18" s="144">
        <f>F130</f>
        <v>0</v>
      </c>
      <c r="F18" s="144"/>
      <c r="H18" s="143"/>
      <c r="N18" s="131"/>
      <c r="P18" s="128"/>
    </row>
    <row r="19" spans="1:22" s="123" customFormat="1" ht="15" x14ac:dyDescent="0.25">
      <c r="A19" s="122"/>
      <c r="B19" s="122"/>
      <c r="C19" s="124"/>
      <c r="D19" s="125"/>
      <c r="E19" s="145"/>
      <c r="F19" s="145"/>
      <c r="H19" s="127"/>
      <c r="N19" s="131"/>
      <c r="O19" s="146"/>
      <c r="P19" s="128"/>
    </row>
    <row r="20" spans="1:22" s="123" customFormat="1" ht="15" x14ac:dyDescent="0.25">
      <c r="A20" s="122" t="s">
        <v>31</v>
      </c>
      <c r="B20" s="122" t="s">
        <v>32</v>
      </c>
      <c r="C20" s="124"/>
      <c r="D20" s="125"/>
      <c r="E20" s="144">
        <f>F151</f>
        <v>0</v>
      </c>
      <c r="F20" s="144"/>
      <c r="H20" s="143"/>
      <c r="P20" s="128"/>
    </row>
    <row r="21" spans="1:22" s="123" customFormat="1" ht="15" x14ac:dyDescent="0.25">
      <c r="A21" s="122"/>
      <c r="B21" s="122"/>
      <c r="C21" s="124"/>
      <c r="D21" s="125"/>
      <c r="E21" s="145"/>
      <c r="F21" s="124"/>
      <c r="H21" s="127"/>
      <c r="P21" s="128"/>
    </row>
    <row r="22" spans="1:22" s="123" customFormat="1" ht="15" x14ac:dyDescent="0.25">
      <c r="A22" s="122" t="s">
        <v>33</v>
      </c>
      <c r="B22" s="122" t="s">
        <v>34</v>
      </c>
      <c r="C22" s="124"/>
      <c r="D22" s="125"/>
      <c r="E22" s="144">
        <f>F173</f>
        <v>0</v>
      </c>
      <c r="F22" s="144"/>
      <c r="H22" s="143"/>
      <c r="P22" s="128"/>
    </row>
    <row r="23" spans="1:22" s="123" customFormat="1" ht="15" x14ac:dyDescent="0.25">
      <c r="A23" s="122"/>
      <c r="B23" s="122"/>
      <c r="C23" s="124"/>
      <c r="D23" s="125"/>
      <c r="E23" s="147"/>
      <c r="F23" s="148"/>
      <c r="H23" s="127"/>
      <c r="P23" s="128"/>
    </row>
    <row r="24" spans="1:22" s="123" customFormat="1" ht="15" x14ac:dyDescent="0.25">
      <c r="A24" s="122" t="s">
        <v>35</v>
      </c>
      <c r="B24" s="122" t="s">
        <v>36</v>
      </c>
      <c r="C24" s="124"/>
      <c r="D24" s="125"/>
      <c r="E24" s="144">
        <f>F182</f>
        <v>0</v>
      </c>
      <c r="F24" s="144"/>
      <c r="H24" s="143"/>
      <c r="P24" s="128"/>
    </row>
    <row r="25" spans="1:22" s="123" customFormat="1" ht="15" x14ac:dyDescent="0.25">
      <c r="A25" s="122"/>
      <c r="B25" s="122"/>
      <c r="C25" s="124"/>
      <c r="D25" s="125"/>
      <c r="E25" s="126"/>
      <c r="F25" s="126"/>
      <c r="H25" s="127"/>
      <c r="P25" s="128"/>
    </row>
    <row r="26" spans="1:22" s="123" customFormat="1" ht="15" x14ac:dyDescent="0.25">
      <c r="A26" s="149" t="s">
        <v>37</v>
      </c>
      <c r="B26" s="149" t="s">
        <v>38</v>
      </c>
      <c r="C26" s="150"/>
      <c r="D26" s="151"/>
      <c r="E26" s="152">
        <f>F192</f>
        <v>0</v>
      </c>
      <c r="F26" s="152"/>
      <c r="H26" s="143"/>
      <c r="P26" s="128"/>
    </row>
    <row r="27" spans="1:22" s="123" customFormat="1" ht="15" x14ac:dyDescent="0.25">
      <c r="A27" s="122"/>
      <c r="B27" s="122"/>
      <c r="C27" s="124"/>
      <c r="D27" s="125"/>
      <c r="E27" s="126"/>
      <c r="F27" s="126"/>
      <c r="H27" s="127"/>
      <c r="P27" s="128"/>
    </row>
    <row r="28" spans="1:22" s="123" customFormat="1" ht="15" x14ac:dyDescent="0.25">
      <c r="A28" s="122" t="s">
        <v>39</v>
      </c>
      <c r="B28" s="122"/>
      <c r="C28" s="124"/>
      <c r="D28" s="125"/>
      <c r="E28" s="144">
        <f>SUM(D16:F26)</f>
        <v>0</v>
      </c>
      <c r="F28" s="144"/>
      <c r="H28" s="143"/>
      <c r="P28" s="128"/>
    </row>
    <row r="29" spans="1:22" s="123" customFormat="1" ht="15" x14ac:dyDescent="0.25">
      <c r="C29" s="124"/>
      <c r="D29" s="125"/>
      <c r="E29" s="126"/>
      <c r="F29" s="126"/>
      <c r="H29" s="127"/>
      <c r="P29" s="128"/>
    </row>
    <row r="30" spans="1:22" s="123" customFormat="1" ht="15" x14ac:dyDescent="0.25">
      <c r="C30" s="124"/>
      <c r="D30" s="125"/>
      <c r="E30" s="126"/>
      <c r="F30" s="126"/>
      <c r="H30" s="143"/>
      <c r="P30" s="128"/>
    </row>
    <row r="31" spans="1:22" s="123" customFormat="1" ht="15" x14ac:dyDescent="0.25">
      <c r="C31" s="124"/>
      <c r="D31" s="125"/>
      <c r="E31" s="126"/>
      <c r="F31" s="126"/>
      <c r="H31" s="127"/>
      <c r="P31" s="128"/>
    </row>
    <row r="32" spans="1:22" x14ac:dyDescent="0.2">
      <c r="A32" s="138" t="s">
        <v>40</v>
      </c>
    </row>
    <row r="33" spans="1:22" x14ac:dyDescent="0.2">
      <c r="B33" s="154">
        <v>43983</v>
      </c>
    </row>
    <row r="35" spans="1:22" x14ac:dyDescent="0.2">
      <c r="A35" s="156" t="s">
        <v>41</v>
      </c>
    </row>
    <row r="36" spans="1:22" ht="12.75" customHeight="1" x14ac:dyDescent="0.2">
      <c r="A36" s="156"/>
      <c r="B36" s="157" t="s">
        <v>42</v>
      </c>
      <c r="C36" s="157"/>
      <c r="D36" s="157"/>
      <c r="E36" s="157"/>
      <c r="F36" s="158"/>
    </row>
    <row r="37" spans="1:22" x14ac:dyDescent="0.2">
      <c r="A37" s="156"/>
      <c r="B37" s="157"/>
      <c r="C37" s="157"/>
      <c r="D37" s="157"/>
      <c r="E37" s="157"/>
      <c r="F37" s="158"/>
      <c r="I37" s="156"/>
      <c r="J37" s="156"/>
    </row>
    <row r="38" spans="1:22" s="159" customFormat="1" ht="15.75" x14ac:dyDescent="0.2">
      <c r="A38" s="156"/>
      <c r="B38" s="157"/>
      <c r="C38" s="157"/>
      <c r="D38" s="157"/>
      <c r="E38" s="157"/>
      <c r="F38" s="158"/>
      <c r="H38" s="139"/>
      <c r="I38" s="156"/>
      <c r="J38" s="156"/>
      <c r="K38" s="138"/>
      <c r="L38" s="138"/>
      <c r="M38" s="138"/>
      <c r="N38" s="138"/>
      <c r="O38" s="138"/>
      <c r="P38" s="128"/>
      <c r="Q38" s="138"/>
      <c r="R38" s="138"/>
      <c r="S38" s="138"/>
      <c r="T38" s="138"/>
      <c r="U38" s="138"/>
      <c r="V38" s="138"/>
    </row>
    <row r="39" spans="1:22" s="156" customFormat="1" ht="15.75" x14ac:dyDescent="0.2">
      <c r="B39" s="157"/>
      <c r="C39" s="157"/>
      <c r="D39" s="157"/>
      <c r="E39" s="157"/>
      <c r="F39" s="158"/>
      <c r="H39" s="139"/>
      <c r="K39" s="159"/>
      <c r="L39" s="159"/>
      <c r="M39" s="159"/>
      <c r="N39" s="159"/>
      <c r="O39" s="159"/>
      <c r="P39" s="128"/>
      <c r="Q39" s="159"/>
      <c r="R39" s="159"/>
      <c r="S39" s="159"/>
      <c r="T39" s="159"/>
      <c r="U39" s="159"/>
      <c r="V39" s="159"/>
    </row>
    <row r="40" spans="1:22" s="156" customFormat="1" x14ac:dyDescent="0.2">
      <c r="B40" s="157"/>
      <c r="C40" s="157"/>
      <c r="D40" s="157"/>
      <c r="E40" s="157"/>
      <c r="F40" s="158"/>
      <c r="H40" s="139"/>
      <c r="P40" s="128"/>
    </row>
    <row r="41" spans="1:22" s="156" customFormat="1" x14ac:dyDescent="0.2">
      <c r="B41" s="157"/>
      <c r="C41" s="157"/>
      <c r="D41" s="157"/>
      <c r="E41" s="157"/>
      <c r="F41" s="158"/>
      <c r="H41" s="139"/>
      <c r="P41" s="128"/>
    </row>
    <row r="42" spans="1:22" s="156" customFormat="1" x14ac:dyDescent="0.2">
      <c r="B42" s="157"/>
      <c r="C42" s="157"/>
      <c r="D42" s="157"/>
      <c r="E42" s="157"/>
      <c r="F42" s="158"/>
      <c r="H42" s="139"/>
      <c r="P42" s="128"/>
    </row>
    <row r="43" spans="1:22" s="156" customFormat="1" x14ac:dyDescent="0.2">
      <c r="B43" s="157"/>
      <c r="C43" s="157"/>
      <c r="D43" s="157"/>
      <c r="E43" s="157"/>
      <c r="F43" s="158"/>
      <c r="H43" s="139"/>
      <c r="P43" s="128"/>
    </row>
    <row r="44" spans="1:22" s="156" customFormat="1" x14ac:dyDescent="0.2">
      <c r="C44" s="160"/>
      <c r="D44" s="161"/>
      <c r="E44" s="158"/>
      <c r="F44" s="158"/>
      <c r="H44" s="139"/>
      <c r="P44" s="128"/>
    </row>
    <row r="45" spans="1:22" ht="15.75" x14ac:dyDescent="0.25">
      <c r="A45" s="159" t="s">
        <v>27</v>
      </c>
      <c r="B45" s="159" t="s">
        <v>28</v>
      </c>
      <c r="C45" s="135"/>
      <c r="D45" s="136"/>
      <c r="E45" s="162"/>
      <c r="F45" s="162"/>
      <c r="I45" s="156"/>
      <c r="J45" s="156"/>
      <c r="K45" s="156"/>
      <c r="L45" s="156"/>
      <c r="M45" s="156"/>
      <c r="N45" s="156"/>
      <c r="O45" s="156"/>
      <c r="Q45" s="156"/>
      <c r="R45" s="156"/>
      <c r="S45" s="156"/>
      <c r="T45" s="156"/>
      <c r="U45" s="156"/>
      <c r="V45" s="156"/>
    </row>
    <row r="46" spans="1:22" ht="15.75" x14ac:dyDescent="0.25">
      <c r="A46" s="156"/>
      <c r="B46" s="156"/>
      <c r="C46" s="160"/>
      <c r="D46" s="161"/>
      <c r="E46" s="158"/>
      <c r="F46" s="158"/>
      <c r="H46" s="163"/>
      <c r="I46" s="159"/>
      <c r="J46" s="159"/>
    </row>
    <row r="47" spans="1:22" s="156" customFormat="1" ht="38.25" x14ac:dyDescent="0.2">
      <c r="A47" s="164" t="s">
        <v>43</v>
      </c>
      <c r="B47" s="165" t="s">
        <v>44</v>
      </c>
      <c r="C47" s="128" t="s">
        <v>45</v>
      </c>
      <c r="D47" s="132">
        <v>323.94</v>
      </c>
      <c r="E47" s="192">
        <v>0</v>
      </c>
      <c r="F47" s="153">
        <f>D47*E47</f>
        <v>0</v>
      </c>
      <c r="H47" s="139"/>
      <c r="K47" s="138"/>
      <c r="L47" s="138"/>
      <c r="M47" s="138"/>
      <c r="N47" s="138"/>
      <c r="O47" s="138"/>
      <c r="P47" s="128"/>
      <c r="Q47" s="138"/>
      <c r="R47" s="138"/>
      <c r="S47" s="138"/>
      <c r="T47" s="138"/>
      <c r="U47" s="138"/>
      <c r="V47" s="138"/>
    </row>
    <row r="48" spans="1:22" s="156" customFormat="1" x14ac:dyDescent="0.2">
      <c r="A48" s="164"/>
      <c r="B48" s="165"/>
      <c r="C48" s="128"/>
      <c r="D48" s="132"/>
      <c r="E48" s="192"/>
      <c r="F48" s="153"/>
      <c r="H48" s="139"/>
      <c r="I48" s="138"/>
      <c r="J48" s="138"/>
      <c r="P48" s="128"/>
    </row>
    <row r="49" spans="1:22" s="156" customFormat="1" ht="51" x14ac:dyDescent="0.2">
      <c r="A49" s="164" t="s">
        <v>46</v>
      </c>
      <c r="B49" s="165" t="s">
        <v>47</v>
      </c>
      <c r="C49" s="128" t="s">
        <v>48</v>
      </c>
      <c r="D49" s="132">
        <v>18</v>
      </c>
      <c r="E49" s="192">
        <v>0</v>
      </c>
      <c r="F49" s="153">
        <f>D49*E49</f>
        <v>0</v>
      </c>
      <c r="H49" s="139"/>
      <c r="I49" s="138"/>
      <c r="J49" s="138"/>
      <c r="P49" s="128"/>
    </row>
    <row r="50" spans="1:22" s="156" customFormat="1" x14ac:dyDescent="0.2">
      <c r="A50" s="164"/>
      <c r="B50" s="165"/>
      <c r="C50" s="128"/>
      <c r="D50" s="132"/>
      <c r="E50" s="192"/>
      <c r="F50" s="153"/>
      <c r="H50" s="139"/>
      <c r="I50" s="138"/>
      <c r="J50" s="138"/>
      <c r="P50" s="128"/>
    </row>
    <row r="51" spans="1:22" ht="63.75" x14ac:dyDescent="0.2">
      <c r="A51" s="164" t="s">
        <v>49</v>
      </c>
      <c r="B51" s="165" t="s">
        <v>182</v>
      </c>
      <c r="C51" s="128" t="s">
        <v>48</v>
      </c>
      <c r="D51" s="132">
        <v>1</v>
      </c>
      <c r="E51" s="192">
        <v>0</v>
      </c>
      <c r="F51" s="153">
        <f>D51*E51</f>
        <v>0</v>
      </c>
      <c r="K51" s="156"/>
      <c r="L51" s="156"/>
      <c r="M51" s="156"/>
      <c r="N51" s="156"/>
      <c r="O51" s="156"/>
      <c r="Q51" s="156"/>
      <c r="R51" s="156"/>
      <c r="S51" s="156"/>
      <c r="T51" s="156"/>
      <c r="U51" s="156"/>
      <c r="V51" s="156"/>
    </row>
    <row r="52" spans="1:22" x14ac:dyDescent="0.2">
      <c r="A52" s="164"/>
      <c r="B52" s="166"/>
      <c r="E52" s="192"/>
    </row>
    <row r="53" spans="1:22" ht="89.25" x14ac:dyDescent="0.2">
      <c r="A53" s="164" t="s">
        <v>51</v>
      </c>
      <c r="B53" s="165" t="s">
        <v>52</v>
      </c>
      <c r="C53" s="128" t="s">
        <v>48</v>
      </c>
      <c r="D53" s="132">
        <v>1</v>
      </c>
      <c r="E53" s="192">
        <v>0</v>
      </c>
      <c r="F53" s="153">
        <f>D53*E53</f>
        <v>0</v>
      </c>
    </row>
    <row r="54" spans="1:22" x14ac:dyDescent="0.2">
      <c r="A54" s="164"/>
      <c r="E54" s="192"/>
    </row>
    <row r="55" spans="1:22" ht="76.5" x14ac:dyDescent="0.2">
      <c r="A55" s="164" t="s">
        <v>53</v>
      </c>
      <c r="B55" s="165" t="s">
        <v>54</v>
      </c>
      <c r="C55" s="128" t="s">
        <v>48</v>
      </c>
      <c r="D55" s="132">
        <v>1</v>
      </c>
      <c r="E55" s="192">
        <v>0</v>
      </c>
      <c r="F55" s="153">
        <f>D55*E55</f>
        <v>0</v>
      </c>
    </row>
    <row r="56" spans="1:22" x14ac:dyDescent="0.2">
      <c r="A56" s="164"/>
      <c r="E56" s="192"/>
    </row>
    <row r="57" spans="1:22" ht="76.5" x14ac:dyDescent="0.2">
      <c r="A57" s="164" t="s">
        <v>55</v>
      </c>
      <c r="B57" s="165" t="s">
        <v>56</v>
      </c>
      <c r="C57" s="128" t="s">
        <v>57</v>
      </c>
      <c r="D57" s="132">
        <v>1</v>
      </c>
      <c r="E57" s="192">
        <v>0</v>
      </c>
      <c r="F57" s="153">
        <f>D57*E57</f>
        <v>0</v>
      </c>
    </row>
    <row r="58" spans="1:22" x14ac:dyDescent="0.2">
      <c r="A58" s="164"/>
      <c r="B58" s="165"/>
      <c r="E58" s="192"/>
    </row>
    <row r="59" spans="1:22" ht="63.75" x14ac:dyDescent="0.2">
      <c r="A59" s="164" t="s">
        <v>58</v>
      </c>
      <c r="B59" s="165" t="s">
        <v>59</v>
      </c>
      <c r="C59" s="128" t="s">
        <v>48</v>
      </c>
      <c r="D59" s="132">
        <v>1</v>
      </c>
      <c r="E59" s="192">
        <v>0</v>
      </c>
      <c r="F59" s="153">
        <f>D59*E59</f>
        <v>0</v>
      </c>
    </row>
    <row r="60" spans="1:22" x14ac:dyDescent="0.2">
      <c r="A60" s="164"/>
      <c r="E60" s="192"/>
    </row>
    <row r="61" spans="1:22" ht="51" x14ac:dyDescent="0.2">
      <c r="A61" s="164" t="s">
        <v>60</v>
      </c>
      <c r="B61" s="165" t="s">
        <v>61</v>
      </c>
      <c r="C61" s="128" t="s">
        <v>48</v>
      </c>
      <c r="D61" s="132">
        <v>1</v>
      </c>
      <c r="E61" s="192">
        <v>0</v>
      </c>
      <c r="F61" s="153">
        <f>D61*E61</f>
        <v>0</v>
      </c>
    </row>
    <row r="62" spans="1:22" x14ac:dyDescent="0.2">
      <c r="A62" s="164"/>
      <c r="B62" s="165"/>
      <c r="E62" s="192"/>
    </row>
    <row r="63" spans="1:22" ht="51" x14ac:dyDescent="0.2">
      <c r="A63" s="164" t="s">
        <v>62</v>
      </c>
      <c r="B63" s="165" t="s">
        <v>63</v>
      </c>
      <c r="C63" s="128" t="s">
        <v>48</v>
      </c>
      <c r="D63" s="132">
        <v>1</v>
      </c>
      <c r="E63" s="192">
        <v>0</v>
      </c>
      <c r="F63" s="153">
        <f>D63*E63</f>
        <v>0</v>
      </c>
    </row>
    <row r="64" spans="1:22" x14ac:dyDescent="0.2">
      <c r="A64" s="164"/>
      <c r="E64" s="192"/>
    </row>
    <row r="65" spans="1:6" ht="51" x14ac:dyDescent="0.2">
      <c r="A65" s="164" t="s">
        <v>64</v>
      </c>
      <c r="B65" s="165" t="s">
        <v>65</v>
      </c>
      <c r="C65" s="128" t="s">
        <v>66</v>
      </c>
      <c r="D65" s="132">
        <v>20</v>
      </c>
      <c r="E65" s="192">
        <v>0</v>
      </c>
      <c r="F65" s="153">
        <f>D65*E65</f>
        <v>0</v>
      </c>
    </row>
    <row r="66" spans="1:6" x14ac:dyDescent="0.2">
      <c r="A66" s="164"/>
      <c r="B66" s="165"/>
      <c r="E66" s="192"/>
    </row>
    <row r="67" spans="1:6" ht="76.5" x14ac:dyDescent="0.2">
      <c r="A67" s="164" t="s">
        <v>67</v>
      </c>
      <c r="B67" s="165" t="s">
        <v>68</v>
      </c>
      <c r="C67" s="128" t="s">
        <v>69</v>
      </c>
      <c r="D67" s="132">
        <v>1</v>
      </c>
      <c r="E67" s="192">
        <v>0</v>
      </c>
      <c r="F67" s="153">
        <f>D67*E67</f>
        <v>0</v>
      </c>
    </row>
    <row r="68" spans="1:6" x14ac:dyDescent="0.2">
      <c r="A68" s="164"/>
      <c r="E68" s="192"/>
    </row>
    <row r="69" spans="1:6" ht="38.25" x14ac:dyDescent="0.2">
      <c r="A69" s="164" t="s">
        <v>70</v>
      </c>
      <c r="B69" s="165" t="s">
        <v>71</v>
      </c>
      <c r="C69" s="128" t="s">
        <v>66</v>
      </c>
      <c r="D69" s="132">
        <v>16</v>
      </c>
      <c r="E69" s="192">
        <v>0</v>
      </c>
      <c r="F69" s="153">
        <f>D69*E69</f>
        <v>0</v>
      </c>
    </row>
    <row r="70" spans="1:6" x14ac:dyDescent="0.2">
      <c r="A70" s="164"/>
      <c r="E70" s="192"/>
    </row>
    <row r="71" spans="1:6" ht="63.75" x14ac:dyDescent="0.2">
      <c r="A71" s="164" t="s">
        <v>72</v>
      </c>
      <c r="B71" s="165" t="s">
        <v>73</v>
      </c>
      <c r="C71" s="128" t="s">
        <v>48</v>
      </c>
      <c r="D71" s="132">
        <v>1</v>
      </c>
      <c r="E71" s="192">
        <v>0</v>
      </c>
      <c r="F71" s="153">
        <f>D71*E71</f>
        <v>0</v>
      </c>
    </row>
    <row r="72" spans="1:6" x14ac:dyDescent="0.2">
      <c r="A72" s="164"/>
      <c r="B72" s="165"/>
      <c r="E72" s="192"/>
    </row>
    <row r="73" spans="1:6" ht="153" x14ac:dyDescent="0.2">
      <c r="A73" s="164" t="s">
        <v>74</v>
      </c>
      <c r="B73" s="167" t="s">
        <v>75</v>
      </c>
      <c r="C73" s="128" t="s">
        <v>69</v>
      </c>
      <c r="D73" s="132">
        <v>1</v>
      </c>
      <c r="E73" s="192">
        <v>0</v>
      </c>
      <c r="F73" s="153">
        <f>D73*E73</f>
        <v>0</v>
      </c>
    </row>
    <row r="74" spans="1:6" x14ac:dyDescent="0.2">
      <c r="A74" s="164"/>
      <c r="B74" s="167"/>
      <c r="E74" s="192"/>
    </row>
    <row r="75" spans="1:6" ht="114.75" x14ac:dyDescent="0.2">
      <c r="A75" s="164" t="s">
        <v>76</v>
      </c>
      <c r="B75" s="168" t="s">
        <v>77</v>
      </c>
      <c r="C75" s="169" t="s">
        <v>48</v>
      </c>
      <c r="D75" s="170">
        <v>1</v>
      </c>
      <c r="E75" s="193">
        <v>0</v>
      </c>
      <c r="F75" s="171">
        <f>D75*E75</f>
        <v>0</v>
      </c>
    </row>
    <row r="76" spans="1:6" x14ac:dyDescent="0.2">
      <c r="A76" s="164"/>
      <c r="B76" s="167"/>
      <c r="E76" s="192"/>
    </row>
    <row r="77" spans="1:6" ht="38.25" x14ac:dyDescent="0.2">
      <c r="A77" s="164" t="s">
        <v>78</v>
      </c>
      <c r="B77" s="165" t="s">
        <v>183</v>
      </c>
      <c r="C77" s="128" t="s">
        <v>48</v>
      </c>
      <c r="D77" s="132">
        <v>1</v>
      </c>
      <c r="E77" s="192">
        <v>0</v>
      </c>
      <c r="F77" s="153">
        <f>D77*E77</f>
        <v>0</v>
      </c>
    </row>
    <row r="78" spans="1:6" x14ac:dyDescent="0.2">
      <c r="E78" s="192"/>
    </row>
    <row r="79" spans="1:6" x14ac:dyDescent="0.2">
      <c r="A79" s="172"/>
      <c r="B79" s="173" t="s">
        <v>28</v>
      </c>
      <c r="C79" s="174"/>
      <c r="D79" s="175"/>
      <c r="E79" s="194" t="s">
        <v>82</v>
      </c>
      <c r="F79" s="176">
        <f>SUM(F47:F77)</f>
        <v>0</v>
      </c>
    </row>
    <row r="80" spans="1:6" x14ac:dyDescent="0.2">
      <c r="A80" s="164"/>
      <c r="E80" s="192"/>
    </row>
    <row r="81" spans="1:22" x14ac:dyDescent="0.2">
      <c r="E81" s="192"/>
    </row>
    <row r="82" spans="1:22" s="177" customFormat="1" ht="15.75" x14ac:dyDescent="0.25">
      <c r="A82" s="159" t="s">
        <v>29</v>
      </c>
      <c r="B82" s="159" t="s">
        <v>30</v>
      </c>
      <c r="C82" s="135"/>
      <c r="D82" s="136"/>
      <c r="E82" s="195"/>
      <c r="F82" s="162"/>
      <c r="H82" s="178"/>
      <c r="K82" s="138"/>
      <c r="L82" s="138"/>
      <c r="M82" s="138"/>
      <c r="N82" s="138"/>
      <c r="O82" s="138"/>
      <c r="P82" s="128"/>
      <c r="Q82" s="138"/>
      <c r="R82" s="138"/>
      <c r="S82" s="138"/>
      <c r="T82" s="138"/>
      <c r="U82" s="138"/>
      <c r="V82" s="138"/>
    </row>
    <row r="83" spans="1:22" x14ac:dyDescent="0.2">
      <c r="E83" s="192"/>
    </row>
    <row r="84" spans="1:22" ht="51" x14ac:dyDescent="0.2">
      <c r="A84" s="164" t="s">
        <v>83</v>
      </c>
      <c r="B84" s="165" t="s">
        <v>89</v>
      </c>
      <c r="C84" s="128" t="s">
        <v>87</v>
      </c>
      <c r="D84" s="132">
        <v>1069</v>
      </c>
      <c r="E84" s="192">
        <v>0</v>
      </c>
      <c r="F84" s="153">
        <f>D84*E84</f>
        <v>0</v>
      </c>
    </row>
    <row r="85" spans="1:22" ht="15.75" x14ac:dyDescent="0.25">
      <c r="A85" s="164"/>
      <c r="B85" s="165"/>
      <c r="E85" s="192"/>
      <c r="H85" s="163"/>
      <c r="I85" s="159"/>
      <c r="K85" s="177"/>
      <c r="L85" s="177"/>
      <c r="M85" s="177"/>
      <c r="N85" s="177"/>
      <c r="P85" s="169"/>
      <c r="Q85" s="177"/>
      <c r="R85" s="177"/>
      <c r="S85" s="177"/>
      <c r="T85" s="177"/>
      <c r="U85" s="177"/>
      <c r="V85" s="177"/>
    </row>
    <row r="86" spans="1:22" s="159" customFormat="1" ht="51" x14ac:dyDescent="0.2">
      <c r="A86" s="164" t="s">
        <v>85</v>
      </c>
      <c r="B86" s="165" t="s">
        <v>98</v>
      </c>
      <c r="C86" s="128" t="s">
        <v>99</v>
      </c>
      <c r="D86" s="132">
        <v>395.7</v>
      </c>
      <c r="E86" s="192">
        <v>0</v>
      </c>
      <c r="F86" s="153">
        <f>D86*E86</f>
        <v>0</v>
      </c>
      <c r="H86" s="139"/>
      <c r="I86" s="138"/>
      <c r="J86" s="138"/>
      <c r="M86" s="179"/>
      <c r="N86" s="179"/>
      <c r="O86" s="138"/>
      <c r="P86" s="128"/>
      <c r="Q86" s="128"/>
      <c r="R86" s="138"/>
      <c r="S86" s="138"/>
      <c r="T86" s="138"/>
      <c r="U86" s="138"/>
      <c r="V86" s="138"/>
    </row>
    <row r="87" spans="1:22" x14ac:dyDescent="0.2">
      <c r="A87" s="164"/>
      <c r="E87" s="192"/>
      <c r="M87" s="179"/>
      <c r="N87" s="179"/>
      <c r="Q87" s="128"/>
    </row>
    <row r="88" spans="1:22" ht="51" x14ac:dyDescent="0.2">
      <c r="A88" s="164" t="s">
        <v>88</v>
      </c>
      <c r="B88" s="165" t="s">
        <v>101</v>
      </c>
      <c r="C88" s="128" t="s">
        <v>99</v>
      </c>
      <c r="D88" s="132">
        <v>160.6</v>
      </c>
      <c r="E88" s="192">
        <v>0</v>
      </c>
      <c r="F88" s="153">
        <f>D88*E88</f>
        <v>0</v>
      </c>
      <c r="M88" s="179"/>
      <c r="Q88" s="128"/>
    </row>
    <row r="89" spans="1:22" ht="15.75" x14ac:dyDescent="0.25">
      <c r="A89" s="164"/>
      <c r="E89" s="192"/>
      <c r="J89" s="159"/>
      <c r="M89" s="179"/>
      <c r="Q89" s="135"/>
      <c r="R89" s="159"/>
      <c r="S89" s="159"/>
      <c r="T89" s="159"/>
      <c r="U89" s="159"/>
      <c r="V89" s="159"/>
    </row>
    <row r="90" spans="1:22" ht="51" x14ac:dyDescent="0.2">
      <c r="A90" s="164" t="s">
        <v>90</v>
      </c>
      <c r="B90" s="165" t="s">
        <v>184</v>
      </c>
      <c r="C90" s="128" t="s">
        <v>99</v>
      </c>
      <c r="D90" s="132">
        <v>16.059999999999999</v>
      </c>
      <c r="E90" s="192">
        <v>0</v>
      </c>
      <c r="F90" s="153">
        <f>D90*E90</f>
        <v>0</v>
      </c>
      <c r="M90" s="179"/>
      <c r="Q90" s="128"/>
    </row>
    <row r="91" spans="1:22" x14ac:dyDescent="0.2">
      <c r="A91" s="164"/>
      <c r="E91" s="192"/>
      <c r="J91" s="164"/>
      <c r="M91" s="179"/>
      <c r="Q91" s="128"/>
    </row>
    <row r="92" spans="1:22" ht="51" x14ac:dyDescent="0.2">
      <c r="A92" s="164" t="s">
        <v>92</v>
      </c>
      <c r="B92" s="165" t="s">
        <v>185</v>
      </c>
      <c r="C92" s="128" t="s">
        <v>99</v>
      </c>
      <c r="D92" s="132">
        <v>229.42</v>
      </c>
      <c r="E92" s="192">
        <v>0</v>
      </c>
      <c r="F92" s="153">
        <f>D92*E92</f>
        <v>0</v>
      </c>
      <c r="J92" s="164"/>
      <c r="M92" s="179"/>
      <c r="Q92" s="128"/>
    </row>
    <row r="93" spans="1:22" x14ac:dyDescent="0.2">
      <c r="A93" s="164"/>
      <c r="E93" s="192"/>
      <c r="J93" s="164"/>
      <c r="M93" s="179"/>
      <c r="Q93" s="128"/>
    </row>
    <row r="94" spans="1:22" ht="51" x14ac:dyDescent="0.2">
      <c r="A94" s="164" t="s">
        <v>95</v>
      </c>
      <c r="B94" s="165" t="s">
        <v>186</v>
      </c>
      <c r="C94" s="128" t="s">
        <v>99</v>
      </c>
      <c r="D94" s="132">
        <v>22.94</v>
      </c>
      <c r="E94" s="192">
        <v>0</v>
      </c>
      <c r="F94" s="153">
        <f>D94*E94</f>
        <v>0</v>
      </c>
      <c r="J94" s="164"/>
      <c r="M94" s="179"/>
      <c r="Q94" s="128"/>
    </row>
    <row r="95" spans="1:22" x14ac:dyDescent="0.2">
      <c r="A95" s="164"/>
      <c r="B95" s="165"/>
      <c r="E95" s="192"/>
      <c r="J95" s="164"/>
      <c r="M95" s="179"/>
      <c r="Q95" s="128"/>
    </row>
    <row r="96" spans="1:22" ht="51" x14ac:dyDescent="0.2">
      <c r="A96" s="164" t="s">
        <v>97</v>
      </c>
      <c r="B96" s="165" t="s">
        <v>187</v>
      </c>
      <c r="C96" s="128" t="s">
        <v>99</v>
      </c>
      <c r="D96" s="132">
        <v>13.82</v>
      </c>
      <c r="E96" s="192">
        <v>0</v>
      </c>
      <c r="F96" s="153">
        <f>D96*E96</f>
        <v>0</v>
      </c>
      <c r="J96" s="164"/>
      <c r="M96" s="179"/>
      <c r="Q96" s="128"/>
    </row>
    <row r="97" spans="1:17" x14ac:dyDescent="0.2">
      <c r="A97" s="164"/>
      <c r="E97" s="192"/>
      <c r="J97" s="164"/>
      <c r="Q97" s="128"/>
    </row>
    <row r="98" spans="1:17" ht="51" x14ac:dyDescent="0.2">
      <c r="A98" s="164" t="s">
        <v>100</v>
      </c>
      <c r="B98" s="165" t="s">
        <v>188</v>
      </c>
      <c r="C98" s="128" t="s">
        <v>99</v>
      </c>
      <c r="D98" s="132">
        <v>1.54</v>
      </c>
      <c r="E98" s="192">
        <v>0</v>
      </c>
      <c r="F98" s="153">
        <f>D98*E98</f>
        <v>0</v>
      </c>
      <c r="J98" s="164"/>
      <c r="Q98" s="128"/>
    </row>
    <row r="99" spans="1:17" x14ac:dyDescent="0.2">
      <c r="A99" s="164"/>
      <c r="B99" s="165"/>
      <c r="E99" s="192"/>
      <c r="J99" s="164"/>
      <c r="Q99" s="128"/>
    </row>
    <row r="100" spans="1:17" ht="63.75" x14ac:dyDescent="0.2">
      <c r="A100" s="164" t="s">
        <v>102</v>
      </c>
      <c r="B100" s="165" t="s">
        <v>109</v>
      </c>
      <c r="C100" s="128" t="s">
        <v>45</v>
      </c>
      <c r="D100" s="132">
        <v>230</v>
      </c>
      <c r="E100" s="192">
        <v>0</v>
      </c>
      <c r="F100" s="153">
        <f>D100*E100</f>
        <v>0</v>
      </c>
      <c r="J100" s="164"/>
      <c r="Q100" s="128"/>
    </row>
    <row r="101" spans="1:17" x14ac:dyDescent="0.2">
      <c r="A101" s="164"/>
      <c r="B101" s="165"/>
      <c r="E101" s="192"/>
      <c r="H101" s="182"/>
      <c r="I101" s="183"/>
      <c r="J101" s="164"/>
      <c r="Q101" s="128"/>
    </row>
    <row r="102" spans="1:17" ht="63.75" x14ac:dyDescent="0.2">
      <c r="A102" s="164" t="s">
        <v>104</v>
      </c>
      <c r="B102" s="165" t="s">
        <v>189</v>
      </c>
      <c r="C102" s="128" t="s">
        <v>45</v>
      </c>
      <c r="D102" s="132">
        <v>94</v>
      </c>
      <c r="E102" s="192">
        <v>0</v>
      </c>
      <c r="F102" s="153">
        <f>D102*E102</f>
        <v>0</v>
      </c>
      <c r="J102" s="164"/>
      <c r="Q102" s="128"/>
    </row>
    <row r="103" spans="1:17" x14ac:dyDescent="0.2">
      <c r="A103" s="164"/>
      <c r="B103" s="165"/>
      <c r="E103" s="192"/>
      <c r="J103" s="164"/>
      <c r="K103" s="180"/>
      <c r="L103" s="181"/>
      <c r="M103" s="132"/>
      <c r="N103" s="153"/>
      <c r="O103" s="153"/>
      <c r="Q103" s="128"/>
    </row>
    <row r="104" spans="1:17" ht="102" x14ac:dyDescent="0.2">
      <c r="A104" s="164" t="s">
        <v>106</v>
      </c>
      <c r="B104" s="184" t="s">
        <v>113</v>
      </c>
      <c r="C104" s="128" t="s">
        <v>48</v>
      </c>
      <c r="D104" s="132">
        <v>6</v>
      </c>
      <c r="E104" s="192">
        <v>0</v>
      </c>
      <c r="F104" s="153">
        <f>D104*E104</f>
        <v>0</v>
      </c>
      <c r="J104" s="164"/>
      <c r="K104" s="180"/>
      <c r="L104" s="181"/>
      <c r="M104" s="132"/>
      <c r="N104" s="153"/>
      <c r="O104" s="153"/>
    </row>
    <row r="105" spans="1:17" x14ac:dyDescent="0.2">
      <c r="A105" s="164"/>
      <c r="B105" s="165"/>
      <c r="E105" s="192"/>
      <c r="J105" s="164"/>
      <c r="K105" s="165"/>
      <c r="L105" s="128"/>
    </row>
    <row r="106" spans="1:17" ht="51" x14ac:dyDescent="0.2">
      <c r="A106" s="164" t="s">
        <v>108</v>
      </c>
      <c r="B106" s="165" t="s">
        <v>115</v>
      </c>
      <c r="C106" s="128" t="s">
        <v>99</v>
      </c>
      <c r="D106" s="132">
        <v>185.31</v>
      </c>
      <c r="E106" s="192">
        <v>0</v>
      </c>
      <c r="F106" s="153">
        <f>D106*E106</f>
        <v>0</v>
      </c>
      <c r="J106" s="164"/>
      <c r="L106" s="128"/>
    </row>
    <row r="107" spans="1:17" x14ac:dyDescent="0.2">
      <c r="A107" s="164"/>
      <c r="B107" s="165"/>
      <c r="E107" s="192"/>
      <c r="J107" s="164"/>
      <c r="K107" s="165"/>
      <c r="L107" s="128"/>
    </row>
    <row r="108" spans="1:17" ht="63.75" x14ac:dyDescent="0.2">
      <c r="A108" s="164" t="s">
        <v>110</v>
      </c>
      <c r="B108" s="165" t="s">
        <v>117</v>
      </c>
      <c r="C108" s="128" t="s">
        <v>99</v>
      </c>
      <c r="D108" s="132">
        <v>444.37</v>
      </c>
      <c r="E108" s="192">
        <v>0</v>
      </c>
      <c r="F108" s="153">
        <f>D108*E108</f>
        <v>0</v>
      </c>
      <c r="J108" s="164"/>
      <c r="L108" s="128"/>
    </row>
    <row r="109" spans="1:17" x14ac:dyDescent="0.2">
      <c r="A109" s="164"/>
      <c r="E109" s="192"/>
      <c r="J109" s="164"/>
      <c r="L109" s="128"/>
    </row>
    <row r="110" spans="1:17" ht="38.25" x14ac:dyDescent="0.2">
      <c r="A110" s="164" t="s">
        <v>112</v>
      </c>
      <c r="B110" s="165" t="s">
        <v>119</v>
      </c>
      <c r="C110" s="128" t="s">
        <v>99</v>
      </c>
      <c r="D110" s="170">
        <f>D108</f>
        <v>444.37</v>
      </c>
      <c r="E110" s="192">
        <v>0</v>
      </c>
      <c r="F110" s="153">
        <f>D110*E110</f>
        <v>0</v>
      </c>
      <c r="J110" s="164"/>
      <c r="L110" s="128"/>
    </row>
    <row r="111" spans="1:17" x14ac:dyDescent="0.2">
      <c r="A111" s="164"/>
      <c r="E111" s="192"/>
      <c r="J111" s="164"/>
      <c r="K111" s="165"/>
      <c r="L111" s="128"/>
    </row>
    <row r="112" spans="1:17" ht="38.25" x14ac:dyDescent="0.2">
      <c r="A112" s="164" t="s">
        <v>114</v>
      </c>
      <c r="B112" s="165" t="s">
        <v>121</v>
      </c>
      <c r="C112" s="128" t="s">
        <v>87</v>
      </c>
      <c r="D112" s="132">
        <f>0.86*D47</f>
        <v>278.58839999999998</v>
      </c>
      <c r="E112" s="192">
        <v>0</v>
      </c>
      <c r="F112" s="153">
        <f>D112*E112</f>
        <v>0</v>
      </c>
      <c r="J112" s="164"/>
      <c r="L112" s="128"/>
    </row>
    <row r="113" spans="1:16" x14ac:dyDescent="0.2">
      <c r="A113" s="164"/>
      <c r="E113" s="192"/>
      <c r="J113" s="164"/>
      <c r="K113" s="165"/>
      <c r="L113" s="128"/>
    </row>
    <row r="114" spans="1:16" ht="76.5" x14ac:dyDescent="0.2">
      <c r="A114" s="164" t="s">
        <v>116</v>
      </c>
      <c r="B114" s="165" t="s">
        <v>123</v>
      </c>
      <c r="C114" s="128" t="s">
        <v>99</v>
      </c>
      <c r="D114" s="132">
        <v>39.97</v>
      </c>
      <c r="E114" s="192">
        <v>0</v>
      </c>
      <c r="F114" s="153">
        <f>D114*E114</f>
        <v>0</v>
      </c>
      <c r="J114" s="164"/>
      <c r="K114" s="165"/>
      <c r="L114" s="128"/>
    </row>
    <row r="115" spans="1:16" x14ac:dyDescent="0.2">
      <c r="A115" s="164"/>
      <c r="E115" s="192"/>
      <c r="J115" s="164"/>
      <c r="K115" s="165"/>
      <c r="L115" s="128"/>
    </row>
    <row r="116" spans="1:16" ht="89.25" x14ac:dyDescent="0.2">
      <c r="A116" s="164" t="s">
        <v>118</v>
      </c>
      <c r="B116" s="165" t="s">
        <v>125</v>
      </c>
      <c r="C116" s="128" t="s">
        <v>99</v>
      </c>
      <c r="D116" s="132">
        <v>144.72</v>
      </c>
      <c r="E116" s="192">
        <v>0</v>
      </c>
      <c r="F116" s="153">
        <f>D116*E116</f>
        <v>0</v>
      </c>
      <c r="J116" s="164"/>
      <c r="L116" s="128"/>
    </row>
    <row r="117" spans="1:16" x14ac:dyDescent="0.2">
      <c r="A117" s="164"/>
      <c r="E117" s="192"/>
      <c r="J117" s="164"/>
      <c r="K117" s="165"/>
      <c r="L117" s="128"/>
    </row>
    <row r="118" spans="1:16" ht="51" x14ac:dyDescent="0.2">
      <c r="A118" s="164" t="s">
        <v>120</v>
      </c>
      <c r="B118" s="165" t="s">
        <v>127</v>
      </c>
      <c r="C118" s="128" t="s">
        <v>99</v>
      </c>
      <c r="D118" s="132">
        <f>D106</f>
        <v>185.31</v>
      </c>
      <c r="E118" s="192">
        <v>0</v>
      </c>
      <c r="F118" s="153">
        <f>D118*E118</f>
        <v>0</v>
      </c>
      <c r="J118" s="164"/>
      <c r="K118" s="165"/>
      <c r="L118" s="128"/>
    </row>
    <row r="119" spans="1:16" x14ac:dyDescent="0.2">
      <c r="A119" s="164"/>
      <c r="B119" s="165"/>
      <c r="E119" s="192"/>
      <c r="K119" s="180"/>
      <c r="L119" s="181"/>
      <c r="P119" s="132"/>
    </row>
    <row r="120" spans="1:16" ht="63.75" x14ac:dyDescent="0.2">
      <c r="A120" s="164" t="s">
        <v>122</v>
      </c>
      <c r="B120" s="165" t="s">
        <v>129</v>
      </c>
      <c r="C120" s="128" t="s">
        <v>99</v>
      </c>
      <c r="D120" s="132">
        <v>143.21</v>
      </c>
      <c r="E120" s="192">
        <v>0</v>
      </c>
      <c r="F120" s="153">
        <f>D120*E120</f>
        <v>0</v>
      </c>
      <c r="K120" s="180"/>
      <c r="L120" s="181"/>
      <c r="P120" s="132"/>
    </row>
    <row r="121" spans="1:16" x14ac:dyDescent="0.2">
      <c r="A121" s="164"/>
      <c r="B121" s="165"/>
      <c r="E121" s="192"/>
      <c r="K121" s="180"/>
      <c r="L121" s="181"/>
      <c r="P121" s="132"/>
    </row>
    <row r="122" spans="1:16" ht="51" x14ac:dyDescent="0.2">
      <c r="A122" s="164" t="s">
        <v>124</v>
      </c>
      <c r="B122" s="165" t="s">
        <v>190</v>
      </c>
      <c r="C122" s="128" t="s">
        <v>99</v>
      </c>
      <c r="D122" s="132">
        <v>320.7</v>
      </c>
      <c r="E122" s="192">
        <v>0</v>
      </c>
      <c r="F122" s="153">
        <f>D122*E122</f>
        <v>0</v>
      </c>
      <c r="K122" s="180"/>
      <c r="L122" s="181"/>
    </row>
    <row r="123" spans="1:16" x14ac:dyDescent="0.2">
      <c r="A123" s="164"/>
      <c r="B123" s="165"/>
      <c r="E123" s="192"/>
      <c r="K123" s="180"/>
      <c r="L123" s="181"/>
    </row>
    <row r="124" spans="1:16" ht="89.25" x14ac:dyDescent="0.2">
      <c r="A124" s="164" t="s">
        <v>126</v>
      </c>
      <c r="B124" s="165" t="s">
        <v>133</v>
      </c>
      <c r="C124" s="128" t="s">
        <v>87</v>
      </c>
      <c r="D124" s="132">
        <v>1069</v>
      </c>
      <c r="E124" s="192">
        <v>0</v>
      </c>
      <c r="F124" s="153">
        <f>D124*E124</f>
        <v>0</v>
      </c>
      <c r="K124" s="165"/>
      <c r="L124" s="128"/>
      <c r="M124" s="179"/>
      <c r="N124" s="179"/>
    </row>
    <row r="125" spans="1:16" x14ac:dyDescent="0.2">
      <c r="A125" s="164"/>
      <c r="B125" s="165"/>
      <c r="E125" s="192"/>
      <c r="M125" s="179"/>
      <c r="N125" s="179"/>
      <c r="P125" s="132"/>
    </row>
    <row r="126" spans="1:16" ht="25.5" x14ac:dyDescent="0.2">
      <c r="A126" s="164" t="s">
        <v>128</v>
      </c>
      <c r="B126" s="165" t="s">
        <v>141</v>
      </c>
      <c r="C126" s="128" t="s">
        <v>66</v>
      </c>
      <c r="D126" s="132">
        <v>12</v>
      </c>
      <c r="E126" s="192">
        <v>0</v>
      </c>
      <c r="F126" s="153">
        <f>D126*E126</f>
        <v>0</v>
      </c>
      <c r="M126" s="179"/>
      <c r="N126" s="179"/>
    </row>
    <row r="127" spans="1:16" x14ac:dyDescent="0.2">
      <c r="A127" s="164"/>
      <c r="E127" s="192"/>
      <c r="M127" s="179"/>
      <c r="N127" s="179"/>
    </row>
    <row r="128" spans="1:16" ht="25.5" x14ac:dyDescent="0.2">
      <c r="A128" s="164" t="s">
        <v>130</v>
      </c>
      <c r="B128" s="185" t="s">
        <v>143</v>
      </c>
      <c r="C128" s="186" t="s">
        <v>87</v>
      </c>
      <c r="D128" s="187">
        <f>D47*3</f>
        <v>971.81999999999994</v>
      </c>
      <c r="E128" s="196">
        <v>0</v>
      </c>
      <c r="F128" s="188">
        <f>D128*E128</f>
        <v>0</v>
      </c>
      <c r="M128" s="179"/>
      <c r="N128" s="179"/>
    </row>
    <row r="129" spans="1:22" x14ac:dyDescent="0.2">
      <c r="A129" s="164"/>
      <c r="E129" s="192"/>
      <c r="M129" s="179"/>
      <c r="N129" s="179"/>
    </row>
    <row r="130" spans="1:22" x14ac:dyDescent="0.2">
      <c r="A130" s="172"/>
      <c r="B130" s="173" t="s">
        <v>30</v>
      </c>
      <c r="C130" s="174"/>
      <c r="D130" s="175"/>
      <c r="E130" s="194" t="s">
        <v>82</v>
      </c>
      <c r="F130" s="176">
        <f>SUM(F84:F128)</f>
        <v>0</v>
      </c>
    </row>
    <row r="131" spans="1:22" x14ac:dyDescent="0.2">
      <c r="A131" s="164"/>
      <c r="E131" s="192"/>
    </row>
    <row r="132" spans="1:22" x14ac:dyDescent="0.2">
      <c r="A132" s="164"/>
      <c r="E132" s="192"/>
    </row>
    <row r="133" spans="1:22" ht="15.75" x14ac:dyDescent="0.25">
      <c r="A133" s="159" t="s">
        <v>31</v>
      </c>
      <c r="B133" s="159" t="s">
        <v>32</v>
      </c>
      <c r="C133" s="135"/>
      <c r="D133" s="136"/>
      <c r="E133" s="195"/>
      <c r="F133" s="162"/>
    </row>
    <row r="134" spans="1:22" x14ac:dyDescent="0.2">
      <c r="E134" s="192"/>
    </row>
    <row r="135" spans="1:22" ht="216.75" x14ac:dyDescent="0.2">
      <c r="A135" s="164" t="s">
        <v>144</v>
      </c>
      <c r="B135" s="165" t="s">
        <v>145</v>
      </c>
      <c r="C135" s="128" t="s">
        <v>48</v>
      </c>
      <c r="D135" s="132">
        <v>5</v>
      </c>
      <c r="E135" s="192">
        <v>0</v>
      </c>
      <c r="F135" s="153">
        <f>D135*E135</f>
        <v>0</v>
      </c>
    </row>
    <row r="136" spans="1:22" x14ac:dyDescent="0.2">
      <c r="A136" s="164"/>
      <c r="B136" s="165"/>
      <c r="E136" s="192"/>
    </row>
    <row r="137" spans="1:22" s="159" customFormat="1" ht="216.75" x14ac:dyDescent="0.2">
      <c r="A137" s="164" t="s">
        <v>146</v>
      </c>
      <c r="B137" s="165" t="s">
        <v>147</v>
      </c>
      <c r="C137" s="128" t="s">
        <v>48</v>
      </c>
      <c r="D137" s="132">
        <v>7</v>
      </c>
      <c r="E137" s="192">
        <v>0</v>
      </c>
      <c r="F137" s="153">
        <f>D137*E137</f>
        <v>0</v>
      </c>
      <c r="H137" s="139"/>
      <c r="I137" s="138"/>
      <c r="J137" s="138"/>
      <c r="K137" s="138"/>
      <c r="L137" s="138"/>
      <c r="M137" s="138"/>
      <c r="N137" s="138"/>
      <c r="O137" s="138"/>
      <c r="P137" s="128"/>
      <c r="Q137" s="138"/>
      <c r="R137" s="138"/>
      <c r="S137" s="138"/>
      <c r="T137" s="138"/>
      <c r="U137" s="138"/>
      <c r="V137" s="138"/>
    </row>
    <row r="138" spans="1:22" x14ac:dyDescent="0.2">
      <c r="A138" s="164"/>
      <c r="E138" s="192"/>
    </row>
    <row r="139" spans="1:22" ht="216.75" x14ac:dyDescent="0.2">
      <c r="A139" s="164" t="s">
        <v>148</v>
      </c>
      <c r="B139" s="165" t="s">
        <v>191</v>
      </c>
      <c r="C139" s="128" t="s">
        <v>48</v>
      </c>
      <c r="D139" s="132">
        <v>6</v>
      </c>
      <c r="E139" s="192">
        <v>0</v>
      </c>
      <c r="F139" s="153">
        <f>D139*E139</f>
        <v>0</v>
      </c>
    </row>
    <row r="140" spans="1:22" x14ac:dyDescent="0.2">
      <c r="A140" s="164"/>
      <c r="B140" s="165"/>
      <c r="E140" s="192"/>
    </row>
    <row r="141" spans="1:22" ht="229.5" x14ac:dyDescent="0.2">
      <c r="A141" s="164" t="s">
        <v>149</v>
      </c>
      <c r="B141" s="165" t="s">
        <v>192</v>
      </c>
      <c r="C141" s="128" t="s">
        <v>48</v>
      </c>
      <c r="D141" s="132">
        <v>1</v>
      </c>
      <c r="E141" s="192">
        <v>0</v>
      </c>
      <c r="F141" s="153">
        <f>D141*E141</f>
        <v>0</v>
      </c>
    </row>
    <row r="142" spans="1:22" x14ac:dyDescent="0.2">
      <c r="A142" s="164"/>
      <c r="B142" s="165"/>
      <c r="E142" s="192"/>
    </row>
    <row r="143" spans="1:22" ht="38.25" x14ac:dyDescent="0.2">
      <c r="A143" s="164" t="s">
        <v>151</v>
      </c>
      <c r="B143" s="165" t="s">
        <v>150</v>
      </c>
      <c r="C143" s="128" t="s">
        <v>48</v>
      </c>
      <c r="D143" s="132">
        <v>12</v>
      </c>
      <c r="E143" s="192">
        <v>0</v>
      </c>
      <c r="F143" s="153">
        <f>D143*E143</f>
        <v>0</v>
      </c>
    </row>
    <row r="144" spans="1:22" x14ac:dyDescent="0.2">
      <c r="A144" s="164"/>
      <c r="B144" s="165"/>
      <c r="E144" s="192"/>
    </row>
    <row r="145" spans="1:22" ht="63.75" x14ac:dyDescent="0.2">
      <c r="A145" s="164" t="s">
        <v>153</v>
      </c>
      <c r="B145" s="165" t="s">
        <v>193</v>
      </c>
      <c r="C145" s="128" t="s">
        <v>48</v>
      </c>
      <c r="D145" s="132">
        <v>1</v>
      </c>
      <c r="E145" s="192">
        <v>0</v>
      </c>
      <c r="F145" s="153">
        <f>D145*E145</f>
        <v>0</v>
      </c>
    </row>
    <row r="146" spans="1:22" x14ac:dyDescent="0.2">
      <c r="A146" s="164"/>
      <c r="B146" s="165"/>
      <c r="E146" s="192"/>
    </row>
    <row r="147" spans="1:22" ht="51" x14ac:dyDescent="0.2">
      <c r="A147" s="164" t="s">
        <v>194</v>
      </c>
      <c r="B147" s="165" t="s">
        <v>154</v>
      </c>
      <c r="C147" s="128" t="s">
        <v>48</v>
      </c>
      <c r="D147" s="132">
        <v>1</v>
      </c>
      <c r="E147" s="192">
        <v>0</v>
      </c>
      <c r="F147" s="153">
        <f>D147*E147</f>
        <v>0</v>
      </c>
    </row>
    <row r="148" spans="1:22" x14ac:dyDescent="0.2">
      <c r="A148" s="164"/>
      <c r="B148" s="165"/>
      <c r="E148" s="192"/>
    </row>
    <row r="149" spans="1:22" ht="38.25" x14ac:dyDescent="0.2">
      <c r="A149" s="189" t="s">
        <v>195</v>
      </c>
      <c r="B149" s="185" t="s">
        <v>196</v>
      </c>
      <c r="C149" s="186" t="s">
        <v>48</v>
      </c>
      <c r="D149" s="187">
        <v>1</v>
      </c>
      <c r="E149" s="196">
        <v>0</v>
      </c>
      <c r="F149" s="188">
        <f>D149*E149</f>
        <v>0</v>
      </c>
    </row>
    <row r="150" spans="1:22" ht="15.75" x14ac:dyDescent="0.25">
      <c r="A150" s="164"/>
      <c r="E150" s="192"/>
      <c r="H150" s="163"/>
      <c r="I150" s="159"/>
    </row>
    <row r="151" spans="1:22" x14ac:dyDescent="0.2">
      <c r="A151" s="172"/>
      <c r="B151" s="173" t="s">
        <v>32</v>
      </c>
      <c r="C151" s="174"/>
      <c r="D151" s="175"/>
      <c r="E151" s="194" t="s">
        <v>82</v>
      </c>
      <c r="F151" s="176">
        <f>SUM(F135:F149)</f>
        <v>0</v>
      </c>
    </row>
    <row r="152" spans="1:22" x14ac:dyDescent="0.2">
      <c r="A152" s="164"/>
      <c r="E152" s="192"/>
    </row>
    <row r="153" spans="1:22" x14ac:dyDescent="0.2">
      <c r="A153" s="164"/>
      <c r="E153" s="192"/>
    </row>
    <row r="154" spans="1:22" ht="15.75" x14ac:dyDescent="0.25">
      <c r="A154" s="159" t="s">
        <v>33</v>
      </c>
      <c r="B154" s="159" t="s">
        <v>34</v>
      </c>
      <c r="C154" s="135"/>
      <c r="D154" s="136"/>
      <c r="E154" s="195"/>
      <c r="F154" s="162"/>
      <c r="Q154" s="159"/>
      <c r="R154" s="159"/>
      <c r="S154" s="159"/>
      <c r="T154" s="159"/>
      <c r="U154" s="159"/>
      <c r="V154" s="159"/>
    </row>
    <row r="155" spans="1:22" x14ac:dyDescent="0.2">
      <c r="B155" s="156"/>
      <c r="E155" s="192"/>
    </row>
    <row r="156" spans="1:22" ht="38.25" x14ac:dyDescent="0.2">
      <c r="A156" s="164" t="s">
        <v>155</v>
      </c>
      <c r="B156" s="165" t="s">
        <v>156</v>
      </c>
      <c r="C156" s="128" t="s">
        <v>48</v>
      </c>
      <c r="D156" s="132">
        <v>1</v>
      </c>
      <c r="E156" s="192">
        <v>0</v>
      </c>
      <c r="F156" s="153">
        <f>D156*E156</f>
        <v>0</v>
      </c>
    </row>
    <row r="157" spans="1:22" s="159" customFormat="1" ht="15.75" x14ac:dyDescent="0.2">
      <c r="A157" s="138"/>
      <c r="B157" s="138"/>
      <c r="C157" s="128"/>
      <c r="D157" s="132"/>
      <c r="E157" s="192"/>
      <c r="F157" s="153"/>
      <c r="H157" s="139"/>
      <c r="I157" s="138"/>
      <c r="J157" s="138"/>
      <c r="K157" s="138"/>
      <c r="L157" s="138"/>
      <c r="M157" s="138"/>
      <c r="N157" s="138"/>
      <c r="O157" s="138"/>
      <c r="P157" s="128"/>
      <c r="Q157" s="138"/>
      <c r="R157" s="138"/>
      <c r="S157" s="138"/>
      <c r="T157" s="138"/>
      <c r="U157" s="138"/>
      <c r="V157" s="138"/>
    </row>
    <row r="158" spans="1:22" ht="51" x14ac:dyDescent="0.2">
      <c r="A158" s="164" t="s">
        <v>157</v>
      </c>
      <c r="B158" s="165" t="s">
        <v>158</v>
      </c>
      <c r="C158" s="128" t="s">
        <v>45</v>
      </c>
      <c r="D158" s="132">
        <f>$D$47</f>
        <v>323.94</v>
      </c>
      <c r="E158" s="192">
        <v>0</v>
      </c>
      <c r="F158" s="153">
        <f>D158*E158</f>
        <v>0</v>
      </c>
      <c r="J158" s="159"/>
    </row>
    <row r="159" spans="1:22" s="138" customFormat="1" ht="44.25" customHeight="1" x14ac:dyDescent="0.2">
      <c r="A159" s="198"/>
      <c r="B159" s="199" t="s">
        <v>266</v>
      </c>
      <c r="C159" s="199"/>
      <c r="D159" s="199"/>
      <c r="E159" s="199"/>
      <c r="F159" s="199"/>
    </row>
    <row r="160" spans="1:22" x14ac:dyDescent="0.2">
      <c r="B160" s="165"/>
      <c r="E160" s="192"/>
    </row>
    <row r="161" spans="1:22" ht="63.75" x14ac:dyDescent="0.2">
      <c r="A161" s="164" t="s">
        <v>159</v>
      </c>
      <c r="B161" s="165" t="s">
        <v>160</v>
      </c>
      <c r="C161" s="128" t="s">
        <v>48</v>
      </c>
      <c r="D161" s="132">
        <v>6</v>
      </c>
      <c r="E161" s="192">
        <v>0</v>
      </c>
      <c r="F161" s="153">
        <f>D161*E161</f>
        <v>0</v>
      </c>
    </row>
    <row r="162" spans="1:22" x14ac:dyDescent="0.2">
      <c r="B162" s="165"/>
      <c r="E162" s="192"/>
    </row>
    <row r="163" spans="1:22" ht="38.25" x14ac:dyDescent="0.2">
      <c r="A163" s="164" t="s">
        <v>161</v>
      </c>
      <c r="B163" s="165" t="s">
        <v>162</v>
      </c>
      <c r="C163" s="128" t="s">
        <v>45</v>
      </c>
      <c r="D163" s="132">
        <f>$D$47</f>
        <v>323.94</v>
      </c>
      <c r="E163" s="192">
        <v>0</v>
      </c>
      <c r="F163" s="153">
        <f>D163*E163</f>
        <v>0</v>
      </c>
      <c r="K163" s="159"/>
      <c r="L163" s="159"/>
      <c r="M163" s="159"/>
      <c r="N163" s="159"/>
      <c r="O163" s="159"/>
    </row>
    <row r="164" spans="1:22" x14ac:dyDescent="0.2">
      <c r="B164" s="165"/>
      <c r="E164" s="192"/>
    </row>
    <row r="165" spans="1:22" ht="38.25" x14ac:dyDescent="0.2">
      <c r="A165" s="164" t="s">
        <v>163</v>
      </c>
      <c r="B165" s="165" t="s">
        <v>164</v>
      </c>
      <c r="C165" s="128" t="s">
        <v>45</v>
      </c>
      <c r="D165" s="132">
        <f>$D$47</f>
        <v>323.94</v>
      </c>
      <c r="E165" s="192">
        <v>0</v>
      </c>
      <c r="F165" s="153">
        <f>D165*E165</f>
        <v>0</v>
      </c>
    </row>
    <row r="166" spans="1:22" x14ac:dyDescent="0.2">
      <c r="B166" s="165"/>
      <c r="E166" s="192"/>
    </row>
    <row r="167" spans="1:22" ht="25.5" x14ac:dyDescent="0.2">
      <c r="A167" s="164" t="s">
        <v>165</v>
      </c>
      <c r="B167" s="165" t="s">
        <v>166</v>
      </c>
      <c r="C167" s="128" t="s">
        <v>45</v>
      </c>
      <c r="D167" s="132">
        <f>$D$47</f>
        <v>323.94</v>
      </c>
      <c r="E167" s="192">
        <v>0</v>
      </c>
      <c r="F167" s="153">
        <f>D167*E167</f>
        <v>0</v>
      </c>
    </row>
    <row r="168" spans="1:22" ht="15.75" x14ac:dyDescent="0.25">
      <c r="B168" s="165"/>
      <c r="E168" s="192"/>
      <c r="H168" s="163"/>
      <c r="I168" s="159"/>
    </row>
    <row r="169" spans="1:22" ht="63.75" x14ac:dyDescent="0.2">
      <c r="A169" s="164" t="s">
        <v>167</v>
      </c>
      <c r="B169" s="165" t="s">
        <v>168</v>
      </c>
      <c r="C169" s="128" t="s">
        <v>45</v>
      </c>
      <c r="D169" s="132">
        <f>$D$47</f>
        <v>323.94</v>
      </c>
      <c r="E169" s="192">
        <v>0</v>
      </c>
      <c r="F169" s="153">
        <f>D169*E169</f>
        <v>0</v>
      </c>
    </row>
    <row r="170" spans="1:22" x14ac:dyDescent="0.2">
      <c r="B170" s="165"/>
      <c r="E170" s="192"/>
    </row>
    <row r="171" spans="1:22" ht="15.75" x14ac:dyDescent="0.2">
      <c r="A171" s="189" t="s">
        <v>169</v>
      </c>
      <c r="B171" s="185" t="s">
        <v>170</v>
      </c>
      <c r="C171" s="186" t="s">
        <v>57</v>
      </c>
      <c r="D171" s="187">
        <v>1</v>
      </c>
      <c r="E171" s="196">
        <v>0</v>
      </c>
      <c r="F171" s="188">
        <f>D171*E171</f>
        <v>0</v>
      </c>
      <c r="Q171" s="159"/>
      <c r="R171" s="159"/>
      <c r="S171" s="159"/>
      <c r="T171" s="159"/>
      <c r="U171" s="159"/>
      <c r="V171" s="159"/>
    </row>
    <row r="172" spans="1:22" x14ac:dyDescent="0.2">
      <c r="A172" s="164"/>
      <c r="E172" s="192"/>
    </row>
    <row r="173" spans="1:22" x14ac:dyDescent="0.2">
      <c r="A173" s="172"/>
      <c r="B173" s="173" t="s">
        <v>34</v>
      </c>
      <c r="C173" s="174"/>
      <c r="D173" s="175"/>
      <c r="E173" s="194" t="s">
        <v>82</v>
      </c>
      <c r="F173" s="176">
        <f>SUM(F156:F171)</f>
        <v>0</v>
      </c>
    </row>
    <row r="174" spans="1:22" x14ac:dyDescent="0.2">
      <c r="A174" s="177"/>
      <c r="B174" s="177"/>
      <c r="C174" s="169"/>
      <c r="D174" s="170"/>
      <c r="E174" s="193"/>
      <c r="F174" s="171"/>
    </row>
    <row r="175" spans="1:22" ht="15.75" x14ac:dyDescent="0.2">
      <c r="A175" s="177"/>
      <c r="B175" s="177"/>
      <c r="C175" s="169"/>
      <c r="D175" s="170"/>
      <c r="E175" s="193"/>
      <c r="F175" s="171"/>
      <c r="J175" s="159"/>
    </row>
    <row r="176" spans="1:22" ht="15.75" x14ac:dyDescent="0.25">
      <c r="A176" s="159" t="s">
        <v>35</v>
      </c>
      <c r="B176" s="159" t="s">
        <v>171</v>
      </c>
      <c r="C176" s="135"/>
      <c r="D176" s="136"/>
      <c r="E176" s="195"/>
      <c r="F176" s="162"/>
    </row>
    <row r="177" spans="1:15" x14ac:dyDescent="0.2">
      <c r="B177" s="156"/>
      <c r="E177" s="192"/>
    </row>
    <row r="178" spans="1:15" ht="63.75" x14ac:dyDescent="0.2">
      <c r="A178" s="164" t="s">
        <v>172</v>
      </c>
      <c r="B178" s="165" t="s">
        <v>173</v>
      </c>
      <c r="C178" s="128" t="s">
        <v>48</v>
      </c>
      <c r="D178" s="132">
        <v>5</v>
      </c>
      <c r="E178" s="192">
        <v>0</v>
      </c>
      <c r="F178" s="153">
        <f>D178*E178</f>
        <v>0</v>
      </c>
    </row>
    <row r="179" spans="1:15" ht="15.75" x14ac:dyDescent="0.2">
      <c r="C179" s="138"/>
      <c r="D179" s="183"/>
      <c r="E179" s="197"/>
      <c r="F179" s="138"/>
      <c r="K179" s="159"/>
      <c r="L179" s="159"/>
      <c r="M179" s="159"/>
      <c r="N179" s="159"/>
      <c r="O179" s="159"/>
    </row>
    <row r="180" spans="1:15" ht="63.75" x14ac:dyDescent="0.2">
      <c r="A180" s="189" t="s">
        <v>197</v>
      </c>
      <c r="B180" s="185" t="s">
        <v>198</v>
      </c>
      <c r="C180" s="186" t="s">
        <v>48</v>
      </c>
      <c r="D180" s="187">
        <v>1</v>
      </c>
      <c r="E180" s="196">
        <v>0</v>
      </c>
      <c r="F180" s="188">
        <f>D180*E180</f>
        <v>0</v>
      </c>
    </row>
    <row r="181" spans="1:15" x14ac:dyDescent="0.2">
      <c r="A181" s="164"/>
      <c r="E181" s="192"/>
    </row>
    <row r="182" spans="1:15" x14ac:dyDescent="0.2">
      <c r="A182" s="172"/>
      <c r="B182" s="173" t="s">
        <v>174</v>
      </c>
      <c r="C182" s="174"/>
      <c r="D182" s="175"/>
      <c r="E182" s="194" t="s">
        <v>82</v>
      </c>
      <c r="F182" s="176">
        <f>SUM(F178:F180)</f>
        <v>0</v>
      </c>
    </row>
    <row r="183" spans="1:15" x14ac:dyDescent="0.2">
      <c r="C183" s="138"/>
      <c r="D183" s="183"/>
      <c r="E183" s="197"/>
      <c r="F183" s="138"/>
    </row>
    <row r="184" spans="1:15" x14ac:dyDescent="0.2">
      <c r="C184" s="138"/>
      <c r="D184" s="183"/>
      <c r="E184" s="197"/>
      <c r="F184" s="138"/>
    </row>
    <row r="185" spans="1:15" ht="15.75" x14ac:dyDescent="0.25">
      <c r="A185" s="159" t="s">
        <v>37</v>
      </c>
      <c r="B185" s="159" t="s">
        <v>175</v>
      </c>
      <c r="C185" s="135"/>
      <c r="D185" s="136"/>
      <c r="E185" s="195"/>
      <c r="F185" s="162"/>
    </row>
    <row r="186" spans="1:15" x14ac:dyDescent="0.2">
      <c r="B186" s="156"/>
      <c r="E186" s="192"/>
    </row>
    <row r="187" spans="1:15" ht="25.5" x14ac:dyDescent="0.2">
      <c r="A187" s="164" t="s">
        <v>176</v>
      </c>
      <c r="B187" s="165" t="s">
        <v>177</v>
      </c>
      <c r="C187" s="138"/>
      <c r="D187" s="183"/>
      <c r="E187" s="197"/>
      <c r="F187" s="138"/>
    </row>
    <row r="188" spans="1:15" ht="140.25" x14ac:dyDescent="0.2">
      <c r="B188" s="165" t="s">
        <v>178</v>
      </c>
      <c r="C188" s="128" t="s">
        <v>48</v>
      </c>
      <c r="D188" s="132">
        <v>6</v>
      </c>
      <c r="E188" s="192">
        <v>0</v>
      </c>
      <c r="F188" s="153">
        <f>D188*E188</f>
        <v>0</v>
      </c>
    </row>
    <row r="189" spans="1:15" x14ac:dyDescent="0.2">
      <c r="B189" s="165"/>
      <c r="E189" s="192"/>
    </row>
    <row r="190" spans="1:15" ht="140.25" x14ac:dyDescent="0.2">
      <c r="A190" s="189" t="s">
        <v>179</v>
      </c>
      <c r="B190" s="185" t="s">
        <v>180</v>
      </c>
      <c r="C190" s="186" t="s">
        <v>48</v>
      </c>
      <c r="D190" s="187">
        <v>6</v>
      </c>
      <c r="E190" s="196">
        <v>0</v>
      </c>
      <c r="F190" s="188">
        <f>D190*E190</f>
        <v>0</v>
      </c>
    </row>
    <row r="191" spans="1:15" x14ac:dyDescent="0.2">
      <c r="C191" s="138"/>
      <c r="D191" s="183"/>
      <c r="E191" s="138"/>
      <c r="F191" s="138"/>
    </row>
    <row r="192" spans="1:15" x14ac:dyDescent="0.2">
      <c r="A192" s="172"/>
      <c r="B192" s="173" t="s">
        <v>38</v>
      </c>
      <c r="C192" s="174"/>
      <c r="D192" s="175"/>
      <c r="E192" s="176" t="s">
        <v>82</v>
      </c>
      <c r="F192" s="176">
        <f>SUM(F188:F191)</f>
        <v>0</v>
      </c>
    </row>
    <row r="193" spans="1:22" ht="15.75" x14ac:dyDescent="0.2">
      <c r="A193" s="159"/>
      <c r="B193" s="159"/>
      <c r="C193" s="159"/>
      <c r="D193" s="190"/>
      <c r="E193" s="159"/>
      <c r="F193" s="159"/>
    </row>
    <row r="194" spans="1:22" x14ac:dyDescent="0.2">
      <c r="C194" s="138"/>
      <c r="D194" s="183"/>
      <c r="E194" s="138"/>
      <c r="F194" s="138"/>
    </row>
    <row r="195" spans="1:22" x14ac:dyDescent="0.2">
      <c r="C195" s="138"/>
      <c r="D195" s="183"/>
      <c r="E195" s="138"/>
      <c r="F195" s="138"/>
    </row>
    <row r="196" spans="1:22" x14ac:dyDescent="0.2">
      <c r="C196" s="138"/>
      <c r="D196" s="183"/>
      <c r="E196" s="138"/>
      <c r="F196" s="138"/>
    </row>
    <row r="197" spans="1:22" s="159" customFormat="1" ht="15.75" x14ac:dyDescent="0.2">
      <c r="A197" s="138"/>
      <c r="B197" s="138"/>
      <c r="C197" s="138"/>
      <c r="D197" s="183"/>
      <c r="E197" s="138"/>
      <c r="F197" s="138"/>
      <c r="H197" s="139"/>
      <c r="I197" s="138"/>
      <c r="J197" s="138"/>
      <c r="K197" s="138"/>
      <c r="L197" s="138"/>
      <c r="M197" s="138"/>
      <c r="N197" s="138"/>
      <c r="O197" s="138"/>
      <c r="P197" s="128"/>
      <c r="Q197" s="138"/>
      <c r="R197" s="138"/>
      <c r="S197" s="138"/>
      <c r="T197" s="138"/>
      <c r="U197" s="138"/>
      <c r="V197" s="138"/>
    </row>
    <row r="198" spans="1:22" x14ac:dyDescent="0.2">
      <c r="C198" s="138"/>
      <c r="D198" s="183"/>
      <c r="E198" s="138"/>
      <c r="F198" s="138"/>
    </row>
    <row r="199" spans="1:22" x14ac:dyDescent="0.2">
      <c r="C199" s="138"/>
      <c r="D199" s="183"/>
      <c r="E199" s="138"/>
      <c r="F199" s="138"/>
    </row>
    <row r="200" spans="1:22" x14ac:dyDescent="0.2">
      <c r="C200" s="138"/>
      <c r="D200" s="183"/>
      <c r="E200" s="138"/>
      <c r="F200" s="138"/>
    </row>
    <row r="201" spans="1:22" x14ac:dyDescent="0.2">
      <c r="C201" s="138"/>
      <c r="D201" s="183"/>
      <c r="E201" s="138"/>
      <c r="F201" s="138"/>
    </row>
    <row r="202" spans="1:22" x14ac:dyDescent="0.2">
      <c r="C202" s="138"/>
      <c r="D202" s="183"/>
      <c r="E202" s="138"/>
      <c r="F202" s="138"/>
    </row>
    <row r="203" spans="1:22" ht="15.75" x14ac:dyDescent="0.2">
      <c r="A203" s="159"/>
      <c r="B203" s="159"/>
      <c r="C203" s="159"/>
      <c r="D203" s="190"/>
      <c r="E203" s="159"/>
      <c r="F203" s="159"/>
    </row>
    <row r="204" spans="1:22" x14ac:dyDescent="0.2">
      <c r="C204" s="138"/>
      <c r="D204" s="183"/>
      <c r="E204" s="138"/>
      <c r="F204" s="138"/>
    </row>
    <row r="205" spans="1:22" x14ac:dyDescent="0.2">
      <c r="C205" s="138"/>
      <c r="D205" s="183"/>
      <c r="E205" s="138"/>
      <c r="F205" s="138"/>
    </row>
    <row r="206" spans="1:22" ht="15.75" x14ac:dyDescent="0.2">
      <c r="C206" s="138"/>
      <c r="D206" s="183"/>
      <c r="E206" s="138"/>
      <c r="F206" s="138"/>
      <c r="Q206" s="159"/>
      <c r="R206" s="159"/>
      <c r="S206" s="159"/>
      <c r="T206" s="159"/>
      <c r="U206" s="159"/>
      <c r="V206" s="159"/>
    </row>
    <row r="207" spans="1:22" s="159" customFormat="1" ht="15.75" x14ac:dyDescent="0.2">
      <c r="A207" s="138"/>
      <c r="B207" s="138"/>
      <c r="C207" s="138"/>
      <c r="D207" s="183"/>
      <c r="E207" s="138"/>
      <c r="F207" s="138"/>
      <c r="H207" s="139"/>
      <c r="I207" s="138"/>
      <c r="J207" s="138"/>
      <c r="K207" s="138"/>
      <c r="L207" s="138"/>
      <c r="M207" s="138"/>
      <c r="N207" s="138"/>
      <c r="O207" s="138"/>
      <c r="P207" s="128"/>
      <c r="Q207" s="138"/>
      <c r="R207" s="138"/>
      <c r="S207" s="138"/>
      <c r="T207" s="138"/>
      <c r="U207" s="138"/>
      <c r="V207" s="138"/>
    </row>
    <row r="208" spans="1:22" x14ac:dyDescent="0.2">
      <c r="C208" s="138"/>
      <c r="D208" s="183"/>
      <c r="E208" s="138"/>
      <c r="F208" s="138"/>
    </row>
    <row r="209" spans="1:22" x14ac:dyDescent="0.2">
      <c r="C209" s="138"/>
      <c r="D209" s="183"/>
      <c r="E209" s="138"/>
      <c r="F209" s="138"/>
    </row>
    <row r="210" spans="1:22" ht="15.75" x14ac:dyDescent="0.2">
      <c r="C210" s="138"/>
      <c r="D210" s="183"/>
      <c r="E210" s="138"/>
      <c r="F210" s="138"/>
      <c r="J210" s="159"/>
    </row>
    <row r="211" spans="1:22" x14ac:dyDescent="0.2">
      <c r="C211" s="138"/>
      <c r="D211" s="183"/>
      <c r="E211" s="138"/>
      <c r="F211" s="138"/>
    </row>
    <row r="212" spans="1:22" ht="15.75" x14ac:dyDescent="0.25">
      <c r="C212" s="138"/>
      <c r="D212" s="183"/>
      <c r="E212" s="138"/>
      <c r="F212" s="138"/>
      <c r="H212" s="163"/>
      <c r="I212" s="159"/>
    </row>
    <row r="213" spans="1:22" x14ac:dyDescent="0.2">
      <c r="C213" s="138"/>
      <c r="D213" s="183"/>
      <c r="E213" s="138"/>
      <c r="F213" s="138"/>
    </row>
    <row r="214" spans="1:22" ht="15.75" x14ac:dyDescent="0.2">
      <c r="C214" s="138"/>
      <c r="D214" s="183"/>
      <c r="E214" s="138"/>
      <c r="F214" s="138"/>
      <c r="K214" s="159"/>
      <c r="L214" s="159"/>
      <c r="M214" s="159"/>
      <c r="N214" s="159"/>
      <c r="O214" s="159"/>
    </row>
    <row r="215" spans="1:22" x14ac:dyDescent="0.2">
      <c r="C215" s="138"/>
      <c r="D215" s="183"/>
      <c r="E215" s="138"/>
      <c r="F215" s="138"/>
    </row>
    <row r="216" spans="1:22" ht="15.75" x14ac:dyDescent="0.2">
      <c r="C216" s="138"/>
      <c r="D216" s="183"/>
      <c r="E216" s="138"/>
      <c r="F216" s="138"/>
      <c r="Q216" s="159"/>
      <c r="R216" s="159"/>
      <c r="S216" s="159"/>
      <c r="T216" s="159"/>
      <c r="U216" s="159"/>
      <c r="V216" s="159"/>
    </row>
    <row r="217" spans="1:22" x14ac:dyDescent="0.2">
      <c r="C217" s="138"/>
      <c r="D217" s="183"/>
      <c r="E217" s="138"/>
      <c r="F217" s="138"/>
    </row>
    <row r="218" spans="1:22" x14ac:dyDescent="0.2">
      <c r="C218" s="138"/>
      <c r="D218" s="183"/>
      <c r="E218" s="138"/>
      <c r="F218" s="138"/>
    </row>
    <row r="219" spans="1:22" x14ac:dyDescent="0.2">
      <c r="C219" s="138"/>
      <c r="D219" s="183"/>
      <c r="E219" s="138"/>
      <c r="F219" s="138"/>
    </row>
    <row r="220" spans="1:22" ht="15.75" x14ac:dyDescent="0.2">
      <c r="C220" s="138"/>
      <c r="D220" s="183"/>
      <c r="E220" s="138"/>
      <c r="F220" s="138"/>
      <c r="J220" s="159"/>
    </row>
    <row r="221" spans="1:22" x14ac:dyDescent="0.2">
      <c r="C221" s="138"/>
      <c r="D221" s="183"/>
      <c r="E221" s="138"/>
      <c r="F221" s="138"/>
    </row>
    <row r="222" spans="1:22" x14ac:dyDescent="0.2">
      <c r="C222" s="138"/>
      <c r="D222" s="183"/>
      <c r="E222" s="138"/>
      <c r="F222" s="138"/>
    </row>
    <row r="223" spans="1:22" ht="15.75" x14ac:dyDescent="0.2">
      <c r="A223" s="159"/>
      <c r="B223" s="159"/>
      <c r="C223" s="159"/>
      <c r="D223" s="190"/>
      <c r="E223" s="159"/>
      <c r="F223" s="159"/>
    </row>
    <row r="224" spans="1:22" ht="15.75" x14ac:dyDescent="0.2">
      <c r="C224" s="138"/>
      <c r="D224" s="183"/>
      <c r="E224" s="138"/>
      <c r="F224" s="138"/>
      <c r="K224" s="159"/>
      <c r="L224" s="159"/>
      <c r="M224" s="159"/>
      <c r="N224" s="159"/>
      <c r="O224" s="159"/>
    </row>
    <row r="225" spans="1:22" x14ac:dyDescent="0.2">
      <c r="C225" s="138"/>
      <c r="D225" s="183"/>
      <c r="E225" s="138"/>
      <c r="F225" s="138"/>
    </row>
    <row r="226" spans="1:22" x14ac:dyDescent="0.2">
      <c r="C226" s="138"/>
      <c r="D226" s="183"/>
      <c r="E226" s="138"/>
      <c r="F226" s="138"/>
    </row>
    <row r="227" spans="1:22" s="159" customFormat="1" ht="15.75" x14ac:dyDescent="0.2">
      <c r="A227" s="138"/>
      <c r="B227" s="138"/>
      <c r="C227" s="138"/>
      <c r="D227" s="183"/>
      <c r="E227" s="138"/>
      <c r="F227" s="138"/>
      <c r="H227" s="139"/>
      <c r="I227" s="138"/>
      <c r="J227" s="138"/>
      <c r="K227" s="138"/>
      <c r="L227" s="138"/>
      <c r="M227" s="138"/>
      <c r="N227" s="138"/>
      <c r="O227" s="138"/>
      <c r="P227" s="128"/>
      <c r="Q227" s="138"/>
      <c r="R227" s="138"/>
      <c r="S227" s="138"/>
      <c r="T227" s="138"/>
      <c r="U227" s="138"/>
      <c r="V227" s="138"/>
    </row>
    <row r="228" spans="1:22" x14ac:dyDescent="0.2">
      <c r="C228" s="138"/>
      <c r="D228" s="183"/>
      <c r="E228" s="138"/>
      <c r="F228" s="138"/>
    </row>
    <row r="229" spans="1:22" x14ac:dyDescent="0.2">
      <c r="C229" s="138"/>
      <c r="D229" s="183"/>
      <c r="E229" s="138"/>
      <c r="F229" s="138"/>
    </row>
    <row r="230" spans="1:22" x14ac:dyDescent="0.2">
      <c r="C230" s="138"/>
      <c r="D230" s="183"/>
      <c r="E230" s="138"/>
      <c r="F230" s="138"/>
    </row>
    <row r="231" spans="1:22" x14ac:dyDescent="0.2">
      <c r="C231" s="138"/>
      <c r="D231" s="183"/>
      <c r="E231" s="138"/>
      <c r="F231" s="138"/>
    </row>
    <row r="232" spans="1:22" ht="15.75" x14ac:dyDescent="0.25">
      <c r="C232" s="138"/>
      <c r="D232" s="183"/>
      <c r="E232" s="138"/>
      <c r="F232" s="138"/>
      <c r="H232" s="163"/>
      <c r="I232" s="159"/>
    </row>
    <row r="233" spans="1:22" x14ac:dyDescent="0.2">
      <c r="C233" s="138"/>
      <c r="D233" s="183"/>
      <c r="E233" s="138"/>
      <c r="F233" s="138"/>
    </row>
    <row r="234" spans="1:22" x14ac:dyDescent="0.2">
      <c r="C234" s="138"/>
      <c r="D234" s="183"/>
      <c r="E234" s="138"/>
      <c r="F234" s="138"/>
    </row>
    <row r="235" spans="1:22" x14ac:dyDescent="0.2">
      <c r="C235" s="138"/>
      <c r="D235" s="183"/>
      <c r="E235" s="138"/>
      <c r="F235" s="138"/>
    </row>
    <row r="236" spans="1:22" ht="15.75" x14ac:dyDescent="0.2">
      <c r="C236" s="138"/>
      <c r="D236" s="183"/>
      <c r="E236" s="138"/>
      <c r="F236" s="138"/>
      <c r="Q236" s="159"/>
      <c r="R236" s="159"/>
      <c r="S236" s="159"/>
      <c r="T236" s="159"/>
      <c r="U236" s="159"/>
      <c r="V236" s="159"/>
    </row>
    <row r="237" spans="1:22" x14ac:dyDescent="0.2">
      <c r="C237" s="138"/>
      <c r="D237" s="183"/>
      <c r="E237" s="138"/>
      <c r="F237" s="138"/>
    </row>
    <row r="238" spans="1:22" x14ac:dyDescent="0.2">
      <c r="C238" s="138"/>
      <c r="D238" s="183"/>
      <c r="E238" s="138"/>
      <c r="F238" s="138"/>
    </row>
    <row r="239" spans="1:22" x14ac:dyDescent="0.2">
      <c r="C239" s="138"/>
      <c r="D239" s="183"/>
      <c r="E239" s="138"/>
      <c r="F239" s="138"/>
    </row>
    <row r="240" spans="1:22" ht="15.75" x14ac:dyDescent="0.2">
      <c r="C240" s="138"/>
      <c r="D240" s="183"/>
      <c r="E240" s="138"/>
      <c r="F240" s="138"/>
      <c r="J240" s="159"/>
    </row>
    <row r="241" spans="3:15" x14ac:dyDescent="0.2">
      <c r="C241" s="138"/>
      <c r="D241" s="183"/>
      <c r="E241" s="138"/>
      <c r="F241" s="138"/>
    </row>
    <row r="242" spans="3:15" x14ac:dyDescent="0.2">
      <c r="C242" s="138"/>
      <c r="D242" s="183"/>
      <c r="E242" s="138"/>
      <c r="F242" s="138"/>
    </row>
    <row r="243" spans="3:15" x14ac:dyDescent="0.2">
      <c r="C243" s="138"/>
      <c r="D243" s="183"/>
      <c r="E243" s="138"/>
      <c r="F243" s="138"/>
    </row>
    <row r="244" spans="3:15" ht="15.75" x14ac:dyDescent="0.2">
      <c r="C244" s="138"/>
      <c r="D244" s="183"/>
      <c r="E244" s="138"/>
      <c r="F244" s="138"/>
      <c r="K244" s="159"/>
      <c r="L244" s="159"/>
      <c r="M244" s="159"/>
      <c r="N244" s="159"/>
      <c r="O244" s="159"/>
    </row>
    <row r="245" spans="3:15" x14ac:dyDescent="0.2">
      <c r="C245" s="138"/>
      <c r="D245" s="183"/>
      <c r="E245" s="138"/>
      <c r="F245" s="138"/>
    </row>
    <row r="246" spans="3:15" x14ac:dyDescent="0.2">
      <c r="C246" s="138"/>
      <c r="D246" s="183"/>
      <c r="E246" s="138"/>
      <c r="F246" s="138"/>
    </row>
    <row r="247" spans="3:15" x14ac:dyDescent="0.2">
      <c r="C247" s="138"/>
      <c r="D247" s="183"/>
      <c r="E247" s="138"/>
      <c r="F247" s="138"/>
    </row>
    <row r="248" spans="3:15" x14ac:dyDescent="0.2">
      <c r="C248" s="138"/>
      <c r="D248" s="183"/>
      <c r="E248" s="138"/>
      <c r="F248" s="138"/>
    </row>
    <row r="249" spans="3:15" x14ac:dyDescent="0.2">
      <c r="C249" s="138"/>
      <c r="D249" s="183"/>
      <c r="E249" s="138"/>
      <c r="F249" s="138"/>
    </row>
    <row r="250" spans="3:15" x14ac:dyDescent="0.2">
      <c r="C250" s="138"/>
      <c r="D250" s="183"/>
      <c r="E250" s="138"/>
      <c r="F250" s="138"/>
    </row>
    <row r="251" spans="3:15" x14ac:dyDescent="0.2">
      <c r="C251" s="138"/>
      <c r="D251" s="183"/>
      <c r="E251" s="138"/>
      <c r="F251" s="138"/>
    </row>
    <row r="252" spans="3:15" x14ac:dyDescent="0.2">
      <c r="C252" s="138"/>
      <c r="D252" s="183"/>
      <c r="E252" s="138"/>
      <c r="F252" s="138"/>
    </row>
    <row r="253" spans="3:15" x14ac:dyDescent="0.2">
      <c r="C253" s="138"/>
      <c r="D253" s="183"/>
      <c r="E253" s="138"/>
      <c r="F253" s="138"/>
    </row>
    <row r="254" spans="3:15" x14ac:dyDescent="0.2">
      <c r="C254" s="138"/>
      <c r="D254" s="183"/>
      <c r="E254" s="138"/>
      <c r="F254" s="138"/>
    </row>
    <row r="255" spans="3:15" x14ac:dyDescent="0.2">
      <c r="C255" s="138"/>
      <c r="D255" s="183"/>
      <c r="E255" s="138"/>
      <c r="F255" s="138"/>
    </row>
    <row r="256" spans="3:15" x14ac:dyDescent="0.2">
      <c r="C256" s="138"/>
      <c r="D256" s="183"/>
      <c r="E256" s="138"/>
      <c r="F256" s="138"/>
    </row>
    <row r="257" spans="3:6" x14ac:dyDescent="0.2">
      <c r="C257" s="138"/>
      <c r="D257" s="183"/>
      <c r="E257" s="138"/>
      <c r="F257" s="138"/>
    </row>
    <row r="258" spans="3:6" x14ac:dyDescent="0.2">
      <c r="C258" s="138"/>
      <c r="D258" s="183"/>
      <c r="E258" s="138"/>
      <c r="F258" s="138"/>
    </row>
    <row r="259" spans="3:6" x14ac:dyDescent="0.2">
      <c r="C259" s="138"/>
      <c r="D259" s="183"/>
      <c r="E259" s="138"/>
      <c r="F259" s="138"/>
    </row>
    <row r="260" spans="3:6" x14ac:dyDescent="0.2">
      <c r="C260" s="138"/>
      <c r="D260" s="183"/>
      <c r="E260" s="138"/>
      <c r="F260" s="138"/>
    </row>
    <row r="261" spans="3:6" x14ac:dyDescent="0.2">
      <c r="C261" s="138"/>
      <c r="D261" s="183"/>
      <c r="E261" s="138"/>
      <c r="F261" s="138"/>
    </row>
    <row r="262" spans="3:6" x14ac:dyDescent="0.2">
      <c r="C262" s="138"/>
      <c r="D262" s="183"/>
      <c r="E262" s="138"/>
      <c r="F262" s="138"/>
    </row>
    <row r="263" spans="3:6" x14ac:dyDescent="0.2">
      <c r="C263" s="138"/>
      <c r="D263" s="183"/>
      <c r="E263" s="138"/>
      <c r="F263" s="138"/>
    </row>
    <row r="264" spans="3:6" x14ac:dyDescent="0.2">
      <c r="C264" s="138"/>
      <c r="D264" s="183"/>
      <c r="E264" s="138"/>
      <c r="F264" s="138"/>
    </row>
    <row r="265" spans="3:6" x14ac:dyDescent="0.2">
      <c r="C265" s="138"/>
      <c r="D265" s="183"/>
      <c r="E265" s="138"/>
      <c r="F265" s="138"/>
    </row>
    <row r="266" spans="3:6" x14ac:dyDescent="0.2">
      <c r="C266" s="138"/>
      <c r="D266" s="183"/>
      <c r="E266" s="138"/>
      <c r="F266" s="138"/>
    </row>
    <row r="267" spans="3:6" x14ac:dyDescent="0.2">
      <c r="C267" s="138"/>
      <c r="D267" s="183"/>
      <c r="E267" s="138"/>
      <c r="F267" s="138"/>
    </row>
    <row r="268" spans="3:6" x14ac:dyDescent="0.2">
      <c r="C268" s="138"/>
      <c r="D268" s="183"/>
      <c r="E268" s="138"/>
      <c r="F268" s="138"/>
    </row>
  </sheetData>
  <sheetProtection algorithmName="SHA-512" hashValue="OvYMtqTnNgLpimJKZCsjwO4HADyAKBHBVBALcGpzYnoNOW2BQlF2QE53r47rWRVOt+7PNt2lziMJP0NrSC/W4w==" saltValue="KypjhEHcMc0Z+VxMlaKKxw==" spinCount="100000" sheet="1" objects="1" scenarios="1"/>
  <mergeCells count="9">
    <mergeCell ref="B159:F159"/>
    <mergeCell ref="E26:F26"/>
    <mergeCell ref="E28:F28"/>
    <mergeCell ref="B36:E43"/>
    <mergeCell ref="E16:F16"/>
    <mergeCell ref="E18:F18"/>
    <mergeCell ref="E20:F20"/>
    <mergeCell ref="E22:F22"/>
    <mergeCell ref="E24:F24"/>
  </mergeCells>
  <pageMargins left="1.1812499999999999" right="0.59027777777777801" top="0.78749999999999998" bottom="0.78749999999999998" header="0.39374999999999999" footer="0.39374999999999999"/>
  <pageSetup paperSize="9" firstPageNumber="0" orientation="portrait" horizontalDpi="300" verticalDpi="300" r:id="rId1"/>
  <headerFooter>
    <oddHeader>&amp;L3.4.2.2 POPIS DEL&amp;C66/12/K</oddHeader>
    <oddFooter>&amp;LKanalizacija Polhov Gradec III. faza&amp;C&amp;A&amp;R&amp;8&amp;P/&amp;N</oddFooter>
  </headerFooter>
  <rowBreaks count="3" manualBreakCount="3">
    <brk id="44" max="16383" man="1"/>
    <brk id="132" max="16383" man="1"/>
    <brk id="184"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sheetPr>
  <dimension ref="A1:AMK1139"/>
  <sheetViews>
    <sheetView view="pageBreakPreview" topLeftCell="A34" zoomScaleNormal="100" workbookViewId="0">
      <selection activeCell="E141" sqref="E141"/>
    </sheetView>
  </sheetViews>
  <sheetFormatPr defaultColWidth="9.140625" defaultRowHeight="12.75" x14ac:dyDescent="0.2"/>
  <cols>
    <col min="1" max="1" width="6.7109375" style="50" customWidth="1"/>
    <col min="2" max="2" width="40.7109375" style="51" customWidth="1"/>
    <col min="3" max="3" width="6.7109375" style="52" customWidth="1"/>
    <col min="4" max="4" width="7.7109375" style="53" customWidth="1"/>
    <col min="5" max="5" width="9.7109375" style="54" customWidth="1"/>
    <col min="6" max="6" width="10.7109375" style="54" customWidth="1"/>
    <col min="7" max="256" width="9.140625" style="55"/>
    <col min="257" max="257" width="11.140625" style="55" customWidth="1"/>
    <col min="258" max="258" width="52.28515625" style="55" customWidth="1"/>
    <col min="259" max="259" width="7.5703125" style="55" customWidth="1"/>
    <col min="260" max="260" width="9.85546875" style="55" customWidth="1"/>
    <col min="261" max="261" width="11.5703125" style="55" customWidth="1"/>
    <col min="262" max="262" width="14.85546875" style="55" customWidth="1"/>
    <col min="263" max="512" width="9.140625" style="55"/>
    <col min="513" max="513" width="11.140625" style="55" customWidth="1"/>
    <col min="514" max="514" width="52.28515625" style="55" customWidth="1"/>
    <col min="515" max="515" width="7.5703125" style="55" customWidth="1"/>
    <col min="516" max="516" width="9.85546875" style="55" customWidth="1"/>
    <col min="517" max="517" width="11.5703125" style="55" customWidth="1"/>
    <col min="518" max="518" width="14.85546875" style="55" customWidth="1"/>
    <col min="519" max="768" width="9.140625" style="55"/>
    <col min="769" max="769" width="11.140625" style="55" customWidth="1"/>
    <col min="770" max="770" width="52.28515625" style="55" customWidth="1"/>
    <col min="771" max="771" width="7.5703125" style="55" customWidth="1"/>
    <col min="772" max="772" width="9.85546875" style="55" customWidth="1"/>
    <col min="773" max="773" width="11.5703125" style="55" customWidth="1"/>
    <col min="774" max="774" width="14.85546875" style="55" customWidth="1"/>
    <col min="775" max="1025" width="9.140625" style="55"/>
  </cols>
  <sheetData>
    <row r="1" spans="1:6" s="56" customFormat="1" ht="15" x14ac:dyDescent="0.2">
      <c r="A1" s="23" t="s">
        <v>181</v>
      </c>
      <c r="B1" s="27"/>
      <c r="C1" s="24"/>
      <c r="D1" s="25"/>
      <c r="E1" s="26"/>
      <c r="F1" s="26"/>
    </row>
    <row r="2" spans="1:6" s="56" customFormat="1" ht="14.25" x14ac:dyDescent="0.2">
      <c r="A2" s="27"/>
      <c r="B2" s="27"/>
      <c r="C2" s="24"/>
      <c r="D2" s="25"/>
      <c r="E2" s="26"/>
      <c r="F2" s="26"/>
    </row>
    <row r="3" spans="1:6" s="56" customFormat="1" ht="15" x14ac:dyDescent="0.2">
      <c r="A3" s="23" t="s">
        <v>1</v>
      </c>
      <c r="B3" s="27"/>
      <c r="C3" s="24"/>
      <c r="D3" s="25"/>
      <c r="E3" s="26"/>
      <c r="F3" s="26"/>
    </row>
    <row r="4" spans="1:6" s="56" customFormat="1" ht="15" x14ac:dyDescent="0.25">
      <c r="A4" s="23"/>
      <c r="B4" s="23" t="s">
        <v>2</v>
      </c>
      <c r="C4" s="28"/>
      <c r="D4" s="29"/>
      <c r="E4" s="26"/>
      <c r="F4" s="26"/>
    </row>
    <row r="5" spans="1:6" s="56" customFormat="1" ht="15" x14ac:dyDescent="0.25">
      <c r="A5" s="27"/>
      <c r="B5" s="27"/>
      <c r="C5" s="28"/>
      <c r="D5" s="29"/>
      <c r="E5" s="26"/>
      <c r="F5" s="26"/>
    </row>
    <row r="6" spans="1:6" s="56" customFormat="1" ht="15" x14ac:dyDescent="0.25">
      <c r="A6" s="23" t="s">
        <v>199</v>
      </c>
      <c r="B6" s="23"/>
      <c r="C6" s="28"/>
      <c r="D6" s="29"/>
      <c r="E6" s="26"/>
      <c r="F6" s="26"/>
    </row>
    <row r="7" spans="1:6" s="56" customFormat="1" ht="15" x14ac:dyDescent="0.25">
      <c r="A7" s="27"/>
      <c r="B7" s="31" t="s">
        <v>200</v>
      </c>
      <c r="C7" s="28"/>
      <c r="D7" s="29"/>
      <c r="E7" s="26"/>
      <c r="F7" s="26"/>
    </row>
    <row r="8" spans="1:6" s="56" customFormat="1" ht="15" x14ac:dyDescent="0.25">
      <c r="A8" s="27"/>
      <c r="B8" s="23"/>
      <c r="C8" s="28"/>
      <c r="D8" s="29"/>
      <c r="E8" s="26"/>
      <c r="F8" s="26"/>
    </row>
    <row r="9" spans="1:6" s="56" customFormat="1" ht="15" x14ac:dyDescent="0.25">
      <c r="A9" s="23" t="s">
        <v>23</v>
      </c>
      <c r="B9" s="27"/>
      <c r="C9" s="28"/>
      <c r="D9" s="29"/>
      <c r="E9" s="26"/>
      <c r="F9" s="26"/>
    </row>
    <row r="10" spans="1:6" ht="15.75" x14ac:dyDescent="0.25">
      <c r="A10" s="49"/>
      <c r="B10" s="43" t="s">
        <v>8</v>
      </c>
      <c r="C10" s="33"/>
      <c r="D10" s="34"/>
      <c r="E10" s="35"/>
      <c r="F10" s="35"/>
    </row>
    <row r="11" spans="1:6" s="56" customFormat="1" ht="15" x14ac:dyDescent="0.25">
      <c r="A11" s="27"/>
      <c r="B11" s="27"/>
      <c r="C11" s="28"/>
      <c r="D11" s="29"/>
      <c r="E11" s="26"/>
      <c r="F11" s="26"/>
    </row>
    <row r="12" spans="1:6" s="56" customFormat="1" ht="15" x14ac:dyDescent="0.25">
      <c r="A12" s="57" t="s">
        <v>24</v>
      </c>
      <c r="B12" s="27"/>
      <c r="C12" s="28"/>
      <c r="D12" s="29"/>
      <c r="E12" s="26"/>
      <c r="F12" s="26"/>
    </row>
    <row r="13" spans="1:6" s="56" customFormat="1" ht="15" x14ac:dyDescent="0.25">
      <c r="A13" s="27"/>
      <c r="B13" s="27"/>
      <c r="C13" s="45"/>
      <c r="D13" s="29"/>
      <c r="E13" s="26"/>
      <c r="F13" s="26"/>
    </row>
    <row r="14" spans="1:6" s="56" customFormat="1" ht="15" x14ac:dyDescent="0.25">
      <c r="A14" s="23" t="s">
        <v>26</v>
      </c>
      <c r="B14" s="23"/>
      <c r="C14" s="28"/>
      <c r="D14" s="29"/>
      <c r="E14" s="26"/>
      <c r="F14" s="26"/>
    </row>
    <row r="15" spans="1:6" s="56" customFormat="1" ht="15" x14ac:dyDescent="0.25">
      <c r="A15" s="23"/>
      <c r="B15" s="23"/>
      <c r="C15" s="28"/>
      <c r="D15" s="29"/>
      <c r="E15" s="26"/>
      <c r="F15" s="26"/>
    </row>
    <row r="16" spans="1:6" s="56" customFormat="1" ht="15" x14ac:dyDescent="0.25">
      <c r="A16" s="23" t="s">
        <v>27</v>
      </c>
      <c r="B16" s="23" t="s">
        <v>201</v>
      </c>
      <c r="C16" s="28"/>
      <c r="D16" s="25"/>
      <c r="E16" s="118">
        <f>F53</f>
        <v>0</v>
      </c>
      <c r="F16" s="118"/>
    </row>
    <row r="17" spans="1:6" s="56" customFormat="1" ht="15" x14ac:dyDescent="0.2">
      <c r="A17" s="46"/>
      <c r="B17" s="46"/>
      <c r="C17" s="38"/>
      <c r="D17" s="47"/>
      <c r="E17" s="48"/>
      <c r="F17" s="48"/>
    </row>
    <row r="18" spans="1:6" s="56" customFormat="1" ht="15" x14ac:dyDescent="0.25">
      <c r="A18" s="23" t="s">
        <v>29</v>
      </c>
      <c r="B18" s="23" t="s">
        <v>30</v>
      </c>
      <c r="C18" s="24"/>
      <c r="D18" s="25"/>
      <c r="E18" s="117">
        <f>F75</f>
        <v>0</v>
      </c>
      <c r="F18" s="117"/>
    </row>
    <row r="19" spans="1:6" s="56" customFormat="1" ht="15" x14ac:dyDescent="0.25">
      <c r="A19" s="23"/>
      <c r="B19" s="23"/>
      <c r="C19" s="24"/>
      <c r="D19" s="25"/>
      <c r="E19" s="37"/>
      <c r="F19" s="37"/>
    </row>
    <row r="20" spans="1:6" s="56" customFormat="1" ht="15" x14ac:dyDescent="0.25">
      <c r="A20" s="23" t="s">
        <v>31</v>
      </c>
      <c r="B20" s="23" t="s">
        <v>202</v>
      </c>
      <c r="C20" s="24"/>
      <c r="D20" s="25"/>
      <c r="E20" s="117">
        <f>F94</f>
        <v>0</v>
      </c>
      <c r="F20" s="117"/>
    </row>
    <row r="21" spans="1:6" s="56" customFormat="1" ht="15" x14ac:dyDescent="0.25">
      <c r="A21" s="23"/>
      <c r="B21" s="23"/>
      <c r="C21" s="24"/>
      <c r="D21" s="25"/>
      <c r="E21" s="37"/>
      <c r="F21" s="24"/>
    </row>
    <row r="22" spans="1:6" s="56" customFormat="1" ht="15" x14ac:dyDescent="0.25">
      <c r="A22" s="23" t="s">
        <v>33</v>
      </c>
      <c r="B22" s="23" t="s">
        <v>203</v>
      </c>
      <c r="C22" s="24"/>
      <c r="D22" s="25"/>
      <c r="E22" s="117">
        <f>F128</f>
        <v>0</v>
      </c>
      <c r="F22" s="117"/>
    </row>
    <row r="23" spans="1:6" s="56" customFormat="1" ht="15" x14ac:dyDescent="0.25">
      <c r="A23" s="23"/>
      <c r="B23" s="23"/>
      <c r="C23" s="24"/>
      <c r="D23" s="25"/>
      <c r="E23" s="115"/>
      <c r="F23" s="38"/>
    </row>
    <row r="24" spans="1:6" s="56" customFormat="1" ht="15" x14ac:dyDescent="0.25">
      <c r="A24" s="39" t="s">
        <v>35</v>
      </c>
      <c r="B24" s="39" t="s">
        <v>204</v>
      </c>
      <c r="C24" s="40"/>
      <c r="D24" s="41"/>
      <c r="E24" s="116">
        <f>F139</f>
        <v>0</v>
      </c>
      <c r="F24" s="116"/>
    </row>
    <row r="25" spans="1:6" s="56" customFormat="1" ht="15" x14ac:dyDescent="0.2">
      <c r="A25" s="23"/>
      <c r="B25" s="23"/>
      <c r="C25" s="24"/>
      <c r="D25" s="25"/>
      <c r="E25" s="26"/>
      <c r="F25" s="26"/>
    </row>
    <row r="26" spans="1:6" s="56" customFormat="1" ht="15" x14ac:dyDescent="0.25">
      <c r="A26" s="23" t="s">
        <v>39</v>
      </c>
      <c r="B26" s="23"/>
      <c r="C26" s="24"/>
      <c r="D26" s="25"/>
      <c r="E26" s="117">
        <f>SUM(D16:F24)</f>
        <v>0</v>
      </c>
      <c r="F26" s="117"/>
    </row>
    <row r="27" spans="1:6" s="56" customFormat="1" ht="14.25" x14ac:dyDescent="0.2">
      <c r="A27" s="27"/>
      <c r="B27" s="27"/>
      <c r="C27" s="24"/>
      <c r="D27" s="25"/>
      <c r="E27" s="26"/>
      <c r="F27" s="26"/>
    </row>
    <row r="28" spans="1:6" s="56" customFormat="1" ht="14.25" x14ac:dyDescent="0.2">
      <c r="A28" s="27"/>
      <c r="B28" s="27"/>
      <c r="C28" s="24"/>
      <c r="D28" s="25"/>
      <c r="E28" s="26"/>
      <c r="F28" s="26"/>
    </row>
    <row r="29" spans="1:6" x14ac:dyDescent="0.2">
      <c r="A29" s="21"/>
      <c r="B29" s="21"/>
      <c r="C29" s="22"/>
      <c r="D29" s="30"/>
      <c r="E29" s="44"/>
      <c r="F29" s="44"/>
    </row>
    <row r="30" spans="1:6" x14ac:dyDescent="0.2">
      <c r="A30" s="21"/>
      <c r="B30" s="21"/>
      <c r="C30" s="22"/>
      <c r="D30" s="30"/>
      <c r="E30" s="44"/>
      <c r="F30" s="44"/>
    </row>
    <row r="31" spans="1:6" x14ac:dyDescent="0.2">
      <c r="A31" s="21"/>
      <c r="B31" s="42"/>
      <c r="C31" s="22"/>
      <c r="D31" s="30"/>
      <c r="E31" s="44"/>
      <c r="F31" s="44"/>
    </row>
    <row r="32" spans="1:6" x14ac:dyDescent="0.2">
      <c r="A32" s="21"/>
      <c r="B32" s="21"/>
      <c r="C32" s="22"/>
      <c r="D32" s="30"/>
      <c r="E32" s="44"/>
      <c r="F32" s="44"/>
    </row>
    <row r="33" spans="1:7" ht="15" x14ac:dyDescent="0.2">
      <c r="A33" s="49"/>
      <c r="B33" s="42"/>
      <c r="C33" s="22"/>
      <c r="D33" s="30"/>
      <c r="E33" s="44"/>
      <c r="F33" s="44"/>
    </row>
    <row r="34" spans="1:7" x14ac:dyDescent="0.2">
      <c r="A34" s="21"/>
      <c r="B34" s="21"/>
      <c r="C34" s="22"/>
      <c r="D34" s="30"/>
      <c r="E34" s="44"/>
      <c r="F34" s="44"/>
    </row>
    <row r="35" spans="1:7" x14ac:dyDescent="0.2">
      <c r="A35" s="21"/>
      <c r="B35" s="21"/>
      <c r="C35" s="22"/>
      <c r="D35" s="30"/>
      <c r="E35" s="44"/>
      <c r="F35" s="44"/>
    </row>
    <row r="36" spans="1:7" x14ac:dyDescent="0.2">
      <c r="A36" s="21"/>
      <c r="B36" s="21"/>
      <c r="C36" s="22"/>
      <c r="D36" s="30"/>
      <c r="E36" s="44"/>
      <c r="F36" s="44"/>
    </row>
    <row r="37" spans="1:7" x14ac:dyDescent="0.2">
      <c r="A37" s="21"/>
      <c r="B37" s="21"/>
      <c r="C37" s="22"/>
      <c r="D37" s="30"/>
      <c r="E37" s="44"/>
      <c r="F37" s="44"/>
    </row>
    <row r="38" spans="1:7" ht="15.75" x14ac:dyDescent="0.2">
      <c r="A38" s="58"/>
      <c r="B38" s="59"/>
      <c r="C38" s="60"/>
      <c r="D38" s="89"/>
      <c r="E38" s="83"/>
      <c r="F38" s="83"/>
    </row>
    <row r="39" spans="1:7" ht="15.75" x14ac:dyDescent="0.2">
      <c r="A39" s="58"/>
      <c r="B39" s="59"/>
      <c r="C39" s="60"/>
      <c r="D39" s="89"/>
      <c r="E39" s="83"/>
      <c r="F39" s="83"/>
    </row>
    <row r="40" spans="1:7" ht="15.75" x14ac:dyDescent="0.2">
      <c r="A40" s="58"/>
      <c r="B40" s="59"/>
      <c r="C40" s="60"/>
      <c r="D40" s="89"/>
      <c r="E40" s="83"/>
      <c r="F40" s="83"/>
    </row>
    <row r="41" spans="1:7" ht="15.75" x14ac:dyDescent="0.2">
      <c r="A41" s="58"/>
      <c r="B41" s="59"/>
      <c r="C41" s="60"/>
      <c r="D41" s="89"/>
      <c r="E41" s="83"/>
      <c r="F41" s="83"/>
    </row>
    <row r="42" spans="1:7" s="70" customFormat="1" x14ac:dyDescent="0.2">
      <c r="A42" s="61"/>
      <c r="B42" s="62"/>
      <c r="C42" s="63"/>
      <c r="D42" s="64"/>
      <c r="E42" s="65"/>
      <c r="F42" s="65"/>
    </row>
    <row r="43" spans="1:7" s="70" customFormat="1" x14ac:dyDescent="0.2">
      <c r="A43" s="66">
        <v>1</v>
      </c>
      <c r="B43" s="67" t="s">
        <v>205</v>
      </c>
      <c r="C43" s="68"/>
      <c r="D43" s="69"/>
      <c r="E43" s="103"/>
      <c r="F43" s="103"/>
    </row>
    <row r="44" spans="1:7" s="70" customFormat="1" x14ac:dyDescent="0.2">
      <c r="A44" s="71"/>
      <c r="B44" s="72"/>
      <c r="C44" s="90"/>
      <c r="D44" s="89"/>
      <c r="E44" s="205"/>
      <c r="F44" s="83"/>
    </row>
    <row r="45" spans="1:7" s="70" customFormat="1" ht="27" x14ac:dyDescent="0.2">
      <c r="A45" s="73" t="s">
        <v>43</v>
      </c>
      <c r="B45" s="91" t="s">
        <v>206</v>
      </c>
      <c r="C45" s="90" t="s">
        <v>48</v>
      </c>
      <c r="D45" s="89">
        <v>7</v>
      </c>
      <c r="E45" s="206">
        <v>0</v>
      </c>
      <c r="F45" s="83">
        <f>D45*E45</f>
        <v>0</v>
      </c>
      <c r="G45" s="90"/>
    </row>
    <row r="46" spans="1:7" s="70" customFormat="1" x14ac:dyDescent="0.2">
      <c r="A46" s="73"/>
      <c r="B46" s="91"/>
      <c r="C46" s="90"/>
      <c r="D46" s="89"/>
      <c r="E46" s="206"/>
      <c r="F46" s="83"/>
      <c r="G46" s="90"/>
    </row>
    <row r="47" spans="1:7" s="70" customFormat="1" ht="27" x14ac:dyDescent="0.2">
      <c r="A47" s="73" t="s">
        <v>46</v>
      </c>
      <c r="B47" s="91" t="s">
        <v>207</v>
      </c>
      <c r="C47" s="90" t="s">
        <v>48</v>
      </c>
      <c r="D47" s="89">
        <v>1</v>
      </c>
      <c r="E47" s="206">
        <v>0</v>
      </c>
      <c r="F47" s="83">
        <f>D47*E47</f>
        <v>0</v>
      </c>
      <c r="G47" s="90"/>
    </row>
    <row r="48" spans="1:7" s="70" customFormat="1" x14ac:dyDescent="0.2">
      <c r="A48" s="73"/>
      <c r="B48" s="91"/>
      <c r="C48" s="90"/>
      <c r="D48" s="89"/>
      <c r="E48" s="206"/>
      <c r="F48" s="83"/>
      <c r="G48" s="90"/>
    </row>
    <row r="49" spans="1:7" s="70" customFormat="1" ht="25.5" x14ac:dyDescent="0.2">
      <c r="A49" s="73" t="s">
        <v>49</v>
      </c>
      <c r="B49" s="74" t="s">
        <v>208</v>
      </c>
      <c r="C49" s="90" t="s">
        <v>48</v>
      </c>
      <c r="D49" s="89">
        <v>1</v>
      </c>
      <c r="E49" s="206">
        <v>0</v>
      </c>
      <c r="F49" s="83">
        <f>D49*E49</f>
        <v>0</v>
      </c>
    </row>
    <row r="50" spans="1:7" s="70" customFormat="1" x14ac:dyDescent="0.2">
      <c r="A50" s="73"/>
      <c r="B50" s="74"/>
      <c r="C50" s="90"/>
      <c r="D50" s="89"/>
      <c r="E50" s="206"/>
      <c r="F50" s="83"/>
    </row>
    <row r="51" spans="1:7" s="70" customFormat="1" ht="25.5" x14ac:dyDescent="0.2">
      <c r="A51" s="73" t="s">
        <v>51</v>
      </c>
      <c r="B51" s="74" t="s">
        <v>209</v>
      </c>
      <c r="C51" s="90" t="s">
        <v>48</v>
      </c>
      <c r="D51" s="89">
        <v>1</v>
      </c>
      <c r="E51" s="206">
        <v>0</v>
      </c>
      <c r="F51" s="83">
        <f>D51*E51</f>
        <v>0</v>
      </c>
      <c r="G51" s="75"/>
    </row>
    <row r="52" spans="1:7" s="70" customFormat="1" x14ac:dyDescent="0.2">
      <c r="A52" s="73"/>
      <c r="B52" s="74"/>
      <c r="C52" s="90"/>
      <c r="D52" s="89"/>
      <c r="E52" s="206"/>
      <c r="F52" s="83"/>
      <c r="G52" s="75"/>
    </row>
    <row r="53" spans="1:7" s="70" customFormat="1" x14ac:dyDescent="0.2">
      <c r="A53" s="76">
        <v>1</v>
      </c>
      <c r="B53" s="77" t="s">
        <v>210</v>
      </c>
      <c r="C53" s="78"/>
      <c r="D53" s="79"/>
      <c r="E53" s="207"/>
      <c r="F53" s="80">
        <f>SUM(F45:F51)</f>
        <v>0</v>
      </c>
    </row>
    <row r="54" spans="1:7" s="70" customFormat="1" x14ac:dyDescent="0.2">
      <c r="A54" s="81"/>
      <c r="B54" s="91"/>
      <c r="C54" s="90"/>
      <c r="D54" s="82"/>
      <c r="E54" s="205"/>
      <c r="F54" s="83"/>
    </row>
    <row r="55" spans="1:7" s="70" customFormat="1" x14ac:dyDescent="0.2">
      <c r="A55" s="81"/>
      <c r="B55" s="91"/>
      <c r="C55" s="90"/>
      <c r="D55" s="82"/>
      <c r="E55" s="205"/>
      <c r="F55" s="83"/>
    </row>
    <row r="56" spans="1:7" s="70" customFormat="1" x14ac:dyDescent="0.2">
      <c r="A56" s="84">
        <v>2</v>
      </c>
      <c r="B56" s="84" t="s">
        <v>211</v>
      </c>
      <c r="C56" s="78"/>
      <c r="D56" s="79"/>
      <c r="E56" s="207"/>
      <c r="F56" s="99"/>
    </row>
    <row r="57" spans="1:7" s="70" customFormat="1" x14ac:dyDescent="0.2">
      <c r="A57" s="72"/>
      <c r="B57" s="72"/>
      <c r="C57" s="90"/>
      <c r="D57" s="82"/>
      <c r="E57" s="205"/>
      <c r="F57" s="83"/>
    </row>
    <row r="58" spans="1:7" s="70" customFormat="1" ht="25.5" x14ac:dyDescent="0.2">
      <c r="A58" s="73" t="s">
        <v>83</v>
      </c>
      <c r="B58" s="91" t="s">
        <v>212</v>
      </c>
      <c r="C58" s="90" t="s">
        <v>99</v>
      </c>
      <c r="D58" s="89">
        <v>53</v>
      </c>
      <c r="E58" s="205">
        <v>0</v>
      </c>
      <c r="F58" s="83">
        <f>D58*E58</f>
        <v>0</v>
      </c>
    </row>
    <row r="59" spans="1:7" s="70" customFormat="1" x14ac:dyDescent="0.2">
      <c r="A59" s="73"/>
      <c r="B59" s="91"/>
      <c r="C59" s="90"/>
      <c r="D59" s="89"/>
      <c r="E59" s="205"/>
      <c r="F59" s="83"/>
    </row>
    <row r="60" spans="1:7" s="70" customFormat="1" ht="25.5" x14ac:dyDescent="0.2">
      <c r="A60" s="73" t="s">
        <v>85</v>
      </c>
      <c r="B60" s="91" t="s">
        <v>213</v>
      </c>
      <c r="C60" s="90" t="s">
        <v>99</v>
      </c>
      <c r="D60" s="89">
        <v>23</v>
      </c>
      <c r="E60" s="205">
        <v>0</v>
      </c>
      <c r="F60" s="83">
        <f>D60*E60</f>
        <v>0</v>
      </c>
    </row>
    <row r="61" spans="1:7" s="70" customFormat="1" x14ac:dyDescent="0.2">
      <c r="A61" s="73"/>
      <c r="B61" s="91"/>
      <c r="C61" s="90"/>
      <c r="D61" s="89"/>
      <c r="E61" s="205"/>
      <c r="F61" s="83"/>
    </row>
    <row r="62" spans="1:7" s="70" customFormat="1" ht="51" x14ac:dyDescent="0.2">
      <c r="A62" s="73" t="s">
        <v>88</v>
      </c>
      <c r="B62" s="91" t="s">
        <v>214</v>
      </c>
      <c r="C62" s="90" t="s">
        <v>99</v>
      </c>
      <c r="D62" s="89">
        <v>63</v>
      </c>
      <c r="E62" s="205">
        <v>0</v>
      </c>
      <c r="F62" s="83">
        <f>D62*E62</f>
        <v>0</v>
      </c>
    </row>
    <row r="63" spans="1:7" s="70" customFormat="1" x14ac:dyDescent="0.2">
      <c r="A63" s="73"/>
      <c r="B63" s="91"/>
      <c r="C63" s="90"/>
      <c r="D63" s="89"/>
      <c r="E63" s="205"/>
      <c r="F63" s="83"/>
    </row>
    <row r="64" spans="1:7" s="70" customFormat="1" ht="25.5" x14ac:dyDescent="0.2">
      <c r="A64" s="73" t="s">
        <v>90</v>
      </c>
      <c r="B64" s="91" t="s">
        <v>215</v>
      </c>
      <c r="C64" s="90" t="s">
        <v>87</v>
      </c>
      <c r="D64" s="89">
        <v>44</v>
      </c>
      <c r="E64" s="205">
        <v>0</v>
      </c>
      <c r="F64" s="83">
        <f>D64*E64</f>
        <v>0</v>
      </c>
      <c r="G64" s="90"/>
    </row>
    <row r="65" spans="1:7" s="70" customFormat="1" x14ac:dyDescent="0.2">
      <c r="A65" s="73"/>
      <c r="B65" s="91"/>
      <c r="C65" s="90"/>
      <c r="D65" s="89"/>
      <c r="E65" s="205"/>
      <c r="F65" s="83"/>
      <c r="G65" s="90"/>
    </row>
    <row r="66" spans="1:7" s="70" customFormat="1" ht="63.75" x14ac:dyDescent="0.2">
      <c r="A66" s="73" t="s">
        <v>92</v>
      </c>
      <c r="B66" s="91" t="s">
        <v>216</v>
      </c>
      <c r="C66" s="90" t="s">
        <v>99</v>
      </c>
      <c r="D66" s="89">
        <v>8</v>
      </c>
      <c r="E66" s="205">
        <v>0</v>
      </c>
      <c r="F66" s="83">
        <f>D66*E66</f>
        <v>0</v>
      </c>
      <c r="G66" s="90"/>
    </row>
    <row r="67" spans="1:7" s="70" customFormat="1" x14ac:dyDescent="0.2">
      <c r="B67" s="91"/>
      <c r="C67" s="90"/>
      <c r="D67" s="89"/>
      <c r="E67" s="205"/>
      <c r="F67" s="83"/>
      <c r="G67" s="90"/>
    </row>
    <row r="68" spans="1:7" s="70" customFormat="1" ht="76.5" x14ac:dyDescent="0.2">
      <c r="A68" s="73" t="s">
        <v>95</v>
      </c>
      <c r="B68" s="91" t="s">
        <v>217</v>
      </c>
      <c r="C68" s="90" t="s">
        <v>99</v>
      </c>
      <c r="D68" s="89">
        <v>21</v>
      </c>
      <c r="E68" s="205">
        <v>0</v>
      </c>
      <c r="F68" s="83">
        <f>D68*E68</f>
        <v>0</v>
      </c>
      <c r="G68" s="90"/>
    </row>
    <row r="69" spans="1:7" s="70" customFormat="1" x14ac:dyDescent="0.2">
      <c r="A69" s="81"/>
      <c r="B69" s="91"/>
      <c r="C69" s="90"/>
      <c r="D69" s="89"/>
      <c r="E69" s="205"/>
      <c r="F69" s="83"/>
      <c r="G69" s="90"/>
    </row>
    <row r="70" spans="1:7" s="70" customFormat="1" x14ac:dyDescent="0.2">
      <c r="A70" s="73" t="s">
        <v>97</v>
      </c>
      <c r="B70" s="91" t="s">
        <v>218</v>
      </c>
      <c r="C70" s="90" t="s">
        <v>219</v>
      </c>
      <c r="D70" s="89">
        <v>278</v>
      </c>
      <c r="E70" s="205">
        <v>0</v>
      </c>
      <c r="F70" s="83">
        <f>D70*E70</f>
        <v>0</v>
      </c>
      <c r="G70" s="90"/>
    </row>
    <row r="71" spans="1:7" s="70" customFormat="1" x14ac:dyDescent="0.2">
      <c r="A71" s="73"/>
      <c r="B71" s="91"/>
      <c r="C71" s="90"/>
      <c r="D71" s="89"/>
      <c r="E71" s="205"/>
      <c r="F71" s="83"/>
      <c r="G71" s="90"/>
    </row>
    <row r="72" spans="1:7" s="70" customFormat="1" x14ac:dyDescent="0.2">
      <c r="A72" s="73" t="s">
        <v>100</v>
      </c>
      <c r="B72" s="91" t="s">
        <v>220</v>
      </c>
      <c r="C72" s="90"/>
      <c r="D72" s="89"/>
      <c r="E72" s="205"/>
      <c r="F72" s="83"/>
      <c r="G72" s="90"/>
    </row>
    <row r="73" spans="1:7" s="70" customFormat="1" x14ac:dyDescent="0.2">
      <c r="A73" s="81"/>
      <c r="B73" s="91" t="s">
        <v>221</v>
      </c>
      <c r="C73" s="90" t="s">
        <v>219</v>
      </c>
      <c r="D73" s="89">
        <v>278</v>
      </c>
      <c r="E73" s="205">
        <v>0</v>
      </c>
      <c r="F73" s="83">
        <f>D73*E73</f>
        <v>0</v>
      </c>
      <c r="G73" s="90"/>
    </row>
    <row r="74" spans="1:7" s="70" customFormat="1" x14ac:dyDescent="0.2">
      <c r="A74" s="81"/>
      <c r="B74" s="91"/>
      <c r="C74" s="90"/>
      <c r="D74" s="89"/>
      <c r="E74" s="205"/>
      <c r="F74" s="83"/>
      <c r="G74" s="90"/>
    </row>
    <row r="75" spans="1:7" s="70" customFormat="1" x14ac:dyDescent="0.2">
      <c r="A75" s="76" t="s">
        <v>222</v>
      </c>
      <c r="B75" s="77" t="s">
        <v>223</v>
      </c>
      <c r="C75" s="78"/>
      <c r="D75" s="79"/>
      <c r="E75" s="207"/>
      <c r="F75" s="80">
        <f>SUM(F58:F73)</f>
        <v>0</v>
      </c>
    </row>
    <row r="76" spans="1:7" s="70" customFormat="1" x14ac:dyDescent="0.2">
      <c r="A76" s="85"/>
      <c r="B76" s="86"/>
      <c r="C76" s="90"/>
      <c r="D76" s="82"/>
      <c r="E76" s="205"/>
      <c r="F76" s="87"/>
    </row>
    <row r="77" spans="1:7" s="70" customFormat="1" x14ac:dyDescent="0.2">
      <c r="A77" s="85"/>
      <c r="B77" s="86"/>
      <c r="C77" s="90"/>
      <c r="D77" s="82"/>
      <c r="E77" s="205"/>
      <c r="F77" s="87"/>
    </row>
    <row r="78" spans="1:7" s="70" customFormat="1" x14ac:dyDescent="0.2">
      <c r="A78" s="76">
        <v>3</v>
      </c>
      <c r="B78" s="77" t="s">
        <v>224</v>
      </c>
      <c r="C78" s="78"/>
      <c r="D78" s="79"/>
      <c r="E78" s="207"/>
      <c r="F78" s="88"/>
    </row>
    <row r="79" spans="1:7" s="70" customFormat="1" x14ac:dyDescent="0.2">
      <c r="A79" s="85"/>
      <c r="B79" s="86"/>
      <c r="C79" s="90"/>
      <c r="D79" s="82"/>
      <c r="E79" s="205"/>
      <c r="F79" s="87"/>
    </row>
    <row r="80" spans="1:7" s="70" customFormat="1" ht="76.5" x14ac:dyDescent="0.2">
      <c r="A80" s="73" t="s">
        <v>144</v>
      </c>
      <c r="B80" s="91" t="s">
        <v>225</v>
      </c>
      <c r="C80" s="90" t="s">
        <v>87</v>
      </c>
      <c r="D80" s="89">
        <v>15</v>
      </c>
      <c r="E80" s="205">
        <v>0</v>
      </c>
      <c r="F80" s="83">
        <f>D80*E80</f>
        <v>0</v>
      </c>
    </row>
    <row r="81" spans="1:7" s="70" customFormat="1" x14ac:dyDescent="0.2">
      <c r="A81" s="73"/>
      <c r="B81" s="91"/>
      <c r="C81" s="90"/>
      <c r="D81" s="89"/>
      <c r="E81" s="205"/>
      <c r="F81" s="83"/>
    </row>
    <row r="82" spans="1:7" s="70" customFormat="1" ht="51" x14ac:dyDescent="0.2">
      <c r="A82" s="73" t="s">
        <v>146</v>
      </c>
      <c r="B82" s="91" t="s">
        <v>226</v>
      </c>
      <c r="C82" s="90" t="s">
        <v>45</v>
      </c>
      <c r="D82" s="89">
        <v>28</v>
      </c>
      <c r="E82" s="205">
        <v>0</v>
      </c>
      <c r="F82" s="83">
        <f>D82*E82</f>
        <v>0</v>
      </c>
    </row>
    <row r="83" spans="1:7" s="70" customFormat="1" x14ac:dyDescent="0.2">
      <c r="A83" s="73"/>
      <c r="B83" s="91"/>
      <c r="C83" s="90"/>
      <c r="D83" s="89"/>
      <c r="E83" s="205"/>
      <c r="F83" s="83"/>
    </row>
    <row r="84" spans="1:7" s="70" customFormat="1" ht="38.25" x14ac:dyDescent="0.2">
      <c r="A84" s="73" t="s">
        <v>148</v>
      </c>
      <c r="B84" s="91" t="s">
        <v>227</v>
      </c>
      <c r="C84" s="90" t="s">
        <v>48</v>
      </c>
      <c r="D84" s="89">
        <v>14</v>
      </c>
      <c r="E84" s="205">
        <v>0</v>
      </c>
      <c r="F84" s="83">
        <f>D84*E84</f>
        <v>0</v>
      </c>
      <c r="G84" s="75"/>
    </row>
    <row r="85" spans="1:7" s="70" customFormat="1" x14ac:dyDescent="0.2">
      <c r="A85" s="73"/>
      <c r="B85" s="91"/>
      <c r="C85" s="90"/>
      <c r="D85" s="89"/>
      <c r="E85" s="205"/>
      <c r="F85" s="83"/>
      <c r="G85" s="75"/>
    </row>
    <row r="86" spans="1:7" s="70" customFormat="1" ht="63.75" x14ac:dyDescent="0.2">
      <c r="A86" s="73" t="s">
        <v>149</v>
      </c>
      <c r="B86" s="91" t="s">
        <v>228</v>
      </c>
      <c r="C86" s="90" t="s">
        <v>94</v>
      </c>
      <c r="D86" s="89">
        <v>9</v>
      </c>
      <c r="E86" s="205">
        <v>0</v>
      </c>
      <c r="F86" s="83">
        <f>D86*E86</f>
        <v>0</v>
      </c>
      <c r="G86" s="75"/>
    </row>
    <row r="87" spans="1:7" s="70" customFormat="1" x14ac:dyDescent="0.2">
      <c r="A87" s="73"/>
      <c r="B87" s="91"/>
      <c r="C87" s="90"/>
      <c r="D87" s="89"/>
      <c r="E87" s="205"/>
      <c r="F87" s="83"/>
      <c r="G87" s="75"/>
    </row>
    <row r="88" spans="1:7" s="70" customFormat="1" ht="38.25" x14ac:dyDescent="0.2">
      <c r="A88" s="73" t="s">
        <v>151</v>
      </c>
      <c r="B88" s="91" t="s">
        <v>229</v>
      </c>
      <c r="C88" s="90" t="s">
        <v>48</v>
      </c>
      <c r="D88" s="89">
        <v>1</v>
      </c>
      <c r="E88" s="205">
        <v>0</v>
      </c>
      <c r="F88" s="83">
        <f>D88*E88</f>
        <v>0</v>
      </c>
      <c r="G88" s="75"/>
    </row>
    <row r="89" spans="1:7" s="70" customFormat="1" x14ac:dyDescent="0.2">
      <c r="A89" s="73"/>
      <c r="B89" s="91"/>
      <c r="C89" s="90"/>
      <c r="D89" s="89"/>
      <c r="E89" s="205"/>
      <c r="F89" s="83"/>
      <c r="G89" s="75"/>
    </row>
    <row r="90" spans="1:7" s="70" customFormat="1" ht="38.25" x14ac:dyDescent="0.2">
      <c r="A90" s="73" t="s">
        <v>153</v>
      </c>
      <c r="B90" s="91" t="s">
        <v>230</v>
      </c>
      <c r="C90" s="90" t="s">
        <v>48</v>
      </c>
      <c r="D90" s="89">
        <v>1</v>
      </c>
      <c r="E90" s="205">
        <v>0</v>
      </c>
      <c r="F90" s="83">
        <f>D90*E90</f>
        <v>0</v>
      </c>
    </row>
    <row r="91" spans="1:7" s="70" customFormat="1" x14ac:dyDescent="0.2">
      <c r="A91" s="73"/>
      <c r="B91" s="91"/>
      <c r="C91" s="90"/>
      <c r="D91" s="89"/>
      <c r="E91" s="205"/>
      <c r="F91" s="83"/>
    </row>
    <row r="92" spans="1:7" s="70" customFormat="1" ht="38.25" x14ac:dyDescent="0.2">
      <c r="A92" s="73" t="s">
        <v>194</v>
      </c>
      <c r="B92" s="91" t="s">
        <v>231</v>
      </c>
      <c r="C92" s="90" t="s">
        <v>48</v>
      </c>
      <c r="D92" s="89">
        <v>2</v>
      </c>
      <c r="E92" s="205">
        <v>0</v>
      </c>
      <c r="F92" s="83">
        <f>D92*E92</f>
        <v>0</v>
      </c>
    </row>
    <row r="93" spans="1:7" s="70" customFormat="1" x14ac:dyDescent="0.2">
      <c r="A93" s="73"/>
      <c r="B93" s="91"/>
      <c r="C93" s="90"/>
      <c r="D93" s="89"/>
      <c r="E93" s="205"/>
      <c r="F93" s="83"/>
    </row>
    <row r="94" spans="1:7" s="70" customFormat="1" x14ac:dyDescent="0.2">
      <c r="A94" s="92">
        <v>3</v>
      </c>
      <c r="B94" s="93" t="s">
        <v>232</v>
      </c>
      <c r="C94" s="94"/>
      <c r="D94" s="95"/>
      <c r="E94" s="208"/>
      <c r="F94" s="96">
        <f>SUM(F80:F92)</f>
        <v>0</v>
      </c>
    </row>
    <row r="95" spans="1:7" s="70" customFormat="1" x14ac:dyDescent="0.2">
      <c r="A95" s="97"/>
      <c r="B95" s="98"/>
      <c r="C95" s="78"/>
      <c r="D95" s="79"/>
      <c r="E95" s="207"/>
      <c r="F95" s="99"/>
    </row>
    <row r="96" spans="1:7" s="70" customFormat="1" x14ac:dyDescent="0.2">
      <c r="A96" s="100"/>
      <c r="B96" s="101"/>
      <c r="C96" s="68"/>
      <c r="D96" s="102"/>
      <c r="E96" s="209"/>
      <c r="F96" s="103"/>
    </row>
    <row r="97" spans="1:6" s="70" customFormat="1" x14ac:dyDescent="0.2">
      <c r="A97" s="66">
        <v>4</v>
      </c>
      <c r="B97" s="67" t="s">
        <v>233</v>
      </c>
      <c r="C97" s="68"/>
      <c r="D97" s="102"/>
      <c r="E97" s="209"/>
      <c r="F97" s="103"/>
    </row>
    <row r="98" spans="1:6" s="70" customFormat="1" x14ac:dyDescent="0.2">
      <c r="A98" s="71"/>
      <c r="B98" s="72"/>
      <c r="C98" s="90"/>
      <c r="D98" s="82"/>
      <c r="E98" s="205"/>
      <c r="F98" s="83"/>
    </row>
    <row r="99" spans="1:6" s="70" customFormat="1" x14ac:dyDescent="0.2">
      <c r="A99" s="73" t="s">
        <v>155</v>
      </c>
      <c r="B99" s="91" t="s">
        <v>234</v>
      </c>
      <c r="C99" s="90" t="s">
        <v>87</v>
      </c>
      <c r="D99" s="89">
        <v>12</v>
      </c>
      <c r="E99" s="205">
        <v>0</v>
      </c>
      <c r="F99" s="83">
        <f>D99*E99</f>
        <v>0</v>
      </c>
    </row>
    <row r="100" spans="1:6" s="70" customFormat="1" x14ac:dyDescent="0.2">
      <c r="A100" s="73"/>
      <c r="B100" s="91"/>
      <c r="C100" s="90"/>
      <c r="D100" s="89"/>
      <c r="E100" s="205"/>
      <c r="F100" s="83"/>
    </row>
    <row r="101" spans="1:6" s="70" customFormat="1" ht="38.25" x14ac:dyDescent="0.2">
      <c r="A101" s="73" t="s">
        <v>157</v>
      </c>
      <c r="B101" s="91" t="s">
        <v>235</v>
      </c>
      <c r="C101" s="90" t="s">
        <v>87</v>
      </c>
      <c r="D101" s="89">
        <v>9</v>
      </c>
      <c r="E101" s="205">
        <v>0</v>
      </c>
      <c r="F101" s="83">
        <f>D101*E101</f>
        <v>0</v>
      </c>
    </row>
    <row r="102" spans="1:6" s="70" customFormat="1" x14ac:dyDescent="0.2">
      <c r="A102" s="73"/>
      <c r="B102" s="91"/>
      <c r="C102" s="90"/>
      <c r="D102" s="89"/>
      <c r="E102" s="205"/>
      <c r="F102" s="83"/>
    </row>
    <row r="103" spans="1:6" s="70" customFormat="1" ht="38.25" x14ac:dyDescent="0.2">
      <c r="A103" s="73" t="s">
        <v>159</v>
      </c>
      <c r="B103" s="91" t="s">
        <v>236</v>
      </c>
      <c r="C103" s="90" t="s">
        <v>87</v>
      </c>
      <c r="D103" s="89">
        <v>12</v>
      </c>
      <c r="E103" s="205">
        <v>0</v>
      </c>
      <c r="F103" s="83">
        <f>D103*E103</f>
        <v>0</v>
      </c>
    </row>
    <row r="104" spans="1:6" s="70" customFormat="1" x14ac:dyDescent="0.2">
      <c r="A104" s="73"/>
      <c r="B104" s="91"/>
      <c r="C104" s="90"/>
      <c r="D104" s="89"/>
      <c r="E104" s="205"/>
      <c r="F104" s="83"/>
    </row>
    <row r="105" spans="1:6" s="70" customFormat="1" ht="51" x14ac:dyDescent="0.2">
      <c r="A105" s="73" t="s">
        <v>161</v>
      </c>
      <c r="B105" s="74" t="s">
        <v>237</v>
      </c>
      <c r="C105" s="90" t="s">
        <v>238</v>
      </c>
      <c r="D105" s="89">
        <v>292</v>
      </c>
      <c r="E105" s="205">
        <v>0</v>
      </c>
      <c r="F105" s="83">
        <f>D105*E105</f>
        <v>0</v>
      </c>
    </row>
    <row r="106" spans="1:6" s="70" customFormat="1" x14ac:dyDescent="0.2">
      <c r="A106" s="73"/>
      <c r="B106" s="74"/>
      <c r="C106" s="90"/>
      <c r="D106" s="89"/>
      <c r="E106" s="205"/>
      <c r="F106" s="83"/>
    </row>
    <row r="107" spans="1:6" s="70" customFormat="1" ht="51" x14ac:dyDescent="0.2">
      <c r="A107" s="73" t="s">
        <v>163</v>
      </c>
      <c r="B107" s="74" t="s">
        <v>239</v>
      </c>
      <c r="C107" s="90" t="s">
        <v>238</v>
      </c>
      <c r="D107" s="89">
        <v>183</v>
      </c>
      <c r="E107" s="205">
        <v>0</v>
      </c>
      <c r="F107" s="83">
        <f>D107*E107</f>
        <v>0</v>
      </c>
    </row>
    <row r="108" spans="1:6" s="70" customFormat="1" x14ac:dyDescent="0.2">
      <c r="A108" s="73"/>
      <c r="B108" s="74"/>
      <c r="C108" s="90"/>
      <c r="D108" s="89"/>
      <c r="E108" s="205"/>
      <c r="F108" s="83"/>
    </row>
    <row r="109" spans="1:6" s="70" customFormat="1" ht="27" x14ac:dyDescent="0.2">
      <c r="A109" s="73" t="s">
        <v>165</v>
      </c>
      <c r="B109" s="91" t="s">
        <v>240</v>
      </c>
      <c r="C109" s="90" t="s">
        <v>99</v>
      </c>
      <c r="D109" s="89">
        <v>8</v>
      </c>
      <c r="E109" s="205">
        <v>0</v>
      </c>
      <c r="F109" s="83">
        <f>D109*E109</f>
        <v>0</v>
      </c>
    </row>
    <row r="110" spans="1:6" s="70" customFormat="1" x14ac:dyDescent="0.2">
      <c r="A110" s="73"/>
      <c r="B110" s="91"/>
      <c r="C110" s="90"/>
      <c r="D110" s="89"/>
      <c r="E110" s="205"/>
      <c r="F110" s="83"/>
    </row>
    <row r="111" spans="1:6" s="70" customFormat="1" ht="39.75" x14ac:dyDescent="0.2">
      <c r="A111" s="73" t="s">
        <v>167</v>
      </c>
      <c r="B111" s="91" t="s">
        <v>241</v>
      </c>
      <c r="C111" s="90" t="s">
        <v>99</v>
      </c>
      <c r="D111" s="89">
        <v>26.5</v>
      </c>
      <c r="E111" s="205">
        <v>0</v>
      </c>
      <c r="F111" s="83">
        <f>D111*E111</f>
        <v>0</v>
      </c>
    </row>
    <row r="112" spans="1:6" s="70" customFormat="1" x14ac:dyDescent="0.2">
      <c r="A112" s="73"/>
      <c r="B112" s="91"/>
      <c r="C112" s="90"/>
      <c r="D112" s="89"/>
      <c r="E112" s="205"/>
      <c r="F112" s="83"/>
    </row>
    <row r="113" spans="1:7" s="70" customFormat="1" ht="52.5" x14ac:dyDescent="0.2">
      <c r="A113" s="73" t="s">
        <v>169</v>
      </c>
      <c r="B113" s="91" t="s">
        <v>242</v>
      </c>
      <c r="C113" s="90" t="s">
        <v>99</v>
      </c>
      <c r="D113" s="89">
        <v>4.5</v>
      </c>
      <c r="E113" s="205">
        <v>0</v>
      </c>
      <c r="F113" s="83">
        <f>D113*E113</f>
        <v>0</v>
      </c>
    </row>
    <row r="114" spans="1:7" s="70" customFormat="1" x14ac:dyDescent="0.2">
      <c r="A114" s="73"/>
      <c r="B114" s="91"/>
      <c r="C114" s="90"/>
      <c r="D114" s="89"/>
      <c r="E114" s="205"/>
      <c r="F114" s="83"/>
    </row>
    <row r="115" spans="1:7" s="70" customFormat="1" ht="51" x14ac:dyDescent="0.2">
      <c r="A115" s="73" t="s">
        <v>243</v>
      </c>
      <c r="B115" s="91" t="s">
        <v>244</v>
      </c>
      <c r="C115" s="90" t="s">
        <v>99</v>
      </c>
      <c r="D115" s="89">
        <v>12</v>
      </c>
      <c r="E115" s="205">
        <v>0</v>
      </c>
      <c r="F115" s="83">
        <f>D115*E115</f>
        <v>0</v>
      </c>
    </row>
    <row r="116" spans="1:7" s="70" customFormat="1" ht="25.5" x14ac:dyDescent="0.2">
      <c r="A116" s="73" t="s">
        <v>245</v>
      </c>
      <c r="B116" s="91" t="s">
        <v>246</v>
      </c>
      <c r="C116" s="90" t="s">
        <v>99</v>
      </c>
      <c r="D116" s="89">
        <v>9</v>
      </c>
      <c r="E116" s="205">
        <v>0</v>
      </c>
      <c r="F116" s="83">
        <f>D116*E116</f>
        <v>0</v>
      </c>
    </row>
    <row r="117" spans="1:7" s="70" customFormat="1" x14ac:dyDescent="0.2">
      <c r="A117" s="73"/>
      <c r="B117" s="91"/>
      <c r="C117" s="90"/>
      <c r="D117" s="89"/>
      <c r="E117" s="205"/>
      <c r="F117" s="83"/>
      <c r="G117" s="104"/>
    </row>
    <row r="118" spans="1:7" s="70" customFormat="1" ht="90.75" x14ac:dyDescent="0.2">
      <c r="A118" s="73" t="s">
        <v>247</v>
      </c>
      <c r="B118" s="91" t="s">
        <v>248</v>
      </c>
      <c r="C118" s="90" t="s">
        <v>99</v>
      </c>
      <c r="D118" s="89">
        <v>61</v>
      </c>
      <c r="E118" s="205">
        <v>0</v>
      </c>
      <c r="F118" s="83">
        <f>D118*E118</f>
        <v>0</v>
      </c>
      <c r="G118" s="104"/>
    </row>
    <row r="119" spans="1:7" s="70" customFormat="1" x14ac:dyDescent="0.2">
      <c r="A119" s="81"/>
      <c r="B119" s="91"/>
      <c r="C119" s="90"/>
      <c r="D119" s="89"/>
      <c r="E119" s="205"/>
      <c r="F119" s="83"/>
      <c r="G119" s="104"/>
    </row>
    <row r="120" spans="1:7" s="105" customFormat="1" ht="38.25" x14ac:dyDescent="0.2">
      <c r="A120" s="73" t="s">
        <v>249</v>
      </c>
      <c r="B120" s="91" t="s">
        <v>250</v>
      </c>
      <c r="C120" s="90" t="s">
        <v>45</v>
      </c>
      <c r="D120" s="89">
        <v>28</v>
      </c>
      <c r="E120" s="205">
        <v>0</v>
      </c>
      <c r="F120" s="83">
        <f>D120*E120</f>
        <v>0</v>
      </c>
    </row>
    <row r="121" spans="1:7" s="105" customFormat="1" x14ac:dyDescent="0.2">
      <c r="A121" s="73"/>
      <c r="B121" s="91"/>
      <c r="C121" s="90"/>
      <c r="D121" s="89"/>
      <c r="E121" s="205"/>
      <c r="F121" s="83"/>
    </row>
    <row r="122" spans="1:7" s="70" customFormat="1" ht="25.5" x14ac:dyDescent="0.2">
      <c r="A122" s="73" t="s">
        <v>251</v>
      </c>
      <c r="B122" s="74" t="s">
        <v>252</v>
      </c>
      <c r="C122" s="90" t="s">
        <v>87</v>
      </c>
      <c r="D122" s="89">
        <v>0.3</v>
      </c>
      <c r="E122" s="205">
        <v>0</v>
      </c>
      <c r="F122" s="83">
        <f>D122*E122</f>
        <v>0</v>
      </c>
    </row>
    <row r="123" spans="1:7" s="70" customFormat="1" x14ac:dyDescent="0.2">
      <c r="A123" s="73"/>
      <c r="B123" s="91"/>
      <c r="C123" s="90"/>
      <c r="D123" s="89"/>
      <c r="E123" s="205"/>
      <c r="F123" s="83"/>
    </row>
    <row r="124" spans="1:7" s="70" customFormat="1" ht="25.5" x14ac:dyDescent="0.2">
      <c r="A124" s="73" t="s">
        <v>253</v>
      </c>
      <c r="B124" s="91" t="s">
        <v>254</v>
      </c>
      <c r="C124" s="90" t="s">
        <v>45</v>
      </c>
      <c r="D124" s="89">
        <v>2.2000000000000002</v>
      </c>
      <c r="E124" s="205">
        <v>0</v>
      </c>
      <c r="F124" s="83">
        <f>D124*E124</f>
        <v>0</v>
      </c>
    </row>
    <row r="125" spans="1:7" s="70" customFormat="1" x14ac:dyDescent="0.2">
      <c r="A125" s="73"/>
      <c r="B125" s="91"/>
      <c r="C125" s="90"/>
      <c r="D125" s="89"/>
      <c r="E125" s="205"/>
      <c r="F125" s="83"/>
    </row>
    <row r="126" spans="1:7" s="70" customFormat="1" ht="25.5" x14ac:dyDescent="0.2">
      <c r="A126" s="73" t="s">
        <v>255</v>
      </c>
      <c r="B126" s="91" t="s">
        <v>256</v>
      </c>
      <c r="C126" s="90" t="s">
        <v>45</v>
      </c>
      <c r="D126" s="89">
        <v>2.2000000000000002</v>
      </c>
      <c r="E126" s="205">
        <v>0</v>
      </c>
      <c r="F126" s="83">
        <f>D126*E126</f>
        <v>0</v>
      </c>
      <c r="G126" s="90"/>
    </row>
    <row r="127" spans="1:7" s="70" customFormat="1" x14ac:dyDescent="0.2">
      <c r="A127" s="73"/>
      <c r="B127" s="91"/>
      <c r="C127" s="90"/>
      <c r="D127" s="89"/>
      <c r="E127" s="205"/>
      <c r="F127" s="83"/>
      <c r="G127" s="90"/>
    </row>
    <row r="128" spans="1:7" s="70" customFormat="1" x14ac:dyDescent="0.2">
      <c r="A128" s="76">
        <v>4</v>
      </c>
      <c r="B128" s="77" t="s">
        <v>257</v>
      </c>
      <c r="C128" s="78"/>
      <c r="D128" s="79"/>
      <c r="E128" s="207"/>
      <c r="F128" s="80">
        <f>SUM(F99:F126)</f>
        <v>0</v>
      </c>
    </row>
    <row r="129" spans="1:6" s="70" customFormat="1" x14ac:dyDescent="0.2">
      <c r="A129" s="85"/>
      <c r="B129" s="86"/>
      <c r="C129" s="90"/>
      <c r="D129" s="82"/>
      <c r="E129" s="205"/>
      <c r="F129" s="83"/>
    </row>
    <row r="130" spans="1:6" s="70" customFormat="1" x14ac:dyDescent="0.2">
      <c r="A130" s="85"/>
      <c r="B130" s="86"/>
      <c r="C130" s="90"/>
      <c r="D130" s="82"/>
      <c r="E130" s="205"/>
      <c r="F130" s="83"/>
    </row>
    <row r="131" spans="1:6" s="70" customFormat="1" x14ac:dyDescent="0.2">
      <c r="A131" s="106">
        <v>5</v>
      </c>
      <c r="B131" s="84" t="s">
        <v>258</v>
      </c>
      <c r="C131" s="78"/>
      <c r="D131" s="79"/>
      <c r="E131" s="207"/>
      <c r="F131" s="99"/>
    </row>
    <row r="132" spans="1:6" s="70" customFormat="1" x14ac:dyDescent="0.2">
      <c r="A132" s="71"/>
      <c r="B132" s="72"/>
      <c r="C132" s="90"/>
      <c r="D132" s="82"/>
      <c r="E132" s="205"/>
      <c r="F132" s="83"/>
    </row>
    <row r="133" spans="1:6" s="70" customFormat="1" x14ac:dyDescent="0.2">
      <c r="A133" s="73" t="s">
        <v>172</v>
      </c>
      <c r="B133" s="74" t="s">
        <v>259</v>
      </c>
      <c r="C133" s="90" t="s">
        <v>260</v>
      </c>
      <c r="D133" s="89">
        <v>10</v>
      </c>
      <c r="E133" s="205">
        <v>0</v>
      </c>
      <c r="F133" s="83">
        <f>D133*E133</f>
        <v>0</v>
      </c>
    </row>
    <row r="134" spans="1:6" s="70" customFormat="1" x14ac:dyDescent="0.2">
      <c r="A134" s="73"/>
      <c r="B134" s="91"/>
      <c r="C134" s="90"/>
      <c r="D134" s="89"/>
      <c r="E134" s="205"/>
      <c r="F134" s="83"/>
    </row>
    <row r="135" spans="1:6" s="70" customFormat="1" ht="25.5" x14ac:dyDescent="0.2">
      <c r="A135" s="73" t="s">
        <v>197</v>
      </c>
      <c r="B135" s="107" t="s">
        <v>261</v>
      </c>
      <c r="C135" s="90" t="s">
        <v>48</v>
      </c>
      <c r="D135" s="89">
        <v>1</v>
      </c>
      <c r="E135" s="205">
        <v>0</v>
      </c>
      <c r="F135" s="83">
        <f>D135*E135</f>
        <v>0</v>
      </c>
    </row>
    <row r="136" spans="1:6" s="70" customFormat="1" x14ac:dyDescent="0.2">
      <c r="A136" s="73"/>
      <c r="B136" s="107"/>
      <c r="C136" s="90"/>
      <c r="D136" s="89"/>
      <c r="E136" s="205"/>
      <c r="F136" s="83"/>
    </row>
    <row r="137" spans="1:6" s="70" customFormat="1" ht="25.5" x14ac:dyDescent="0.2">
      <c r="A137" s="73" t="s">
        <v>262</v>
      </c>
      <c r="B137" s="74" t="s">
        <v>263</v>
      </c>
      <c r="C137" s="90" t="s">
        <v>48</v>
      </c>
      <c r="D137" s="89">
        <v>1</v>
      </c>
      <c r="E137" s="205">
        <v>0</v>
      </c>
      <c r="F137" s="83">
        <f>D137*E137</f>
        <v>0</v>
      </c>
    </row>
    <row r="138" spans="1:6" s="70" customFormat="1" x14ac:dyDescent="0.2">
      <c r="A138" s="73"/>
      <c r="B138" s="91"/>
      <c r="C138" s="90"/>
      <c r="D138" s="89"/>
      <c r="E138" s="83"/>
      <c r="F138" s="83"/>
    </row>
    <row r="139" spans="1:6" s="70" customFormat="1" x14ac:dyDescent="0.2">
      <c r="A139" s="76">
        <v>5</v>
      </c>
      <c r="B139" s="77" t="s">
        <v>264</v>
      </c>
      <c r="C139" s="78"/>
      <c r="D139" s="79"/>
      <c r="E139" s="99"/>
      <c r="F139" s="80">
        <f>SUM(F133:F137)</f>
        <v>0</v>
      </c>
    </row>
    <row r="140" spans="1:6" s="70" customFormat="1" x14ac:dyDescent="0.2">
      <c r="A140" s="81"/>
      <c r="B140" s="91"/>
      <c r="C140" s="90"/>
      <c r="D140" s="89"/>
      <c r="E140" s="83"/>
      <c r="F140" s="83"/>
    </row>
    <row r="141" spans="1:6" s="70" customFormat="1" ht="14.25" x14ac:dyDescent="0.2">
      <c r="A141" s="108"/>
      <c r="B141" s="109"/>
      <c r="C141" s="110"/>
      <c r="D141" s="110"/>
      <c r="E141" s="111"/>
      <c r="F141" s="111"/>
    </row>
    <row r="142" spans="1:6" s="70" customFormat="1" x14ac:dyDescent="0.2">
      <c r="A142" s="73"/>
      <c r="B142" s="81"/>
      <c r="C142" s="90"/>
      <c r="D142" s="90"/>
      <c r="E142" s="83"/>
      <c r="F142" s="83"/>
    </row>
    <row r="143" spans="1:6" s="70" customFormat="1" x14ac:dyDescent="0.2">
      <c r="A143" s="81"/>
      <c r="B143" s="81"/>
      <c r="C143" s="90"/>
      <c r="D143" s="90"/>
      <c r="E143" s="83"/>
      <c r="F143" s="83"/>
    </row>
    <row r="144" spans="1:6" s="70" customFormat="1" x14ac:dyDescent="0.2">
      <c r="A144" s="81"/>
      <c r="B144" s="81"/>
      <c r="C144" s="90"/>
      <c r="D144" s="90"/>
      <c r="E144" s="83"/>
      <c r="F144" s="83"/>
    </row>
    <row r="145" spans="1:6" s="70" customFormat="1" x14ac:dyDescent="0.2">
      <c r="A145" s="81"/>
      <c r="B145" s="81"/>
      <c r="C145" s="90"/>
      <c r="D145" s="90"/>
      <c r="E145" s="83"/>
      <c r="F145" s="83"/>
    </row>
    <row r="146" spans="1:6" s="70" customFormat="1" x14ac:dyDescent="0.2">
      <c r="A146" s="81"/>
      <c r="B146" s="81"/>
      <c r="C146" s="90"/>
      <c r="D146" s="90"/>
      <c r="E146" s="83"/>
      <c r="F146" s="83"/>
    </row>
    <row r="147" spans="1:6" s="70" customFormat="1" x14ac:dyDescent="0.2">
      <c r="A147" s="81"/>
      <c r="B147" s="81"/>
      <c r="C147" s="90"/>
      <c r="D147" s="90"/>
      <c r="E147" s="83"/>
      <c r="F147" s="83"/>
    </row>
    <row r="148" spans="1:6" s="70" customFormat="1" x14ac:dyDescent="0.2">
      <c r="A148" s="81"/>
      <c r="B148" s="81"/>
      <c r="C148" s="90"/>
      <c r="D148" s="90"/>
      <c r="E148" s="83"/>
      <c r="F148" s="83"/>
    </row>
    <row r="149" spans="1:6" s="70" customFormat="1" x14ac:dyDescent="0.2">
      <c r="A149" s="81"/>
      <c r="B149" s="81"/>
      <c r="C149" s="90"/>
      <c r="D149" s="90"/>
      <c r="E149" s="83"/>
      <c r="F149" s="83"/>
    </row>
    <row r="150" spans="1:6" s="70" customFormat="1" x14ac:dyDescent="0.2">
      <c r="A150" s="81"/>
      <c r="B150" s="81"/>
      <c r="C150" s="90"/>
      <c r="D150" s="90"/>
      <c r="E150" s="83"/>
      <c r="F150" s="83"/>
    </row>
    <row r="151" spans="1:6" s="70" customFormat="1" x14ac:dyDescent="0.2">
      <c r="A151" s="81"/>
      <c r="B151" s="81"/>
      <c r="C151" s="90"/>
      <c r="D151" s="90"/>
      <c r="E151" s="83"/>
      <c r="F151" s="83"/>
    </row>
    <row r="152" spans="1:6" s="70" customFormat="1" x14ac:dyDescent="0.2">
      <c r="A152" s="81"/>
      <c r="B152" s="81"/>
      <c r="C152" s="90"/>
      <c r="D152" s="90"/>
      <c r="E152" s="83"/>
      <c r="F152" s="83"/>
    </row>
    <row r="153" spans="1:6" s="70" customFormat="1" x14ac:dyDescent="0.2">
      <c r="A153" s="81"/>
      <c r="B153" s="81"/>
      <c r="C153" s="90"/>
      <c r="D153" s="90"/>
      <c r="E153" s="83"/>
      <c r="F153" s="83"/>
    </row>
    <row r="154" spans="1:6" s="70" customFormat="1" x14ac:dyDescent="0.2">
      <c r="A154" s="81"/>
      <c r="B154" s="81"/>
      <c r="C154" s="90"/>
      <c r="D154" s="90"/>
      <c r="E154" s="83"/>
      <c r="F154" s="83"/>
    </row>
    <row r="155" spans="1:6" s="70" customFormat="1" x14ac:dyDescent="0.2">
      <c r="A155" s="81"/>
      <c r="B155" s="81"/>
      <c r="C155" s="90"/>
      <c r="D155" s="90"/>
      <c r="E155" s="83"/>
      <c r="F155" s="83"/>
    </row>
    <row r="156" spans="1:6" s="70" customFormat="1" x14ac:dyDescent="0.2">
      <c r="A156" s="81"/>
      <c r="B156" s="81"/>
      <c r="C156" s="90"/>
      <c r="D156" s="90"/>
      <c r="E156" s="83"/>
      <c r="F156" s="83"/>
    </row>
    <row r="157" spans="1:6" s="70" customFormat="1" x14ac:dyDescent="0.2">
      <c r="A157" s="81"/>
      <c r="B157" s="81"/>
      <c r="C157" s="90"/>
      <c r="D157" s="90"/>
      <c r="E157" s="83"/>
      <c r="F157" s="83"/>
    </row>
    <row r="158" spans="1:6" s="70" customFormat="1" x14ac:dyDescent="0.2">
      <c r="A158" s="81"/>
      <c r="B158" s="81"/>
      <c r="C158" s="90"/>
      <c r="D158" s="90"/>
      <c r="E158" s="83"/>
      <c r="F158" s="83"/>
    </row>
    <row r="159" spans="1:6" s="70" customFormat="1" x14ac:dyDescent="0.2">
      <c r="A159" s="81"/>
      <c r="B159" s="81"/>
      <c r="C159" s="90"/>
      <c r="D159" s="90"/>
      <c r="E159" s="83"/>
      <c r="F159" s="83"/>
    </row>
    <row r="160" spans="1:6" s="70" customFormat="1" x14ac:dyDescent="0.2">
      <c r="A160" s="81"/>
      <c r="B160" s="81"/>
      <c r="C160" s="90"/>
      <c r="D160" s="90"/>
      <c r="E160" s="83"/>
      <c r="F160" s="83"/>
    </row>
    <row r="161" spans="1:6" s="70" customFormat="1" x14ac:dyDescent="0.2">
      <c r="A161" s="81"/>
      <c r="B161" s="81"/>
      <c r="C161" s="90"/>
      <c r="D161" s="90"/>
      <c r="E161" s="83"/>
      <c r="F161" s="83"/>
    </row>
    <row r="162" spans="1:6" s="70" customFormat="1" x14ac:dyDescent="0.2">
      <c r="A162" s="81"/>
      <c r="B162" s="81"/>
      <c r="C162" s="90"/>
      <c r="D162" s="90"/>
      <c r="E162" s="83"/>
      <c r="F162" s="83"/>
    </row>
    <row r="163" spans="1:6" s="70" customFormat="1" x14ac:dyDescent="0.2">
      <c r="A163" s="81"/>
      <c r="B163" s="81"/>
      <c r="C163" s="90"/>
      <c r="D163" s="90"/>
      <c r="E163" s="83"/>
      <c r="F163" s="83"/>
    </row>
    <row r="164" spans="1:6" s="70" customFormat="1" x14ac:dyDescent="0.2">
      <c r="A164" s="81"/>
      <c r="B164" s="81"/>
      <c r="C164" s="90"/>
      <c r="D164" s="90"/>
      <c r="E164" s="83"/>
      <c r="F164" s="83"/>
    </row>
    <row r="165" spans="1:6" s="70" customFormat="1" x14ac:dyDescent="0.2">
      <c r="A165" s="81"/>
      <c r="B165" s="81"/>
      <c r="C165" s="90"/>
      <c r="D165" s="90"/>
      <c r="E165" s="83"/>
      <c r="F165" s="83"/>
    </row>
    <row r="166" spans="1:6" s="70" customFormat="1" x14ac:dyDescent="0.2">
      <c r="A166" s="81"/>
      <c r="B166" s="81"/>
      <c r="C166" s="90"/>
      <c r="D166" s="90"/>
      <c r="E166" s="83"/>
      <c r="F166" s="83"/>
    </row>
    <row r="167" spans="1:6" s="70" customFormat="1" x14ac:dyDescent="0.2">
      <c r="A167" s="81"/>
      <c r="B167" s="81"/>
      <c r="C167" s="90"/>
      <c r="D167" s="90"/>
      <c r="E167" s="83"/>
      <c r="F167" s="83"/>
    </row>
    <row r="168" spans="1:6" s="70" customFormat="1" x14ac:dyDescent="0.2">
      <c r="A168" s="81"/>
      <c r="B168" s="81"/>
      <c r="C168" s="90"/>
      <c r="D168" s="90"/>
      <c r="E168" s="83"/>
      <c r="F168" s="83"/>
    </row>
    <row r="169" spans="1:6" s="70" customFormat="1" x14ac:dyDescent="0.2">
      <c r="A169" s="81"/>
      <c r="B169" s="81"/>
      <c r="C169" s="90"/>
      <c r="D169" s="90"/>
      <c r="E169" s="83"/>
      <c r="F169" s="83"/>
    </row>
    <row r="170" spans="1:6" s="70" customFormat="1" x14ac:dyDescent="0.2">
      <c r="A170" s="81"/>
      <c r="B170" s="81"/>
      <c r="C170" s="90"/>
      <c r="D170" s="90"/>
      <c r="E170" s="83"/>
      <c r="F170" s="83"/>
    </row>
    <row r="171" spans="1:6" s="70" customFormat="1" x14ac:dyDescent="0.2">
      <c r="A171" s="81"/>
      <c r="B171" s="81"/>
      <c r="C171" s="90"/>
      <c r="D171" s="90"/>
      <c r="E171" s="83"/>
      <c r="F171" s="83"/>
    </row>
    <row r="172" spans="1:6" s="70" customFormat="1" x14ac:dyDescent="0.2">
      <c r="A172" s="81"/>
      <c r="B172" s="81"/>
      <c r="C172" s="90"/>
      <c r="D172" s="90"/>
      <c r="E172" s="83"/>
      <c r="F172" s="83"/>
    </row>
    <row r="173" spans="1:6" s="70" customFormat="1" x14ac:dyDescent="0.2">
      <c r="A173" s="81"/>
      <c r="B173" s="81"/>
      <c r="C173" s="90"/>
      <c r="D173" s="90"/>
      <c r="E173" s="83"/>
      <c r="F173" s="83"/>
    </row>
    <row r="174" spans="1:6" s="70" customFormat="1" x14ac:dyDescent="0.2">
      <c r="A174" s="81"/>
      <c r="B174" s="81"/>
      <c r="C174" s="90"/>
      <c r="D174" s="90"/>
      <c r="E174" s="83"/>
      <c r="F174" s="83"/>
    </row>
    <row r="175" spans="1:6" s="70" customFormat="1" x14ac:dyDescent="0.2">
      <c r="A175" s="81"/>
      <c r="B175" s="81"/>
      <c r="C175" s="90"/>
      <c r="D175" s="90"/>
      <c r="E175" s="83"/>
      <c r="F175" s="83"/>
    </row>
    <row r="176" spans="1:6" s="70" customFormat="1" x14ac:dyDescent="0.2">
      <c r="A176" s="81"/>
      <c r="B176" s="81"/>
      <c r="C176" s="90"/>
      <c r="D176" s="90"/>
      <c r="E176" s="83"/>
      <c r="F176" s="83"/>
    </row>
    <row r="177" spans="1:6" s="70" customFormat="1" x14ac:dyDescent="0.2">
      <c r="A177" s="81"/>
      <c r="B177" s="81"/>
      <c r="C177" s="90"/>
      <c r="D177" s="90"/>
      <c r="E177" s="83"/>
      <c r="F177" s="83"/>
    </row>
    <row r="178" spans="1:6" s="70" customFormat="1" x14ac:dyDescent="0.2">
      <c r="A178" s="81"/>
      <c r="B178" s="81"/>
      <c r="C178" s="90"/>
      <c r="D178" s="90"/>
      <c r="E178" s="83"/>
      <c r="F178" s="83"/>
    </row>
    <row r="179" spans="1:6" s="70" customFormat="1" x14ac:dyDescent="0.2">
      <c r="A179" s="81"/>
      <c r="B179" s="81"/>
      <c r="C179" s="90"/>
      <c r="D179" s="90"/>
      <c r="E179" s="83"/>
      <c r="F179" s="83"/>
    </row>
    <row r="180" spans="1:6" s="70" customFormat="1" x14ac:dyDescent="0.2">
      <c r="A180" s="81"/>
      <c r="B180" s="81"/>
      <c r="C180" s="90"/>
      <c r="D180" s="90"/>
      <c r="E180" s="83"/>
      <c r="F180" s="83"/>
    </row>
    <row r="181" spans="1:6" s="70" customFormat="1" x14ac:dyDescent="0.2">
      <c r="A181" s="81"/>
      <c r="B181" s="81"/>
      <c r="C181" s="90"/>
      <c r="D181" s="90"/>
      <c r="E181" s="83"/>
      <c r="F181" s="83"/>
    </row>
    <row r="182" spans="1:6" s="70" customFormat="1" x14ac:dyDescent="0.2">
      <c r="A182" s="81"/>
      <c r="B182" s="81"/>
      <c r="C182" s="90"/>
      <c r="D182" s="90"/>
      <c r="E182" s="83"/>
      <c r="F182" s="83"/>
    </row>
    <row r="183" spans="1:6" s="70" customFormat="1" x14ac:dyDescent="0.2">
      <c r="A183" s="81"/>
      <c r="B183" s="81"/>
      <c r="C183" s="90"/>
      <c r="D183" s="90"/>
      <c r="E183" s="83"/>
      <c r="F183" s="83"/>
    </row>
    <row r="184" spans="1:6" s="70" customFormat="1" x14ac:dyDescent="0.2">
      <c r="A184" s="81"/>
      <c r="B184" s="81"/>
      <c r="C184" s="90"/>
      <c r="D184" s="90"/>
      <c r="E184" s="83"/>
      <c r="F184" s="83"/>
    </row>
    <row r="185" spans="1:6" s="70" customFormat="1" x14ac:dyDescent="0.2">
      <c r="A185" s="81"/>
      <c r="B185" s="81"/>
      <c r="C185" s="90"/>
      <c r="D185" s="90"/>
      <c r="E185" s="83"/>
      <c r="F185" s="83"/>
    </row>
    <row r="186" spans="1:6" s="70" customFormat="1" x14ac:dyDescent="0.2">
      <c r="A186" s="81"/>
      <c r="B186" s="81"/>
      <c r="C186" s="90"/>
      <c r="D186" s="90"/>
      <c r="E186" s="83"/>
      <c r="F186" s="83"/>
    </row>
    <row r="187" spans="1:6" s="70" customFormat="1" x14ac:dyDescent="0.2">
      <c r="A187" s="81"/>
      <c r="B187" s="81"/>
      <c r="C187" s="90"/>
      <c r="D187" s="90"/>
      <c r="E187" s="83"/>
      <c r="F187" s="83"/>
    </row>
    <row r="188" spans="1:6" s="70" customFormat="1" x14ac:dyDescent="0.2">
      <c r="A188" s="81"/>
      <c r="B188" s="81"/>
      <c r="C188" s="90"/>
      <c r="D188" s="90"/>
      <c r="E188" s="83"/>
      <c r="F188" s="83"/>
    </row>
    <row r="189" spans="1:6" s="70" customFormat="1" x14ac:dyDescent="0.2">
      <c r="A189" s="81"/>
      <c r="B189" s="81"/>
      <c r="C189" s="90"/>
      <c r="D189" s="90"/>
      <c r="E189" s="83"/>
      <c r="F189" s="83"/>
    </row>
    <row r="190" spans="1:6" s="70" customFormat="1" x14ac:dyDescent="0.2">
      <c r="A190" s="81"/>
      <c r="B190" s="81"/>
      <c r="C190" s="90"/>
      <c r="D190" s="90"/>
      <c r="E190" s="83"/>
      <c r="F190" s="83"/>
    </row>
    <row r="191" spans="1:6" s="70" customFormat="1" x14ac:dyDescent="0.2">
      <c r="A191" s="81"/>
      <c r="B191" s="81"/>
      <c r="C191" s="90"/>
      <c r="D191" s="90"/>
      <c r="E191" s="83"/>
      <c r="F191" s="83"/>
    </row>
    <row r="192" spans="1:6" s="70" customFormat="1" x14ac:dyDescent="0.2">
      <c r="A192" s="81"/>
      <c r="B192" s="81"/>
      <c r="C192" s="90"/>
      <c r="D192" s="90"/>
      <c r="E192" s="83"/>
      <c r="F192" s="83"/>
    </row>
    <row r="193" spans="1:6" s="70" customFormat="1" x14ac:dyDescent="0.2">
      <c r="A193" s="81"/>
      <c r="B193" s="81"/>
      <c r="C193" s="90"/>
      <c r="D193" s="90"/>
      <c r="E193" s="83"/>
      <c r="F193" s="83"/>
    </row>
    <row r="194" spans="1:6" s="70" customFormat="1" x14ac:dyDescent="0.2">
      <c r="A194" s="81"/>
      <c r="B194" s="81"/>
      <c r="C194" s="90"/>
      <c r="D194" s="90"/>
      <c r="E194" s="83"/>
      <c r="F194" s="83"/>
    </row>
    <row r="195" spans="1:6" s="70" customFormat="1" x14ac:dyDescent="0.2">
      <c r="A195" s="81"/>
      <c r="B195" s="81"/>
      <c r="C195" s="90"/>
      <c r="D195" s="90"/>
      <c r="E195" s="83"/>
      <c r="F195" s="83"/>
    </row>
    <row r="196" spans="1:6" s="70" customFormat="1" x14ac:dyDescent="0.2">
      <c r="A196" s="81"/>
      <c r="B196" s="81"/>
      <c r="C196" s="90"/>
      <c r="D196" s="90"/>
      <c r="E196" s="83"/>
      <c r="F196" s="83"/>
    </row>
    <row r="197" spans="1:6" s="70" customFormat="1" x14ac:dyDescent="0.2">
      <c r="A197" s="81"/>
      <c r="B197" s="81"/>
      <c r="C197" s="90"/>
      <c r="D197" s="90"/>
      <c r="E197" s="83"/>
      <c r="F197" s="83"/>
    </row>
    <row r="198" spans="1:6" s="70" customFormat="1" x14ac:dyDescent="0.2">
      <c r="A198" s="81"/>
      <c r="B198" s="81"/>
      <c r="C198" s="90"/>
      <c r="D198" s="90"/>
      <c r="E198" s="83"/>
      <c r="F198" s="83"/>
    </row>
    <row r="199" spans="1:6" s="70" customFormat="1" x14ac:dyDescent="0.2">
      <c r="A199" s="81"/>
      <c r="B199" s="81"/>
      <c r="C199" s="90"/>
      <c r="D199" s="90"/>
      <c r="E199" s="83"/>
      <c r="F199" s="83"/>
    </row>
    <row r="200" spans="1:6" s="70" customFormat="1" x14ac:dyDescent="0.2">
      <c r="A200" s="81"/>
      <c r="B200" s="81"/>
      <c r="C200" s="90"/>
      <c r="D200" s="90"/>
      <c r="E200" s="83"/>
      <c r="F200" s="83"/>
    </row>
    <row r="201" spans="1:6" s="70" customFormat="1" x14ac:dyDescent="0.2">
      <c r="A201" s="81"/>
      <c r="B201" s="81"/>
      <c r="C201" s="90"/>
      <c r="D201" s="90"/>
      <c r="E201" s="83"/>
      <c r="F201" s="83"/>
    </row>
    <row r="202" spans="1:6" s="70" customFormat="1" x14ac:dyDescent="0.2">
      <c r="A202" s="81"/>
      <c r="B202" s="81"/>
      <c r="C202" s="90"/>
      <c r="D202" s="90"/>
      <c r="E202" s="83"/>
      <c r="F202" s="83"/>
    </row>
    <row r="203" spans="1:6" s="70" customFormat="1" x14ac:dyDescent="0.2">
      <c r="A203" s="81"/>
      <c r="B203" s="81"/>
      <c r="C203" s="90"/>
      <c r="D203" s="90"/>
      <c r="E203" s="83"/>
      <c r="F203" s="83"/>
    </row>
    <row r="204" spans="1:6" s="70" customFormat="1" x14ac:dyDescent="0.2">
      <c r="A204" s="81"/>
      <c r="B204" s="81"/>
      <c r="C204" s="90"/>
      <c r="D204" s="90"/>
      <c r="E204" s="83"/>
      <c r="F204" s="83"/>
    </row>
    <row r="205" spans="1:6" s="70" customFormat="1" x14ac:dyDescent="0.2">
      <c r="A205" s="81"/>
      <c r="B205" s="81"/>
      <c r="C205" s="90"/>
      <c r="D205" s="90"/>
      <c r="E205" s="83"/>
      <c r="F205" s="83"/>
    </row>
    <row r="206" spans="1:6" s="70" customFormat="1" x14ac:dyDescent="0.2">
      <c r="A206" s="81"/>
      <c r="B206" s="81"/>
      <c r="C206" s="90"/>
      <c r="D206" s="90"/>
      <c r="E206" s="83"/>
      <c r="F206" s="83"/>
    </row>
    <row r="207" spans="1:6" s="70" customFormat="1" x14ac:dyDescent="0.2">
      <c r="A207" s="81"/>
      <c r="B207" s="81"/>
      <c r="C207" s="90"/>
      <c r="D207" s="90"/>
      <c r="E207" s="83"/>
      <c r="F207" s="83"/>
    </row>
    <row r="208" spans="1:6" s="70" customFormat="1" x14ac:dyDescent="0.2">
      <c r="A208" s="81"/>
      <c r="B208" s="81"/>
      <c r="C208" s="90"/>
      <c r="D208" s="90"/>
      <c r="E208" s="83"/>
      <c r="F208" s="83"/>
    </row>
    <row r="209" spans="1:6" s="70" customFormat="1" x14ac:dyDescent="0.2">
      <c r="A209" s="81"/>
      <c r="B209" s="81"/>
      <c r="C209" s="90"/>
      <c r="D209" s="90"/>
      <c r="E209" s="83"/>
      <c r="F209" s="83"/>
    </row>
    <row r="210" spans="1:6" s="70" customFormat="1" x14ac:dyDescent="0.2">
      <c r="A210" s="81"/>
      <c r="B210" s="81"/>
      <c r="C210" s="90"/>
      <c r="D210" s="90"/>
      <c r="E210" s="83"/>
      <c r="F210" s="83"/>
    </row>
    <row r="211" spans="1:6" s="70" customFormat="1" x14ac:dyDescent="0.2">
      <c r="A211" s="81"/>
      <c r="B211" s="81"/>
      <c r="C211" s="90"/>
      <c r="D211" s="90"/>
      <c r="E211" s="83"/>
      <c r="F211" s="83"/>
    </row>
    <row r="212" spans="1:6" s="70" customFormat="1" x14ac:dyDescent="0.2">
      <c r="A212" s="81"/>
      <c r="B212" s="81"/>
      <c r="C212" s="90"/>
      <c r="D212" s="90"/>
      <c r="E212" s="83"/>
      <c r="F212" s="83"/>
    </row>
    <row r="213" spans="1:6" s="70" customFormat="1" x14ac:dyDescent="0.2">
      <c r="A213" s="81"/>
      <c r="B213" s="81"/>
      <c r="C213" s="90"/>
      <c r="D213" s="90"/>
      <c r="E213" s="83"/>
      <c r="F213" s="83"/>
    </row>
    <row r="214" spans="1:6" s="70" customFormat="1" x14ac:dyDescent="0.2">
      <c r="A214" s="81"/>
      <c r="B214" s="81"/>
      <c r="C214" s="90"/>
      <c r="D214" s="90"/>
      <c r="E214" s="83"/>
      <c r="F214" s="83"/>
    </row>
    <row r="215" spans="1:6" s="70" customFormat="1" x14ac:dyDescent="0.2">
      <c r="A215" s="81"/>
      <c r="B215" s="81"/>
      <c r="C215" s="90"/>
      <c r="D215" s="90"/>
      <c r="E215" s="83"/>
      <c r="F215" s="83"/>
    </row>
    <row r="216" spans="1:6" s="70" customFormat="1" x14ac:dyDescent="0.2">
      <c r="A216" s="81"/>
      <c r="B216" s="81"/>
      <c r="C216" s="90"/>
      <c r="D216" s="90"/>
      <c r="E216" s="83"/>
      <c r="F216" s="83"/>
    </row>
    <row r="217" spans="1:6" s="70" customFormat="1" x14ac:dyDescent="0.2">
      <c r="A217" s="81"/>
      <c r="B217" s="81"/>
      <c r="C217" s="90"/>
      <c r="D217" s="90"/>
      <c r="E217" s="83"/>
      <c r="F217" s="83"/>
    </row>
    <row r="218" spans="1:6" s="70" customFormat="1" x14ac:dyDescent="0.2">
      <c r="A218" s="81"/>
      <c r="B218" s="81"/>
      <c r="C218" s="90"/>
      <c r="D218" s="90"/>
      <c r="E218" s="83"/>
      <c r="F218" s="83"/>
    </row>
    <row r="219" spans="1:6" s="70" customFormat="1" x14ac:dyDescent="0.2">
      <c r="A219" s="81"/>
      <c r="B219" s="81"/>
      <c r="C219" s="90"/>
      <c r="D219" s="90"/>
      <c r="E219" s="83"/>
      <c r="F219" s="83"/>
    </row>
    <row r="220" spans="1:6" s="70" customFormat="1" x14ac:dyDescent="0.2">
      <c r="A220" s="81"/>
      <c r="B220" s="81"/>
      <c r="C220" s="90"/>
      <c r="D220" s="90"/>
      <c r="E220" s="83"/>
      <c r="F220" s="83"/>
    </row>
    <row r="221" spans="1:6" s="70" customFormat="1" x14ac:dyDescent="0.2">
      <c r="A221" s="81"/>
      <c r="B221" s="81"/>
      <c r="C221" s="90"/>
      <c r="D221" s="90"/>
      <c r="E221" s="83"/>
      <c r="F221" s="83"/>
    </row>
    <row r="222" spans="1:6" s="70" customFormat="1" x14ac:dyDescent="0.2">
      <c r="A222" s="81"/>
      <c r="B222" s="81"/>
      <c r="C222" s="90"/>
      <c r="D222" s="90"/>
      <c r="E222" s="83"/>
      <c r="F222" s="83"/>
    </row>
    <row r="223" spans="1:6" s="70" customFormat="1" x14ac:dyDescent="0.2">
      <c r="A223" s="81"/>
      <c r="B223" s="81"/>
      <c r="C223" s="90"/>
      <c r="D223" s="90"/>
      <c r="E223" s="83"/>
      <c r="F223" s="83"/>
    </row>
    <row r="224" spans="1:6" s="70" customFormat="1" x14ac:dyDescent="0.2">
      <c r="A224" s="81"/>
      <c r="B224" s="81"/>
      <c r="C224" s="90"/>
      <c r="D224" s="90"/>
      <c r="E224" s="83"/>
      <c r="F224" s="83"/>
    </row>
    <row r="225" spans="1:6" s="70" customFormat="1" x14ac:dyDescent="0.2">
      <c r="A225" s="81"/>
      <c r="B225" s="81"/>
      <c r="C225" s="90"/>
      <c r="D225" s="90"/>
      <c r="E225" s="83"/>
      <c r="F225" s="83"/>
    </row>
    <row r="226" spans="1:6" s="70" customFormat="1" x14ac:dyDescent="0.2">
      <c r="A226" s="81"/>
      <c r="B226" s="81"/>
      <c r="C226" s="90"/>
      <c r="D226" s="90"/>
      <c r="E226" s="83"/>
      <c r="F226" s="83"/>
    </row>
    <row r="227" spans="1:6" s="70" customFormat="1" x14ac:dyDescent="0.2">
      <c r="A227" s="81"/>
      <c r="B227" s="81"/>
      <c r="C227" s="90"/>
      <c r="D227" s="90"/>
      <c r="E227" s="83"/>
      <c r="F227" s="83"/>
    </row>
    <row r="228" spans="1:6" s="70" customFormat="1" x14ac:dyDescent="0.2">
      <c r="A228" s="81"/>
      <c r="B228" s="81"/>
      <c r="C228" s="90"/>
      <c r="D228" s="90"/>
      <c r="E228" s="83"/>
      <c r="F228" s="83"/>
    </row>
    <row r="229" spans="1:6" s="70" customFormat="1" x14ac:dyDescent="0.2">
      <c r="A229" s="81"/>
      <c r="B229" s="81"/>
      <c r="C229" s="90"/>
      <c r="D229" s="90"/>
      <c r="E229" s="83"/>
      <c r="F229" s="83"/>
    </row>
    <row r="230" spans="1:6" s="70" customFormat="1" x14ac:dyDescent="0.2">
      <c r="A230" s="81"/>
      <c r="B230" s="81"/>
      <c r="C230" s="90"/>
      <c r="D230" s="90"/>
      <c r="E230" s="83"/>
      <c r="F230" s="83"/>
    </row>
    <row r="231" spans="1:6" s="70" customFormat="1" x14ac:dyDescent="0.2">
      <c r="A231" s="81"/>
      <c r="B231" s="81"/>
      <c r="C231" s="90"/>
      <c r="D231" s="90"/>
      <c r="E231" s="83"/>
      <c r="F231" s="83"/>
    </row>
    <row r="232" spans="1:6" s="70" customFormat="1" x14ac:dyDescent="0.2">
      <c r="A232" s="81"/>
      <c r="B232" s="81"/>
      <c r="C232" s="90"/>
      <c r="D232" s="90"/>
      <c r="E232" s="83"/>
      <c r="F232" s="83"/>
    </row>
    <row r="233" spans="1:6" s="70" customFormat="1" x14ac:dyDescent="0.2">
      <c r="A233" s="81"/>
      <c r="B233" s="81"/>
      <c r="C233" s="90"/>
      <c r="D233" s="90"/>
      <c r="E233" s="83"/>
      <c r="F233" s="83"/>
    </row>
    <row r="234" spans="1:6" s="70" customFormat="1" x14ac:dyDescent="0.2">
      <c r="A234" s="81"/>
      <c r="B234" s="81"/>
      <c r="C234" s="90"/>
      <c r="D234" s="90"/>
      <c r="E234" s="83"/>
      <c r="F234" s="83"/>
    </row>
    <row r="235" spans="1:6" s="70" customFormat="1" x14ac:dyDescent="0.2">
      <c r="A235" s="81"/>
      <c r="B235" s="81"/>
      <c r="C235" s="90"/>
      <c r="D235" s="90"/>
      <c r="E235" s="83"/>
      <c r="F235" s="83"/>
    </row>
    <row r="236" spans="1:6" s="70" customFormat="1" x14ac:dyDescent="0.2">
      <c r="A236" s="81"/>
      <c r="B236" s="81"/>
      <c r="C236" s="90"/>
      <c r="D236" s="90"/>
      <c r="E236" s="83"/>
      <c r="F236" s="83"/>
    </row>
    <row r="237" spans="1:6" s="70" customFormat="1" x14ac:dyDescent="0.2">
      <c r="A237" s="81"/>
      <c r="B237" s="81"/>
      <c r="C237" s="90"/>
      <c r="D237" s="90"/>
      <c r="E237" s="83"/>
      <c r="F237" s="83"/>
    </row>
    <row r="238" spans="1:6" s="70" customFormat="1" x14ac:dyDescent="0.2">
      <c r="A238" s="81"/>
      <c r="B238" s="81"/>
      <c r="C238" s="90"/>
      <c r="D238" s="90"/>
      <c r="E238" s="83"/>
      <c r="F238" s="83"/>
    </row>
    <row r="239" spans="1:6" s="70" customFormat="1" x14ac:dyDescent="0.2">
      <c r="A239" s="81"/>
      <c r="B239" s="81"/>
      <c r="C239" s="90"/>
      <c r="D239" s="90"/>
      <c r="E239" s="83"/>
      <c r="F239" s="83"/>
    </row>
    <row r="240" spans="1:6" s="70" customFormat="1" x14ac:dyDescent="0.2">
      <c r="A240" s="81"/>
      <c r="B240" s="81"/>
      <c r="C240" s="90"/>
      <c r="D240" s="90"/>
      <c r="E240" s="83"/>
      <c r="F240" s="83"/>
    </row>
    <row r="241" spans="1:6" s="70" customFormat="1" x14ac:dyDescent="0.2">
      <c r="A241" s="81"/>
      <c r="B241" s="81"/>
      <c r="C241" s="90"/>
      <c r="D241" s="90"/>
      <c r="E241" s="83"/>
      <c r="F241" s="83"/>
    </row>
    <row r="242" spans="1:6" s="70" customFormat="1" x14ac:dyDescent="0.2">
      <c r="A242" s="81"/>
      <c r="B242" s="81"/>
      <c r="C242" s="90"/>
      <c r="D242" s="90"/>
      <c r="E242" s="83"/>
      <c r="F242" s="83"/>
    </row>
    <row r="243" spans="1:6" s="70" customFormat="1" x14ac:dyDescent="0.2">
      <c r="A243" s="81"/>
      <c r="B243" s="81"/>
      <c r="C243" s="90"/>
      <c r="D243" s="90"/>
      <c r="E243" s="83"/>
      <c r="F243" s="83"/>
    </row>
    <row r="244" spans="1:6" s="70" customFormat="1" x14ac:dyDescent="0.2">
      <c r="A244" s="81"/>
      <c r="B244" s="81"/>
      <c r="C244" s="90"/>
      <c r="D244" s="90"/>
      <c r="E244" s="83"/>
      <c r="F244" s="83"/>
    </row>
    <row r="245" spans="1:6" s="70" customFormat="1" x14ac:dyDescent="0.2">
      <c r="A245" s="81"/>
      <c r="B245" s="81"/>
      <c r="C245" s="90"/>
      <c r="D245" s="90"/>
      <c r="E245" s="83"/>
      <c r="F245" s="83"/>
    </row>
    <row r="246" spans="1:6" s="70" customFormat="1" x14ac:dyDescent="0.2">
      <c r="A246" s="81"/>
      <c r="B246" s="81"/>
      <c r="C246" s="90"/>
      <c r="D246" s="90"/>
      <c r="E246" s="83"/>
      <c r="F246" s="83"/>
    </row>
    <row r="247" spans="1:6" s="70" customFormat="1" x14ac:dyDescent="0.2">
      <c r="A247" s="81"/>
      <c r="B247" s="81"/>
      <c r="C247" s="90"/>
      <c r="D247" s="90"/>
      <c r="E247" s="83"/>
      <c r="F247" s="83"/>
    </row>
    <row r="248" spans="1:6" s="70" customFormat="1" x14ac:dyDescent="0.2">
      <c r="A248" s="81"/>
      <c r="B248" s="81"/>
      <c r="C248" s="90"/>
      <c r="D248" s="90"/>
      <c r="E248" s="83"/>
      <c r="F248" s="83"/>
    </row>
    <row r="249" spans="1:6" s="70" customFormat="1" x14ac:dyDescent="0.2">
      <c r="A249" s="81"/>
      <c r="B249" s="81"/>
      <c r="C249" s="90"/>
      <c r="D249" s="90"/>
      <c r="E249" s="83"/>
      <c r="F249" s="83"/>
    </row>
    <row r="250" spans="1:6" s="70" customFormat="1" x14ac:dyDescent="0.2">
      <c r="A250" s="81"/>
      <c r="B250" s="81"/>
      <c r="C250" s="90"/>
      <c r="D250" s="90"/>
      <c r="E250" s="83"/>
      <c r="F250" s="83"/>
    </row>
    <row r="251" spans="1:6" s="70" customFormat="1" x14ac:dyDescent="0.2">
      <c r="A251" s="81"/>
      <c r="B251" s="81"/>
      <c r="C251" s="90"/>
      <c r="D251" s="90"/>
      <c r="E251" s="83"/>
      <c r="F251" s="83"/>
    </row>
    <row r="252" spans="1:6" s="70" customFormat="1" x14ac:dyDescent="0.2">
      <c r="A252" s="81"/>
      <c r="B252" s="81"/>
      <c r="C252" s="90"/>
      <c r="D252" s="90"/>
      <c r="E252" s="83"/>
      <c r="F252" s="83"/>
    </row>
    <row r="253" spans="1:6" s="70" customFormat="1" x14ac:dyDescent="0.2">
      <c r="A253" s="81"/>
      <c r="B253" s="81"/>
      <c r="C253" s="90"/>
      <c r="D253" s="90"/>
      <c r="E253" s="83"/>
      <c r="F253" s="83"/>
    </row>
    <row r="254" spans="1:6" s="70" customFormat="1" x14ac:dyDescent="0.2">
      <c r="A254" s="81"/>
      <c r="B254" s="81"/>
      <c r="C254" s="90"/>
      <c r="D254" s="90"/>
      <c r="E254" s="83"/>
      <c r="F254" s="83"/>
    </row>
    <row r="255" spans="1:6" s="70" customFormat="1" x14ac:dyDescent="0.2">
      <c r="A255" s="81"/>
      <c r="B255" s="81"/>
      <c r="C255" s="90"/>
      <c r="D255" s="90"/>
      <c r="E255" s="83"/>
      <c r="F255" s="83"/>
    </row>
    <row r="256" spans="1:6" s="70" customFormat="1" x14ac:dyDescent="0.2">
      <c r="A256" s="81"/>
      <c r="B256" s="81"/>
      <c r="C256" s="90"/>
      <c r="D256" s="90"/>
      <c r="E256" s="83"/>
      <c r="F256" s="83"/>
    </row>
    <row r="257" spans="1:6" s="70" customFormat="1" x14ac:dyDescent="0.2">
      <c r="A257" s="81"/>
      <c r="B257" s="81"/>
      <c r="C257" s="90"/>
      <c r="D257" s="90"/>
      <c r="E257" s="83"/>
      <c r="F257" s="83"/>
    </row>
    <row r="258" spans="1:6" s="70" customFormat="1" x14ac:dyDescent="0.2">
      <c r="A258" s="81"/>
      <c r="B258" s="81"/>
      <c r="C258" s="90"/>
      <c r="D258" s="90"/>
      <c r="E258" s="83"/>
      <c r="F258" s="83"/>
    </row>
    <row r="259" spans="1:6" s="70" customFormat="1" x14ac:dyDescent="0.2">
      <c r="A259" s="81"/>
      <c r="B259" s="81"/>
      <c r="C259" s="90"/>
      <c r="D259" s="90"/>
      <c r="E259" s="83"/>
      <c r="F259" s="83"/>
    </row>
    <row r="260" spans="1:6" s="70" customFormat="1" x14ac:dyDescent="0.2">
      <c r="A260" s="81"/>
      <c r="B260" s="81"/>
      <c r="C260" s="90"/>
      <c r="D260" s="90"/>
      <c r="E260" s="83"/>
      <c r="F260" s="83"/>
    </row>
    <row r="261" spans="1:6" s="70" customFormat="1" x14ac:dyDescent="0.2">
      <c r="A261" s="81"/>
      <c r="B261" s="81"/>
      <c r="C261" s="90"/>
      <c r="D261" s="90"/>
      <c r="E261" s="83"/>
      <c r="F261" s="83"/>
    </row>
    <row r="262" spans="1:6" s="70" customFormat="1" x14ac:dyDescent="0.2">
      <c r="A262" s="81"/>
      <c r="B262" s="81"/>
      <c r="C262" s="90"/>
      <c r="D262" s="90"/>
      <c r="E262" s="83"/>
      <c r="F262" s="83"/>
    </row>
    <row r="263" spans="1:6" s="70" customFormat="1" x14ac:dyDescent="0.2">
      <c r="A263" s="81"/>
      <c r="B263" s="81"/>
      <c r="C263" s="90"/>
      <c r="D263" s="90"/>
      <c r="E263" s="83"/>
      <c r="F263" s="83"/>
    </row>
    <row r="264" spans="1:6" s="70" customFormat="1" x14ac:dyDescent="0.2">
      <c r="A264" s="81"/>
      <c r="B264" s="81"/>
      <c r="C264" s="90"/>
      <c r="D264" s="90"/>
      <c r="E264" s="83"/>
      <c r="F264" s="83"/>
    </row>
    <row r="265" spans="1:6" s="70" customFormat="1" x14ac:dyDescent="0.2">
      <c r="A265" s="81"/>
      <c r="B265" s="81"/>
      <c r="C265" s="90"/>
      <c r="D265" s="90"/>
      <c r="E265" s="83"/>
      <c r="F265" s="83"/>
    </row>
    <row r="266" spans="1:6" s="70" customFormat="1" x14ac:dyDescent="0.2">
      <c r="A266" s="81"/>
      <c r="B266" s="81"/>
      <c r="C266" s="90"/>
      <c r="D266" s="90"/>
      <c r="E266" s="83"/>
      <c r="F266" s="83"/>
    </row>
    <row r="267" spans="1:6" s="70" customFormat="1" x14ac:dyDescent="0.2">
      <c r="A267" s="81"/>
      <c r="B267" s="81"/>
      <c r="C267" s="90"/>
      <c r="D267" s="90"/>
      <c r="E267" s="83"/>
      <c r="F267" s="83"/>
    </row>
    <row r="268" spans="1:6" s="70" customFormat="1" x14ac:dyDescent="0.2">
      <c r="A268" s="81"/>
      <c r="B268" s="81"/>
      <c r="C268" s="90"/>
      <c r="D268" s="90"/>
      <c r="E268" s="83"/>
      <c r="F268" s="83"/>
    </row>
    <row r="269" spans="1:6" s="70" customFormat="1" x14ac:dyDescent="0.2">
      <c r="A269" s="81"/>
      <c r="B269" s="81"/>
      <c r="C269" s="90"/>
      <c r="D269" s="90"/>
      <c r="E269" s="83"/>
      <c r="F269" s="83"/>
    </row>
    <row r="270" spans="1:6" s="70" customFormat="1" x14ac:dyDescent="0.2">
      <c r="A270" s="81"/>
      <c r="B270" s="81"/>
      <c r="C270" s="90"/>
      <c r="D270" s="90"/>
      <c r="E270" s="83"/>
      <c r="F270" s="83"/>
    </row>
    <row r="271" spans="1:6" s="70" customFormat="1" x14ac:dyDescent="0.2">
      <c r="A271" s="81"/>
      <c r="B271" s="81"/>
      <c r="C271" s="90"/>
      <c r="D271" s="90"/>
      <c r="E271" s="83"/>
      <c r="F271" s="83"/>
    </row>
    <row r="272" spans="1:6" s="70" customFormat="1" x14ac:dyDescent="0.2">
      <c r="A272" s="81"/>
      <c r="B272" s="81"/>
      <c r="C272" s="90"/>
      <c r="D272" s="90"/>
      <c r="E272" s="83"/>
      <c r="F272" s="83"/>
    </row>
    <row r="273" spans="1:6" s="70" customFormat="1" x14ac:dyDescent="0.2">
      <c r="A273" s="81"/>
      <c r="B273" s="81"/>
      <c r="C273" s="90"/>
      <c r="D273" s="90"/>
      <c r="E273" s="83"/>
      <c r="F273" s="83"/>
    </row>
    <row r="274" spans="1:6" s="70" customFormat="1" x14ac:dyDescent="0.2">
      <c r="A274" s="81"/>
      <c r="B274" s="81"/>
      <c r="C274" s="90"/>
      <c r="D274" s="90"/>
      <c r="E274" s="83"/>
      <c r="F274" s="83"/>
    </row>
    <row r="275" spans="1:6" s="70" customFormat="1" x14ac:dyDescent="0.2">
      <c r="A275" s="81"/>
      <c r="B275" s="81"/>
      <c r="C275" s="90"/>
      <c r="D275" s="90"/>
      <c r="E275" s="83"/>
      <c r="F275" s="83"/>
    </row>
    <row r="276" spans="1:6" s="70" customFormat="1" x14ac:dyDescent="0.2">
      <c r="A276" s="81"/>
      <c r="B276" s="81"/>
      <c r="C276" s="90"/>
      <c r="D276" s="90"/>
      <c r="E276" s="83"/>
      <c r="F276" s="83"/>
    </row>
    <row r="277" spans="1:6" s="70" customFormat="1" x14ac:dyDescent="0.2">
      <c r="A277" s="81"/>
      <c r="B277" s="81"/>
      <c r="C277" s="90"/>
      <c r="D277" s="90"/>
      <c r="E277" s="83"/>
      <c r="F277" s="83"/>
    </row>
    <row r="278" spans="1:6" s="70" customFormat="1" x14ac:dyDescent="0.2">
      <c r="A278" s="81"/>
      <c r="B278" s="81"/>
      <c r="C278" s="90"/>
      <c r="D278" s="90"/>
      <c r="E278" s="83"/>
      <c r="F278" s="83"/>
    </row>
    <row r="279" spans="1:6" s="70" customFormat="1" x14ac:dyDescent="0.2">
      <c r="A279" s="81"/>
      <c r="B279" s="81"/>
      <c r="C279" s="90"/>
      <c r="D279" s="90"/>
      <c r="E279" s="83"/>
      <c r="F279" s="83"/>
    </row>
    <row r="280" spans="1:6" s="70" customFormat="1" x14ac:dyDescent="0.2">
      <c r="A280" s="81"/>
      <c r="B280" s="81"/>
      <c r="C280" s="90"/>
      <c r="D280" s="90"/>
      <c r="E280" s="83"/>
      <c r="F280" s="83"/>
    </row>
    <row r="281" spans="1:6" s="70" customFormat="1" x14ac:dyDescent="0.2">
      <c r="A281" s="81"/>
      <c r="B281" s="81"/>
      <c r="C281" s="90"/>
      <c r="D281" s="90"/>
      <c r="E281" s="83"/>
      <c r="F281" s="83"/>
    </row>
    <row r="282" spans="1:6" s="70" customFormat="1" x14ac:dyDescent="0.2">
      <c r="A282" s="81"/>
      <c r="B282" s="81"/>
      <c r="C282" s="90"/>
      <c r="D282" s="90"/>
      <c r="E282" s="83"/>
      <c r="F282" s="83"/>
    </row>
    <row r="283" spans="1:6" s="70" customFormat="1" x14ac:dyDescent="0.2">
      <c r="A283" s="81"/>
      <c r="B283" s="81"/>
      <c r="C283" s="90"/>
      <c r="D283" s="90"/>
      <c r="E283" s="83"/>
      <c r="F283" s="83"/>
    </row>
    <row r="284" spans="1:6" s="70" customFormat="1" x14ac:dyDescent="0.2">
      <c r="A284" s="81"/>
      <c r="B284" s="81"/>
      <c r="C284" s="90"/>
      <c r="D284" s="90"/>
      <c r="E284" s="83"/>
      <c r="F284" s="83"/>
    </row>
    <row r="285" spans="1:6" s="70" customFormat="1" x14ac:dyDescent="0.2">
      <c r="A285" s="81"/>
      <c r="B285" s="81"/>
      <c r="C285" s="90"/>
      <c r="D285" s="90"/>
      <c r="E285" s="83"/>
      <c r="F285" s="83"/>
    </row>
    <row r="286" spans="1:6" s="70" customFormat="1" x14ac:dyDescent="0.2">
      <c r="A286" s="81"/>
      <c r="B286" s="81"/>
      <c r="C286" s="90"/>
      <c r="D286" s="90"/>
      <c r="E286" s="83"/>
      <c r="F286" s="83"/>
    </row>
    <row r="287" spans="1:6" s="70" customFormat="1" x14ac:dyDescent="0.2">
      <c r="A287" s="81"/>
      <c r="B287" s="81"/>
      <c r="C287" s="90"/>
      <c r="D287" s="90"/>
      <c r="E287" s="83"/>
      <c r="F287" s="83"/>
    </row>
    <row r="288" spans="1:6" s="70" customFormat="1" x14ac:dyDescent="0.2">
      <c r="A288" s="81"/>
      <c r="B288" s="81"/>
      <c r="C288" s="90"/>
      <c r="D288" s="90"/>
      <c r="E288" s="83"/>
      <c r="F288" s="83"/>
    </row>
    <row r="289" spans="1:6" s="70" customFormat="1" x14ac:dyDescent="0.2">
      <c r="A289" s="81"/>
      <c r="B289" s="81"/>
      <c r="C289" s="90"/>
      <c r="D289" s="90"/>
      <c r="E289" s="83"/>
      <c r="F289" s="83"/>
    </row>
    <row r="290" spans="1:6" s="70" customFormat="1" x14ac:dyDescent="0.2">
      <c r="A290" s="81"/>
      <c r="B290" s="81"/>
      <c r="C290" s="90"/>
      <c r="D290" s="90"/>
      <c r="E290" s="83"/>
      <c r="F290" s="83"/>
    </row>
    <row r="291" spans="1:6" s="70" customFormat="1" x14ac:dyDescent="0.2">
      <c r="A291" s="81"/>
      <c r="B291" s="81"/>
      <c r="C291" s="90"/>
      <c r="D291" s="90"/>
      <c r="E291" s="83"/>
      <c r="F291" s="83"/>
    </row>
    <row r="292" spans="1:6" s="70" customFormat="1" x14ac:dyDescent="0.2">
      <c r="A292" s="81"/>
      <c r="B292" s="81"/>
      <c r="C292" s="90"/>
      <c r="D292" s="90"/>
      <c r="E292" s="83"/>
      <c r="F292" s="83"/>
    </row>
    <row r="293" spans="1:6" s="70" customFormat="1" x14ac:dyDescent="0.2">
      <c r="A293" s="81"/>
      <c r="B293" s="81"/>
      <c r="C293" s="90"/>
      <c r="D293" s="90"/>
      <c r="E293" s="83"/>
      <c r="F293" s="83"/>
    </row>
    <row r="294" spans="1:6" s="70" customFormat="1" x14ac:dyDescent="0.2">
      <c r="A294" s="81"/>
      <c r="B294" s="81"/>
      <c r="C294" s="90"/>
      <c r="D294" s="90"/>
      <c r="E294" s="83"/>
      <c r="F294" s="83"/>
    </row>
    <row r="295" spans="1:6" s="70" customFormat="1" x14ac:dyDescent="0.2">
      <c r="A295" s="81"/>
      <c r="B295" s="81"/>
      <c r="C295" s="90"/>
      <c r="D295" s="90"/>
      <c r="E295" s="83"/>
      <c r="F295" s="83"/>
    </row>
    <row r="296" spans="1:6" s="70" customFormat="1" x14ac:dyDescent="0.2">
      <c r="A296" s="81"/>
      <c r="B296" s="81"/>
      <c r="C296" s="90"/>
      <c r="D296" s="90"/>
      <c r="E296" s="83"/>
      <c r="F296" s="83"/>
    </row>
    <row r="297" spans="1:6" s="70" customFormat="1" x14ac:dyDescent="0.2">
      <c r="A297" s="81"/>
      <c r="B297" s="81"/>
      <c r="C297" s="90"/>
      <c r="D297" s="90"/>
      <c r="E297" s="83"/>
      <c r="F297" s="83"/>
    </row>
    <row r="298" spans="1:6" s="70" customFormat="1" x14ac:dyDescent="0.2">
      <c r="A298" s="81"/>
      <c r="B298" s="81"/>
      <c r="C298" s="90"/>
      <c r="D298" s="90"/>
      <c r="E298" s="83"/>
      <c r="F298" s="83"/>
    </row>
    <row r="299" spans="1:6" s="70" customFormat="1" x14ac:dyDescent="0.2">
      <c r="A299" s="81"/>
      <c r="B299" s="81"/>
      <c r="C299" s="90"/>
      <c r="D299" s="90"/>
      <c r="E299" s="83"/>
      <c r="F299" s="83"/>
    </row>
    <row r="300" spans="1:6" s="70" customFormat="1" x14ac:dyDescent="0.2">
      <c r="A300" s="81"/>
      <c r="B300" s="81"/>
      <c r="C300" s="90"/>
      <c r="D300" s="90"/>
      <c r="E300" s="83"/>
      <c r="F300" s="83"/>
    </row>
    <row r="301" spans="1:6" s="70" customFormat="1" x14ac:dyDescent="0.2">
      <c r="A301" s="81"/>
      <c r="B301" s="81"/>
      <c r="C301" s="90"/>
      <c r="D301" s="90"/>
      <c r="E301" s="83"/>
      <c r="F301" s="83"/>
    </row>
    <row r="302" spans="1:6" s="70" customFormat="1" x14ac:dyDescent="0.2">
      <c r="A302" s="81"/>
      <c r="B302" s="81"/>
      <c r="C302" s="90"/>
      <c r="D302" s="90"/>
      <c r="E302" s="83"/>
      <c r="F302" s="83"/>
    </row>
    <row r="303" spans="1:6" s="70" customFormat="1" x14ac:dyDescent="0.2">
      <c r="A303" s="81"/>
      <c r="B303" s="81"/>
      <c r="C303" s="90"/>
      <c r="D303" s="90"/>
      <c r="E303" s="83"/>
      <c r="F303" s="83"/>
    </row>
    <row r="304" spans="1:6" s="70" customFormat="1" x14ac:dyDescent="0.2">
      <c r="A304" s="81"/>
      <c r="B304" s="81"/>
      <c r="C304" s="90"/>
      <c r="D304" s="90"/>
      <c r="E304" s="83"/>
      <c r="F304" s="83"/>
    </row>
    <row r="305" spans="1:6" s="70" customFormat="1" x14ac:dyDescent="0.2">
      <c r="A305" s="81"/>
      <c r="B305" s="81"/>
      <c r="C305" s="90"/>
      <c r="D305" s="90"/>
      <c r="E305" s="83"/>
      <c r="F305" s="83"/>
    </row>
    <row r="306" spans="1:6" s="70" customFormat="1" x14ac:dyDescent="0.2">
      <c r="A306" s="81"/>
      <c r="B306" s="81"/>
      <c r="C306" s="90"/>
      <c r="D306" s="90"/>
      <c r="E306" s="83"/>
      <c r="F306" s="83"/>
    </row>
    <row r="307" spans="1:6" s="70" customFormat="1" x14ac:dyDescent="0.2">
      <c r="A307" s="81"/>
      <c r="B307" s="81"/>
      <c r="C307" s="90"/>
      <c r="D307" s="90"/>
      <c r="E307" s="83"/>
      <c r="F307" s="83"/>
    </row>
    <row r="308" spans="1:6" s="70" customFormat="1" x14ac:dyDescent="0.2">
      <c r="A308" s="81"/>
      <c r="B308" s="81"/>
      <c r="C308" s="90"/>
      <c r="D308" s="90"/>
      <c r="E308" s="83"/>
      <c r="F308" s="83"/>
    </row>
    <row r="309" spans="1:6" s="70" customFormat="1" x14ac:dyDescent="0.2">
      <c r="A309" s="81"/>
      <c r="B309" s="81"/>
      <c r="C309" s="90"/>
      <c r="D309" s="90"/>
      <c r="E309" s="83"/>
      <c r="F309" s="83"/>
    </row>
    <row r="310" spans="1:6" s="70" customFormat="1" x14ac:dyDescent="0.2">
      <c r="A310" s="81"/>
      <c r="B310" s="81"/>
      <c r="C310" s="90"/>
      <c r="D310" s="90"/>
      <c r="E310" s="83"/>
      <c r="F310" s="83"/>
    </row>
    <row r="311" spans="1:6" s="70" customFormat="1" x14ac:dyDescent="0.2">
      <c r="A311" s="81"/>
      <c r="B311" s="81"/>
      <c r="C311" s="90"/>
      <c r="D311" s="90"/>
      <c r="E311" s="83"/>
      <c r="F311" s="83"/>
    </row>
    <row r="312" spans="1:6" s="70" customFormat="1" x14ac:dyDescent="0.2">
      <c r="A312" s="81"/>
      <c r="B312" s="81"/>
      <c r="C312" s="90"/>
      <c r="D312" s="90"/>
      <c r="E312" s="83"/>
      <c r="F312" s="83"/>
    </row>
    <row r="313" spans="1:6" s="70" customFormat="1" x14ac:dyDescent="0.2">
      <c r="A313" s="81"/>
      <c r="B313" s="81"/>
      <c r="C313" s="90"/>
      <c r="D313" s="90"/>
      <c r="E313" s="83"/>
      <c r="F313" s="83"/>
    </row>
    <row r="314" spans="1:6" s="70" customFormat="1" x14ac:dyDescent="0.2">
      <c r="A314" s="81"/>
      <c r="B314" s="81"/>
      <c r="C314" s="90"/>
      <c r="D314" s="90"/>
      <c r="E314" s="83"/>
      <c r="F314" s="83"/>
    </row>
    <row r="315" spans="1:6" s="70" customFormat="1" x14ac:dyDescent="0.2">
      <c r="A315" s="81"/>
      <c r="B315" s="81"/>
      <c r="C315" s="90"/>
      <c r="D315" s="90"/>
      <c r="E315" s="83"/>
      <c r="F315" s="83"/>
    </row>
    <row r="316" spans="1:6" s="70" customFormat="1" x14ac:dyDescent="0.2">
      <c r="A316" s="81"/>
      <c r="B316" s="81"/>
      <c r="C316" s="90"/>
      <c r="D316" s="90"/>
      <c r="E316" s="83"/>
      <c r="F316" s="83"/>
    </row>
    <row r="317" spans="1:6" s="70" customFormat="1" x14ac:dyDescent="0.2">
      <c r="A317" s="81"/>
      <c r="B317" s="81"/>
      <c r="C317" s="90"/>
      <c r="D317" s="90"/>
      <c r="E317" s="83"/>
      <c r="F317" s="83"/>
    </row>
    <row r="318" spans="1:6" s="70" customFormat="1" x14ac:dyDescent="0.2">
      <c r="A318" s="81"/>
      <c r="B318" s="81"/>
      <c r="C318" s="90"/>
      <c r="D318" s="90"/>
      <c r="E318" s="83"/>
      <c r="F318" s="83"/>
    </row>
    <row r="319" spans="1:6" s="70" customFormat="1" x14ac:dyDescent="0.2">
      <c r="A319" s="81"/>
      <c r="B319" s="81"/>
      <c r="C319" s="90"/>
      <c r="D319" s="90"/>
      <c r="E319" s="83"/>
      <c r="F319" s="83"/>
    </row>
    <row r="320" spans="1:6" s="70" customFormat="1" x14ac:dyDescent="0.2">
      <c r="A320" s="81"/>
      <c r="B320" s="81"/>
      <c r="C320" s="90"/>
      <c r="D320" s="90"/>
      <c r="E320" s="83"/>
      <c r="F320" s="83"/>
    </row>
    <row r="321" spans="1:6" s="70" customFormat="1" x14ac:dyDescent="0.2">
      <c r="A321" s="81"/>
      <c r="B321" s="81"/>
      <c r="C321" s="90"/>
      <c r="D321" s="90"/>
      <c r="E321" s="83"/>
      <c r="F321" s="83"/>
    </row>
    <row r="322" spans="1:6" s="70" customFormat="1" x14ac:dyDescent="0.2">
      <c r="A322" s="81"/>
      <c r="B322" s="81"/>
      <c r="C322" s="90"/>
      <c r="D322" s="90"/>
      <c r="E322" s="83"/>
      <c r="F322" s="83"/>
    </row>
    <row r="323" spans="1:6" s="70" customFormat="1" x14ac:dyDescent="0.2">
      <c r="A323" s="81"/>
      <c r="B323" s="81"/>
      <c r="C323" s="90"/>
      <c r="D323" s="90"/>
      <c r="E323" s="83"/>
      <c r="F323" s="83"/>
    </row>
    <row r="324" spans="1:6" s="70" customFormat="1" x14ac:dyDescent="0.2">
      <c r="A324" s="81"/>
      <c r="B324" s="81"/>
      <c r="C324" s="90"/>
      <c r="D324" s="90"/>
      <c r="E324" s="83"/>
      <c r="F324" s="83"/>
    </row>
    <row r="325" spans="1:6" s="70" customFormat="1" x14ac:dyDescent="0.2">
      <c r="A325" s="81"/>
      <c r="B325" s="81"/>
      <c r="C325" s="90"/>
      <c r="D325" s="90"/>
      <c r="E325" s="83"/>
      <c r="F325" s="83"/>
    </row>
    <row r="326" spans="1:6" s="70" customFormat="1" x14ac:dyDescent="0.2">
      <c r="A326" s="81"/>
      <c r="B326" s="81"/>
      <c r="C326" s="90"/>
      <c r="D326" s="90"/>
      <c r="E326" s="83"/>
      <c r="F326" s="83"/>
    </row>
    <row r="327" spans="1:6" s="70" customFormat="1" x14ac:dyDescent="0.2">
      <c r="A327" s="81"/>
      <c r="B327" s="81"/>
      <c r="C327" s="90"/>
      <c r="D327" s="90"/>
      <c r="E327" s="83"/>
      <c r="F327" s="83"/>
    </row>
    <row r="328" spans="1:6" s="70" customFormat="1" x14ac:dyDescent="0.2">
      <c r="A328" s="81"/>
      <c r="B328" s="81"/>
      <c r="C328" s="90"/>
      <c r="D328" s="90"/>
      <c r="E328" s="83"/>
      <c r="F328" s="83"/>
    </row>
    <row r="329" spans="1:6" s="70" customFormat="1" x14ac:dyDescent="0.2">
      <c r="A329" s="81"/>
      <c r="B329" s="81"/>
      <c r="C329" s="90"/>
      <c r="D329" s="90"/>
      <c r="E329" s="83"/>
      <c r="F329" s="83"/>
    </row>
    <row r="330" spans="1:6" s="70" customFormat="1" x14ac:dyDescent="0.2">
      <c r="A330" s="81"/>
      <c r="B330" s="81"/>
      <c r="C330" s="90"/>
      <c r="D330" s="90"/>
      <c r="E330" s="83"/>
      <c r="F330" s="83"/>
    </row>
    <row r="331" spans="1:6" s="70" customFormat="1" x14ac:dyDescent="0.2">
      <c r="A331" s="81"/>
      <c r="B331" s="81"/>
      <c r="C331" s="90"/>
      <c r="D331" s="90"/>
      <c r="E331" s="83"/>
      <c r="F331" s="83"/>
    </row>
    <row r="332" spans="1:6" s="70" customFormat="1" x14ac:dyDescent="0.2">
      <c r="A332" s="81"/>
      <c r="B332" s="81"/>
      <c r="C332" s="90"/>
      <c r="D332" s="90"/>
      <c r="E332" s="83"/>
      <c r="F332" s="83"/>
    </row>
    <row r="333" spans="1:6" s="70" customFormat="1" x14ac:dyDescent="0.2">
      <c r="A333" s="81"/>
      <c r="B333" s="81"/>
      <c r="C333" s="90"/>
      <c r="D333" s="90"/>
      <c r="E333" s="83"/>
      <c r="F333" s="83"/>
    </row>
    <row r="334" spans="1:6" s="70" customFormat="1" x14ac:dyDescent="0.2">
      <c r="A334" s="81"/>
      <c r="B334" s="81"/>
      <c r="C334" s="90"/>
      <c r="D334" s="90"/>
      <c r="E334" s="83"/>
      <c r="F334" s="83"/>
    </row>
    <row r="335" spans="1:6" s="70" customFormat="1" x14ac:dyDescent="0.2">
      <c r="A335" s="81"/>
      <c r="B335" s="81"/>
      <c r="C335" s="90"/>
      <c r="D335" s="90"/>
      <c r="E335" s="83"/>
      <c r="F335" s="83"/>
    </row>
    <row r="336" spans="1:6" s="70" customFormat="1" x14ac:dyDescent="0.2">
      <c r="A336" s="81"/>
      <c r="B336" s="81"/>
      <c r="C336" s="90"/>
      <c r="D336" s="90"/>
      <c r="E336" s="83"/>
      <c r="F336" s="83"/>
    </row>
    <row r="337" spans="1:6" s="70" customFormat="1" x14ac:dyDescent="0.2">
      <c r="A337" s="81"/>
      <c r="B337" s="81"/>
      <c r="C337" s="90"/>
      <c r="D337" s="90"/>
      <c r="E337" s="83"/>
      <c r="F337" s="83"/>
    </row>
    <row r="338" spans="1:6" s="70" customFormat="1" x14ac:dyDescent="0.2">
      <c r="A338" s="81"/>
      <c r="B338" s="81"/>
      <c r="C338" s="90"/>
      <c r="D338" s="90"/>
      <c r="E338" s="83"/>
      <c r="F338" s="83"/>
    </row>
    <row r="339" spans="1:6" s="70" customFormat="1" x14ac:dyDescent="0.2">
      <c r="A339" s="81"/>
      <c r="B339" s="81"/>
      <c r="C339" s="90"/>
      <c r="D339" s="90"/>
      <c r="E339" s="83"/>
      <c r="F339" s="83"/>
    </row>
    <row r="340" spans="1:6" s="70" customFormat="1" x14ac:dyDescent="0.2">
      <c r="A340" s="81"/>
      <c r="B340" s="81"/>
      <c r="C340" s="90"/>
      <c r="D340" s="90"/>
      <c r="E340" s="83"/>
      <c r="F340" s="83"/>
    </row>
    <row r="341" spans="1:6" s="70" customFormat="1" x14ac:dyDescent="0.2">
      <c r="A341" s="81"/>
      <c r="B341" s="81"/>
      <c r="C341" s="90"/>
      <c r="D341" s="90"/>
      <c r="E341" s="83"/>
      <c r="F341" s="83"/>
    </row>
    <row r="342" spans="1:6" s="70" customFormat="1" x14ac:dyDescent="0.2">
      <c r="A342" s="81"/>
      <c r="B342" s="81"/>
      <c r="C342" s="90"/>
      <c r="D342" s="90"/>
      <c r="E342" s="83"/>
      <c r="F342" s="83"/>
    </row>
    <row r="343" spans="1:6" s="70" customFormat="1" x14ac:dyDescent="0.2">
      <c r="A343" s="81"/>
      <c r="B343" s="81"/>
      <c r="C343" s="90"/>
      <c r="D343" s="90"/>
      <c r="E343" s="83"/>
      <c r="F343" s="83"/>
    </row>
    <row r="344" spans="1:6" s="70" customFormat="1" x14ac:dyDescent="0.2">
      <c r="A344" s="81"/>
      <c r="B344" s="81"/>
      <c r="C344" s="90"/>
      <c r="D344" s="90"/>
      <c r="E344" s="83"/>
      <c r="F344" s="83"/>
    </row>
    <row r="345" spans="1:6" s="70" customFormat="1" x14ac:dyDescent="0.2">
      <c r="A345" s="81"/>
      <c r="B345" s="81"/>
      <c r="C345" s="90"/>
      <c r="D345" s="90"/>
      <c r="E345" s="83"/>
      <c r="F345" s="83"/>
    </row>
    <row r="346" spans="1:6" s="70" customFormat="1" x14ac:dyDescent="0.2">
      <c r="A346" s="81"/>
      <c r="B346" s="81"/>
      <c r="C346" s="90"/>
      <c r="D346" s="90"/>
      <c r="E346" s="83"/>
      <c r="F346" s="83"/>
    </row>
    <row r="347" spans="1:6" s="70" customFormat="1" x14ac:dyDescent="0.2">
      <c r="A347" s="81"/>
      <c r="B347" s="81"/>
      <c r="C347" s="90"/>
      <c r="D347" s="90"/>
      <c r="E347" s="83"/>
      <c r="F347" s="83"/>
    </row>
    <row r="348" spans="1:6" s="70" customFormat="1" x14ac:dyDescent="0.2">
      <c r="A348" s="81"/>
      <c r="B348" s="81"/>
      <c r="C348" s="90"/>
      <c r="D348" s="90"/>
      <c r="E348" s="83"/>
      <c r="F348" s="83"/>
    </row>
    <row r="349" spans="1:6" s="70" customFormat="1" x14ac:dyDescent="0.2">
      <c r="A349" s="81"/>
      <c r="B349" s="81"/>
      <c r="C349" s="90"/>
      <c r="D349" s="90"/>
      <c r="E349" s="83"/>
      <c r="F349" s="83"/>
    </row>
    <row r="350" spans="1:6" s="70" customFormat="1" x14ac:dyDescent="0.2">
      <c r="A350" s="81"/>
      <c r="B350" s="81"/>
      <c r="C350" s="90"/>
      <c r="D350" s="90"/>
      <c r="E350" s="83"/>
      <c r="F350" s="83"/>
    </row>
    <row r="351" spans="1:6" s="70" customFormat="1" x14ac:dyDescent="0.2">
      <c r="A351" s="81"/>
      <c r="B351" s="81"/>
      <c r="C351" s="90"/>
      <c r="D351" s="90"/>
      <c r="E351" s="83"/>
      <c r="F351" s="83"/>
    </row>
    <row r="352" spans="1:6" s="70" customFormat="1" x14ac:dyDescent="0.2">
      <c r="A352" s="81"/>
      <c r="B352" s="81"/>
      <c r="C352" s="90"/>
      <c r="D352" s="90"/>
      <c r="E352" s="83"/>
      <c r="F352" s="83"/>
    </row>
    <row r="353" spans="1:6" s="70" customFormat="1" x14ac:dyDescent="0.2">
      <c r="A353" s="81"/>
      <c r="B353" s="81"/>
      <c r="C353" s="90"/>
      <c r="D353" s="90"/>
      <c r="E353" s="83"/>
      <c r="F353" s="83"/>
    </row>
    <row r="354" spans="1:6" s="70" customFormat="1" x14ac:dyDescent="0.2">
      <c r="A354" s="81"/>
      <c r="B354" s="81"/>
      <c r="C354" s="90"/>
      <c r="D354" s="90"/>
      <c r="E354" s="83"/>
      <c r="F354" s="83"/>
    </row>
    <row r="355" spans="1:6" s="70" customFormat="1" x14ac:dyDescent="0.2">
      <c r="A355" s="81"/>
      <c r="B355" s="81"/>
      <c r="C355" s="90"/>
      <c r="D355" s="90"/>
      <c r="E355" s="83"/>
      <c r="F355" s="83"/>
    </row>
    <row r="356" spans="1:6" s="70" customFormat="1" x14ac:dyDescent="0.2">
      <c r="A356" s="81"/>
      <c r="B356" s="81"/>
      <c r="C356" s="90"/>
      <c r="D356" s="90"/>
      <c r="E356" s="83"/>
      <c r="F356" s="83"/>
    </row>
    <row r="357" spans="1:6" s="70" customFormat="1" x14ac:dyDescent="0.2">
      <c r="A357" s="81"/>
      <c r="B357" s="81"/>
      <c r="C357" s="90"/>
      <c r="D357" s="90"/>
      <c r="E357" s="83"/>
      <c r="F357" s="83"/>
    </row>
    <row r="358" spans="1:6" s="70" customFormat="1" x14ac:dyDescent="0.2">
      <c r="A358" s="81"/>
      <c r="B358" s="81"/>
      <c r="C358" s="90"/>
      <c r="D358" s="90"/>
      <c r="E358" s="83"/>
      <c r="F358" s="83"/>
    </row>
    <row r="359" spans="1:6" s="70" customFormat="1" x14ac:dyDescent="0.2">
      <c r="A359" s="81"/>
      <c r="B359" s="81"/>
      <c r="C359" s="90"/>
      <c r="D359" s="90"/>
      <c r="E359" s="83"/>
      <c r="F359" s="83"/>
    </row>
    <row r="360" spans="1:6" s="70" customFormat="1" x14ac:dyDescent="0.2">
      <c r="A360" s="81"/>
      <c r="B360" s="81"/>
      <c r="C360" s="90"/>
      <c r="D360" s="90"/>
      <c r="E360" s="83"/>
      <c r="F360" s="83"/>
    </row>
    <row r="361" spans="1:6" s="70" customFormat="1" x14ac:dyDescent="0.2">
      <c r="A361" s="81"/>
      <c r="B361" s="81"/>
      <c r="C361" s="90"/>
      <c r="D361" s="90"/>
      <c r="E361" s="83"/>
      <c r="F361" s="83"/>
    </row>
    <row r="362" spans="1:6" s="70" customFormat="1" x14ac:dyDescent="0.2">
      <c r="A362" s="81"/>
      <c r="B362" s="81"/>
      <c r="C362" s="90"/>
      <c r="D362" s="90"/>
      <c r="E362" s="83"/>
      <c r="F362" s="83"/>
    </row>
    <row r="363" spans="1:6" s="70" customFormat="1" x14ac:dyDescent="0.2">
      <c r="A363" s="81"/>
      <c r="B363" s="81"/>
      <c r="C363" s="90"/>
      <c r="D363" s="90"/>
      <c r="E363" s="83"/>
      <c r="F363" s="83"/>
    </row>
    <row r="364" spans="1:6" s="70" customFormat="1" x14ac:dyDescent="0.2">
      <c r="A364" s="81"/>
      <c r="B364" s="81"/>
      <c r="C364" s="90"/>
      <c r="D364" s="90"/>
      <c r="E364" s="83"/>
      <c r="F364" s="83"/>
    </row>
    <row r="365" spans="1:6" s="70" customFormat="1" x14ac:dyDescent="0.2">
      <c r="A365" s="81"/>
      <c r="B365" s="81"/>
      <c r="C365" s="90"/>
      <c r="D365" s="90"/>
      <c r="E365" s="83"/>
      <c r="F365" s="83"/>
    </row>
    <row r="366" spans="1:6" s="70" customFormat="1" x14ac:dyDescent="0.2">
      <c r="A366" s="81"/>
      <c r="B366" s="81"/>
      <c r="C366" s="90"/>
      <c r="D366" s="90"/>
      <c r="E366" s="83"/>
      <c r="F366" s="83"/>
    </row>
    <row r="367" spans="1:6" s="70" customFormat="1" x14ac:dyDescent="0.2">
      <c r="A367" s="81"/>
      <c r="B367" s="81"/>
      <c r="C367" s="90"/>
      <c r="D367" s="90"/>
      <c r="E367" s="83"/>
      <c r="F367" s="83"/>
    </row>
    <row r="368" spans="1:6" s="70" customFormat="1" x14ac:dyDescent="0.2">
      <c r="A368" s="81"/>
      <c r="B368" s="81"/>
      <c r="C368" s="90"/>
      <c r="D368" s="90"/>
      <c r="E368" s="83"/>
      <c r="F368" s="83"/>
    </row>
    <row r="369" spans="1:6" s="70" customFormat="1" x14ac:dyDescent="0.2">
      <c r="A369" s="81"/>
      <c r="B369" s="81"/>
      <c r="C369" s="90"/>
      <c r="D369" s="90"/>
      <c r="E369" s="83"/>
      <c r="F369" s="83"/>
    </row>
    <row r="370" spans="1:6" s="70" customFormat="1" x14ac:dyDescent="0.2">
      <c r="A370" s="81"/>
      <c r="B370" s="81"/>
      <c r="C370" s="90"/>
      <c r="D370" s="90"/>
      <c r="E370" s="83"/>
      <c r="F370" s="83"/>
    </row>
    <row r="371" spans="1:6" s="70" customFormat="1" x14ac:dyDescent="0.2">
      <c r="A371" s="81"/>
      <c r="B371" s="81"/>
      <c r="C371" s="90"/>
      <c r="D371" s="90"/>
      <c r="E371" s="83"/>
      <c r="F371" s="83"/>
    </row>
    <row r="372" spans="1:6" s="70" customFormat="1" x14ac:dyDescent="0.2">
      <c r="A372" s="81"/>
      <c r="B372" s="81"/>
      <c r="C372" s="90"/>
      <c r="D372" s="90"/>
      <c r="E372" s="83"/>
      <c r="F372" s="83"/>
    </row>
    <row r="373" spans="1:6" s="70" customFormat="1" x14ac:dyDescent="0.2">
      <c r="A373" s="81"/>
      <c r="B373" s="81"/>
      <c r="C373" s="90"/>
      <c r="D373" s="90"/>
      <c r="E373" s="83"/>
      <c r="F373" s="83"/>
    </row>
    <row r="374" spans="1:6" s="70" customFormat="1" x14ac:dyDescent="0.2">
      <c r="A374" s="81"/>
      <c r="B374" s="81"/>
      <c r="C374" s="90"/>
      <c r="D374" s="90"/>
      <c r="E374" s="83"/>
      <c r="F374" s="83"/>
    </row>
    <row r="375" spans="1:6" s="70" customFormat="1" x14ac:dyDescent="0.2">
      <c r="A375" s="81"/>
      <c r="B375" s="81"/>
      <c r="C375" s="90"/>
      <c r="D375" s="90"/>
      <c r="E375" s="83"/>
      <c r="F375" s="83"/>
    </row>
    <row r="376" spans="1:6" s="70" customFormat="1" x14ac:dyDescent="0.2">
      <c r="A376" s="81"/>
      <c r="B376" s="81"/>
      <c r="C376" s="90"/>
      <c r="D376" s="90"/>
      <c r="E376" s="83"/>
      <c r="F376" s="83"/>
    </row>
    <row r="377" spans="1:6" s="70" customFormat="1" x14ac:dyDescent="0.2">
      <c r="A377" s="81"/>
      <c r="B377" s="81"/>
      <c r="C377" s="90"/>
      <c r="D377" s="90"/>
      <c r="E377" s="83"/>
      <c r="F377" s="83"/>
    </row>
    <row r="378" spans="1:6" s="70" customFormat="1" x14ac:dyDescent="0.2">
      <c r="A378" s="81"/>
      <c r="B378" s="81"/>
      <c r="C378" s="90"/>
      <c r="D378" s="90"/>
      <c r="E378" s="83"/>
      <c r="F378" s="83"/>
    </row>
    <row r="379" spans="1:6" s="70" customFormat="1" x14ac:dyDescent="0.2">
      <c r="A379" s="81"/>
      <c r="B379" s="81"/>
      <c r="C379" s="90"/>
      <c r="D379" s="90"/>
      <c r="E379" s="83"/>
      <c r="F379" s="83"/>
    </row>
    <row r="380" spans="1:6" s="70" customFormat="1" x14ac:dyDescent="0.2">
      <c r="A380" s="81"/>
      <c r="B380" s="81"/>
      <c r="C380" s="90"/>
      <c r="D380" s="90"/>
      <c r="E380" s="83"/>
      <c r="F380" s="83"/>
    </row>
    <row r="381" spans="1:6" s="70" customFormat="1" x14ac:dyDescent="0.2">
      <c r="A381" s="81"/>
      <c r="B381" s="81"/>
      <c r="C381" s="90"/>
      <c r="D381" s="90"/>
      <c r="E381" s="83"/>
      <c r="F381" s="83"/>
    </row>
    <row r="382" spans="1:6" s="70" customFormat="1" x14ac:dyDescent="0.2">
      <c r="A382" s="81"/>
      <c r="B382" s="81"/>
      <c r="C382" s="90"/>
      <c r="D382" s="90"/>
      <c r="E382" s="83"/>
      <c r="F382" s="83"/>
    </row>
    <row r="383" spans="1:6" s="70" customFormat="1" x14ac:dyDescent="0.2">
      <c r="A383" s="81"/>
      <c r="B383" s="81"/>
      <c r="C383" s="90"/>
      <c r="D383" s="90"/>
      <c r="E383" s="83"/>
      <c r="F383" s="83"/>
    </row>
    <row r="384" spans="1:6" s="70" customFormat="1" x14ac:dyDescent="0.2">
      <c r="A384" s="81"/>
      <c r="B384" s="81"/>
      <c r="C384" s="90"/>
      <c r="D384" s="90"/>
      <c r="E384" s="83"/>
      <c r="F384" s="83"/>
    </row>
    <row r="385" spans="1:6" s="70" customFormat="1" x14ac:dyDescent="0.2">
      <c r="A385" s="81"/>
      <c r="B385" s="81"/>
      <c r="C385" s="90"/>
      <c r="D385" s="90"/>
      <c r="E385" s="83"/>
      <c r="F385" s="83"/>
    </row>
    <row r="386" spans="1:6" s="70" customFormat="1" x14ac:dyDescent="0.2">
      <c r="A386" s="81"/>
      <c r="B386" s="81"/>
      <c r="C386" s="90"/>
      <c r="D386" s="90"/>
      <c r="E386" s="83"/>
      <c r="F386" s="83"/>
    </row>
    <row r="387" spans="1:6" s="70" customFormat="1" x14ac:dyDescent="0.2">
      <c r="A387" s="81"/>
      <c r="B387" s="81"/>
      <c r="C387" s="90"/>
      <c r="D387" s="90"/>
      <c r="E387" s="83"/>
      <c r="F387" s="83"/>
    </row>
    <row r="388" spans="1:6" s="70" customFormat="1" x14ac:dyDescent="0.2">
      <c r="A388" s="81"/>
      <c r="B388" s="81"/>
      <c r="C388" s="90"/>
      <c r="D388" s="90"/>
      <c r="E388" s="83"/>
      <c r="F388" s="83"/>
    </row>
    <row r="389" spans="1:6" s="70" customFormat="1" x14ac:dyDescent="0.2">
      <c r="A389" s="81"/>
      <c r="B389" s="81"/>
      <c r="C389" s="90"/>
      <c r="D389" s="90"/>
      <c r="E389" s="83"/>
      <c r="F389" s="83"/>
    </row>
    <row r="390" spans="1:6" s="70" customFormat="1" x14ac:dyDescent="0.2">
      <c r="A390" s="81"/>
      <c r="B390" s="81"/>
      <c r="C390" s="90"/>
      <c r="D390" s="90"/>
      <c r="E390" s="83"/>
      <c r="F390" s="83"/>
    </row>
    <row r="391" spans="1:6" s="70" customFormat="1" x14ac:dyDescent="0.2">
      <c r="A391" s="81"/>
      <c r="B391" s="81"/>
      <c r="C391" s="90"/>
      <c r="D391" s="90"/>
      <c r="E391" s="83"/>
      <c r="F391" s="83"/>
    </row>
    <row r="392" spans="1:6" s="70" customFormat="1" x14ac:dyDescent="0.2">
      <c r="A392" s="81"/>
      <c r="B392" s="81"/>
      <c r="C392" s="90"/>
      <c r="D392" s="90"/>
      <c r="E392" s="83"/>
      <c r="F392" s="83"/>
    </row>
    <row r="393" spans="1:6" s="70" customFormat="1" x14ac:dyDescent="0.2">
      <c r="A393" s="81"/>
      <c r="B393" s="81"/>
      <c r="C393" s="90"/>
      <c r="D393" s="90"/>
      <c r="E393" s="83"/>
      <c r="F393" s="83"/>
    </row>
    <row r="394" spans="1:6" s="70" customFormat="1" x14ac:dyDescent="0.2">
      <c r="A394" s="81"/>
      <c r="B394" s="81"/>
      <c r="C394" s="90"/>
      <c r="D394" s="90"/>
      <c r="E394" s="83"/>
      <c r="F394" s="83"/>
    </row>
    <row r="395" spans="1:6" s="70" customFormat="1" x14ac:dyDescent="0.2">
      <c r="A395" s="81"/>
      <c r="B395" s="81"/>
      <c r="C395" s="90"/>
      <c r="D395" s="90"/>
      <c r="E395" s="83"/>
      <c r="F395" s="83"/>
    </row>
    <row r="396" spans="1:6" s="70" customFormat="1" x14ac:dyDescent="0.2">
      <c r="A396" s="81"/>
      <c r="B396" s="81"/>
      <c r="C396" s="90"/>
      <c r="D396" s="90"/>
      <c r="E396" s="83"/>
      <c r="F396" s="83"/>
    </row>
    <row r="397" spans="1:6" s="70" customFormat="1" x14ac:dyDescent="0.2">
      <c r="A397" s="81"/>
      <c r="B397" s="81"/>
      <c r="C397" s="90"/>
      <c r="D397" s="90"/>
      <c r="E397" s="83"/>
      <c r="F397" s="83"/>
    </row>
    <row r="398" spans="1:6" s="70" customFormat="1" x14ac:dyDescent="0.2">
      <c r="A398" s="81"/>
      <c r="B398" s="81"/>
      <c r="C398" s="90"/>
      <c r="D398" s="90"/>
      <c r="E398" s="83"/>
      <c r="F398" s="83"/>
    </row>
    <row r="399" spans="1:6" s="70" customFormat="1" x14ac:dyDescent="0.2">
      <c r="A399" s="81"/>
      <c r="B399" s="81"/>
      <c r="C399" s="90"/>
      <c r="D399" s="90"/>
      <c r="E399" s="83"/>
      <c r="F399" s="83"/>
    </row>
    <row r="400" spans="1:6" s="70" customFormat="1" x14ac:dyDescent="0.2">
      <c r="A400" s="81"/>
      <c r="B400" s="81"/>
      <c r="C400" s="90"/>
      <c r="D400" s="90"/>
      <c r="E400" s="83"/>
      <c r="F400" s="83"/>
    </row>
    <row r="401" spans="1:6" s="70" customFormat="1" x14ac:dyDescent="0.2">
      <c r="A401" s="81"/>
      <c r="B401" s="81"/>
      <c r="C401" s="90"/>
      <c r="D401" s="90"/>
      <c r="E401" s="83"/>
      <c r="F401" s="83"/>
    </row>
    <row r="402" spans="1:6" s="70" customFormat="1" x14ac:dyDescent="0.2">
      <c r="A402" s="81"/>
      <c r="B402" s="81"/>
      <c r="C402" s="90"/>
      <c r="D402" s="90"/>
      <c r="E402" s="83"/>
      <c r="F402" s="83"/>
    </row>
    <row r="403" spans="1:6" s="70" customFormat="1" x14ac:dyDescent="0.2">
      <c r="A403" s="81"/>
      <c r="B403" s="81"/>
      <c r="C403" s="90"/>
      <c r="D403" s="90"/>
      <c r="E403" s="83"/>
      <c r="F403" s="83"/>
    </row>
    <row r="404" spans="1:6" s="70" customFormat="1" x14ac:dyDescent="0.2">
      <c r="A404" s="81"/>
      <c r="B404" s="81"/>
      <c r="C404" s="90"/>
      <c r="D404" s="90"/>
      <c r="E404" s="83"/>
      <c r="F404" s="83"/>
    </row>
    <row r="405" spans="1:6" s="70" customFormat="1" x14ac:dyDescent="0.2">
      <c r="A405" s="81"/>
      <c r="B405" s="81"/>
      <c r="C405" s="90"/>
      <c r="D405" s="90"/>
      <c r="E405" s="83"/>
      <c r="F405" s="83"/>
    </row>
    <row r="406" spans="1:6" s="70" customFormat="1" x14ac:dyDescent="0.2">
      <c r="A406" s="81"/>
      <c r="B406" s="81"/>
      <c r="C406" s="90"/>
      <c r="D406" s="90"/>
      <c r="E406" s="83"/>
      <c r="F406" s="83"/>
    </row>
    <row r="407" spans="1:6" s="70" customFormat="1" x14ac:dyDescent="0.2">
      <c r="A407" s="81"/>
      <c r="B407" s="81"/>
      <c r="C407" s="90"/>
      <c r="D407" s="90"/>
      <c r="E407" s="83"/>
      <c r="F407" s="83"/>
    </row>
    <row r="408" spans="1:6" s="70" customFormat="1" x14ac:dyDescent="0.2">
      <c r="A408" s="81"/>
      <c r="B408" s="81"/>
      <c r="C408" s="90"/>
      <c r="D408" s="90"/>
      <c r="E408" s="83"/>
      <c r="F408" s="83"/>
    </row>
    <row r="409" spans="1:6" s="70" customFormat="1" x14ac:dyDescent="0.2">
      <c r="A409" s="81"/>
      <c r="B409" s="81"/>
      <c r="C409" s="90"/>
      <c r="D409" s="90"/>
      <c r="E409" s="83"/>
      <c r="F409" s="83"/>
    </row>
    <row r="410" spans="1:6" s="70" customFormat="1" x14ac:dyDescent="0.2">
      <c r="A410" s="81"/>
      <c r="B410" s="81"/>
      <c r="C410" s="90"/>
      <c r="D410" s="90"/>
      <c r="E410" s="83"/>
      <c r="F410" s="83"/>
    </row>
    <row r="411" spans="1:6" s="70" customFormat="1" x14ac:dyDescent="0.2">
      <c r="A411" s="81"/>
      <c r="B411" s="81"/>
      <c r="C411" s="90"/>
      <c r="D411" s="90"/>
      <c r="E411" s="83"/>
      <c r="F411" s="83"/>
    </row>
    <row r="412" spans="1:6" s="70" customFormat="1" x14ac:dyDescent="0.2">
      <c r="A412" s="81"/>
      <c r="B412" s="81"/>
      <c r="C412" s="90"/>
      <c r="D412" s="90"/>
      <c r="E412" s="83"/>
      <c r="F412" s="83"/>
    </row>
    <row r="413" spans="1:6" s="70" customFormat="1" x14ac:dyDescent="0.2">
      <c r="A413" s="81"/>
      <c r="B413" s="81"/>
      <c r="C413" s="90"/>
      <c r="D413" s="90"/>
      <c r="E413" s="83"/>
      <c r="F413" s="83"/>
    </row>
    <row r="414" spans="1:6" s="70" customFormat="1" x14ac:dyDescent="0.2">
      <c r="A414" s="81"/>
      <c r="B414" s="81"/>
      <c r="C414" s="90"/>
      <c r="D414" s="90"/>
      <c r="E414" s="83"/>
      <c r="F414" s="83"/>
    </row>
    <row r="415" spans="1:6" s="70" customFormat="1" x14ac:dyDescent="0.2">
      <c r="A415" s="81"/>
      <c r="B415" s="81"/>
      <c r="C415" s="90"/>
      <c r="D415" s="90"/>
      <c r="E415" s="83"/>
      <c r="F415" s="83"/>
    </row>
    <row r="416" spans="1:6" s="70" customFormat="1" x14ac:dyDescent="0.2">
      <c r="A416" s="81"/>
      <c r="B416" s="81"/>
      <c r="C416" s="90"/>
      <c r="D416" s="90"/>
      <c r="E416" s="83"/>
      <c r="F416" s="83"/>
    </row>
    <row r="417" spans="1:6" s="70" customFormat="1" x14ac:dyDescent="0.2">
      <c r="A417" s="81"/>
      <c r="B417" s="81"/>
      <c r="C417" s="90"/>
      <c r="D417" s="90"/>
      <c r="E417" s="83"/>
      <c r="F417" s="83"/>
    </row>
    <row r="418" spans="1:6" s="70" customFormat="1" x14ac:dyDescent="0.2">
      <c r="A418" s="81"/>
      <c r="B418" s="81"/>
      <c r="C418" s="90"/>
      <c r="D418" s="90"/>
      <c r="E418" s="83"/>
      <c r="F418" s="83"/>
    </row>
    <row r="419" spans="1:6" s="70" customFormat="1" x14ac:dyDescent="0.2">
      <c r="A419" s="81"/>
      <c r="B419" s="81"/>
      <c r="C419" s="90"/>
      <c r="D419" s="90"/>
      <c r="E419" s="83"/>
      <c r="F419" s="83"/>
    </row>
    <row r="420" spans="1:6" s="70" customFormat="1" x14ac:dyDescent="0.2">
      <c r="A420" s="81"/>
      <c r="B420" s="81"/>
      <c r="C420" s="90"/>
      <c r="D420" s="90"/>
      <c r="E420" s="83"/>
      <c r="F420" s="83"/>
    </row>
    <row r="421" spans="1:6" s="70" customFormat="1" x14ac:dyDescent="0.2">
      <c r="A421" s="81"/>
      <c r="B421" s="81"/>
      <c r="C421" s="90"/>
      <c r="D421" s="90"/>
      <c r="E421" s="83"/>
      <c r="F421" s="83"/>
    </row>
    <row r="422" spans="1:6" s="70" customFormat="1" x14ac:dyDescent="0.2">
      <c r="A422" s="81"/>
      <c r="B422" s="81"/>
      <c r="C422" s="90"/>
      <c r="D422" s="90"/>
      <c r="E422" s="83"/>
      <c r="F422" s="83"/>
    </row>
    <row r="423" spans="1:6" s="70" customFormat="1" x14ac:dyDescent="0.2">
      <c r="A423" s="81"/>
      <c r="B423" s="81"/>
      <c r="C423" s="90"/>
      <c r="D423" s="90"/>
      <c r="E423" s="83"/>
      <c r="F423" s="83"/>
    </row>
    <row r="424" spans="1:6" s="70" customFormat="1" x14ac:dyDescent="0.2">
      <c r="A424" s="81"/>
      <c r="B424" s="81"/>
      <c r="C424" s="90"/>
      <c r="D424" s="90"/>
      <c r="E424" s="83"/>
      <c r="F424" s="83"/>
    </row>
    <row r="425" spans="1:6" s="70" customFormat="1" x14ac:dyDescent="0.2">
      <c r="A425" s="81"/>
      <c r="B425" s="81"/>
      <c r="C425" s="90"/>
      <c r="D425" s="90"/>
      <c r="E425" s="83"/>
      <c r="F425" s="83"/>
    </row>
    <row r="426" spans="1:6" s="70" customFormat="1" x14ac:dyDescent="0.2">
      <c r="A426" s="81"/>
      <c r="B426" s="81"/>
      <c r="C426" s="90"/>
      <c r="D426" s="90"/>
      <c r="E426" s="83"/>
      <c r="F426" s="83"/>
    </row>
    <row r="427" spans="1:6" s="70" customFormat="1" x14ac:dyDescent="0.2">
      <c r="A427" s="81"/>
      <c r="B427" s="81"/>
      <c r="C427" s="90"/>
      <c r="D427" s="90"/>
      <c r="E427" s="83"/>
      <c r="F427" s="83"/>
    </row>
    <row r="428" spans="1:6" s="70" customFormat="1" x14ac:dyDescent="0.2">
      <c r="A428" s="81"/>
      <c r="B428" s="81"/>
      <c r="C428" s="90"/>
      <c r="D428" s="90"/>
      <c r="E428" s="83"/>
      <c r="F428" s="83"/>
    </row>
    <row r="429" spans="1:6" s="70" customFormat="1" x14ac:dyDescent="0.2">
      <c r="A429" s="81"/>
      <c r="B429" s="81"/>
      <c r="C429" s="90"/>
      <c r="D429" s="90"/>
      <c r="E429" s="83"/>
      <c r="F429" s="83"/>
    </row>
    <row r="430" spans="1:6" s="70" customFormat="1" x14ac:dyDescent="0.2">
      <c r="A430" s="81"/>
      <c r="B430" s="81"/>
      <c r="C430" s="90"/>
      <c r="D430" s="90"/>
      <c r="E430" s="83"/>
      <c r="F430" s="83"/>
    </row>
    <row r="431" spans="1:6" s="70" customFormat="1" x14ac:dyDescent="0.2">
      <c r="A431" s="81"/>
      <c r="B431" s="81"/>
      <c r="C431" s="90"/>
      <c r="D431" s="90"/>
      <c r="E431" s="83"/>
      <c r="F431" s="83"/>
    </row>
    <row r="432" spans="1:6" s="70" customFormat="1" x14ac:dyDescent="0.2">
      <c r="A432" s="81"/>
      <c r="B432" s="81"/>
      <c r="C432" s="90"/>
      <c r="D432" s="90"/>
      <c r="E432" s="83"/>
      <c r="F432" s="83"/>
    </row>
    <row r="433" spans="1:6" s="70" customFormat="1" x14ac:dyDescent="0.2">
      <c r="A433" s="81"/>
      <c r="B433" s="81"/>
      <c r="C433" s="90"/>
      <c r="D433" s="90"/>
      <c r="E433" s="83"/>
      <c r="F433" s="83"/>
    </row>
    <row r="434" spans="1:6" s="70" customFormat="1" x14ac:dyDescent="0.2">
      <c r="A434" s="81"/>
      <c r="B434" s="81"/>
      <c r="C434" s="90"/>
      <c r="D434" s="90"/>
      <c r="E434" s="83"/>
      <c r="F434" s="83"/>
    </row>
    <row r="435" spans="1:6" s="70" customFormat="1" x14ac:dyDescent="0.2">
      <c r="A435" s="81"/>
      <c r="B435" s="81"/>
      <c r="C435" s="90"/>
      <c r="D435" s="90"/>
      <c r="E435" s="83"/>
      <c r="F435" s="83"/>
    </row>
    <row r="436" spans="1:6" s="70" customFormat="1" x14ac:dyDescent="0.2">
      <c r="A436" s="81"/>
      <c r="B436" s="81"/>
      <c r="C436" s="90"/>
      <c r="D436" s="90"/>
      <c r="E436" s="83"/>
      <c r="F436" s="83"/>
    </row>
    <row r="437" spans="1:6" s="70" customFormat="1" x14ac:dyDescent="0.2">
      <c r="A437" s="81"/>
      <c r="B437" s="81"/>
      <c r="C437" s="90"/>
      <c r="D437" s="90"/>
      <c r="E437" s="83"/>
      <c r="F437" s="83"/>
    </row>
    <row r="438" spans="1:6" s="70" customFormat="1" x14ac:dyDescent="0.2">
      <c r="A438" s="81"/>
      <c r="B438" s="81"/>
      <c r="C438" s="90"/>
      <c r="D438" s="90"/>
      <c r="E438" s="83"/>
      <c r="F438" s="83"/>
    </row>
    <row r="439" spans="1:6" s="70" customFormat="1" x14ac:dyDescent="0.2">
      <c r="A439" s="81"/>
      <c r="B439" s="81"/>
      <c r="C439" s="90"/>
      <c r="D439" s="90"/>
      <c r="E439" s="83"/>
      <c r="F439" s="83"/>
    </row>
    <row r="440" spans="1:6" s="70" customFormat="1" x14ac:dyDescent="0.2">
      <c r="A440" s="81"/>
      <c r="B440" s="81"/>
      <c r="C440" s="90"/>
      <c r="D440" s="90"/>
      <c r="E440" s="83"/>
      <c r="F440" s="83"/>
    </row>
    <row r="441" spans="1:6" s="70" customFormat="1" x14ac:dyDescent="0.2">
      <c r="A441" s="81"/>
      <c r="B441" s="81"/>
      <c r="C441" s="90"/>
      <c r="D441" s="90"/>
      <c r="E441" s="83"/>
      <c r="F441" s="83"/>
    </row>
    <row r="442" spans="1:6" s="70" customFormat="1" x14ac:dyDescent="0.2">
      <c r="A442" s="81"/>
      <c r="B442" s="81"/>
      <c r="C442" s="90"/>
      <c r="D442" s="90"/>
      <c r="E442" s="83"/>
      <c r="F442" s="83"/>
    </row>
    <row r="443" spans="1:6" s="70" customFormat="1" x14ac:dyDescent="0.2">
      <c r="A443" s="81"/>
      <c r="B443" s="81"/>
      <c r="C443" s="90"/>
      <c r="D443" s="90"/>
      <c r="E443" s="83"/>
      <c r="F443" s="83"/>
    </row>
    <row r="444" spans="1:6" s="70" customFormat="1" x14ac:dyDescent="0.2">
      <c r="A444" s="81"/>
      <c r="B444" s="81"/>
      <c r="C444" s="90"/>
      <c r="D444" s="90"/>
      <c r="E444" s="83"/>
      <c r="F444" s="83"/>
    </row>
    <row r="445" spans="1:6" s="70" customFormat="1" x14ac:dyDescent="0.2">
      <c r="A445" s="81"/>
      <c r="B445" s="81"/>
      <c r="C445" s="90"/>
      <c r="D445" s="90"/>
      <c r="E445" s="83"/>
      <c r="F445" s="83"/>
    </row>
    <row r="446" spans="1:6" s="70" customFormat="1" x14ac:dyDescent="0.2">
      <c r="A446" s="81"/>
      <c r="B446" s="81"/>
      <c r="C446" s="90"/>
      <c r="D446" s="90"/>
      <c r="E446" s="83"/>
      <c r="F446" s="83"/>
    </row>
    <row r="447" spans="1:6" s="70" customFormat="1" x14ac:dyDescent="0.2">
      <c r="A447" s="81"/>
      <c r="B447" s="81"/>
      <c r="C447" s="90"/>
      <c r="D447" s="90"/>
      <c r="E447" s="83"/>
      <c r="F447" s="83"/>
    </row>
    <row r="448" spans="1:6" s="70" customFormat="1" x14ac:dyDescent="0.2">
      <c r="A448" s="81"/>
      <c r="B448" s="81"/>
      <c r="C448" s="90"/>
      <c r="D448" s="90"/>
      <c r="E448" s="83"/>
      <c r="F448" s="83"/>
    </row>
    <row r="449" spans="1:6" s="70" customFormat="1" x14ac:dyDescent="0.2">
      <c r="A449" s="81"/>
      <c r="B449" s="81"/>
      <c r="C449" s="90"/>
      <c r="D449" s="90"/>
      <c r="E449" s="83"/>
      <c r="F449" s="83"/>
    </row>
    <row r="450" spans="1:6" s="70" customFormat="1" x14ac:dyDescent="0.2">
      <c r="A450" s="81"/>
      <c r="B450" s="81"/>
      <c r="C450" s="90"/>
      <c r="D450" s="90"/>
      <c r="E450" s="83"/>
      <c r="F450" s="83"/>
    </row>
    <row r="451" spans="1:6" s="70" customFormat="1" x14ac:dyDescent="0.2">
      <c r="A451" s="81"/>
      <c r="B451" s="81"/>
      <c r="C451" s="90"/>
      <c r="D451" s="90"/>
      <c r="E451" s="83"/>
      <c r="F451" s="83"/>
    </row>
    <row r="452" spans="1:6" s="70" customFormat="1" x14ac:dyDescent="0.2">
      <c r="A452" s="81"/>
      <c r="B452" s="81"/>
      <c r="C452" s="90"/>
      <c r="D452" s="90"/>
      <c r="E452" s="83"/>
      <c r="F452" s="83"/>
    </row>
    <row r="453" spans="1:6" s="70" customFormat="1" x14ac:dyDescent="0.2">
      <c r="A453" s="81"/>
      <c r="B453" s="81"/>
      <c r="C453" s="90"/>
      <c r="D453" s="90"/>
      <c r="E453" s="83"/>
      <c r="F453" s="83"/>
    </row>
    <row r="454" spans="1:6" s="70" customFormat="1" x14ac:dyDescent="0.2">
      <c r="A454" s="81"/>
      <c r="B454" s="81"/>
      <c r="C454" s="90"/>
      <c r="D454" s="90"/>
      <c r="E454" s="83"/>
      <c r="F454" s="83"/>
    </row>
    <row r="455" spans="1:6" s="70" customFormat="1" x14ac:dyDescent="0.2">
      <c r="A455" s="81"/>
      <c r="B455" s="81"/>
      <c r="C455" s="90"/>
      <c r="D455" s="90"/>
      <c r="E455" s="83"/>
      <c r="F455" s="83"/>
    </row>
    <row r="456" spans="1:6" s="70" customFormat="1" x14ac:dyDescent="0.2">
      <c r="A456" s="81"/>
      <c r="B456" s="81"/>
      <c r="C456" s="90"/>
      <c r="D456" s="90"/>
      <c r="E456" s="83"/>
      <c r="F456" s="83"/>
    </row>
    <row r="457" spans="1:6" s="70" customFormat="1" x14ac:dyDescent="0.2">
      <c r="A457" s="81"/>
      <c r="B457" s="81"/>
      <c r="C457" s="90"/>
      <c r="D457" s="90"/>
      <c r="E457" s="83"/>
      <c r="F457" s="83"/>
    </row>
    <row r="458" spans="1:6" s="70" customFormat="1" x14ac:dyDescent="0.2">
      <c r="A458" s="81"/>
      <c r="B458" s="81"/>
      <c r="C458" s="90"/>
      <c r="D458" s="90"/>
      <c r="E458" s="83"/>
      <c r="F458" s="83"/>
    </row>
    <row r="459" spans="1:6" s="70" customFormat="1" x14ac:dyDescent="0.2">
      <c r="A459" s="81"/>
      <c r="B459" s="81"/>
      <c r="C459" s="90"/>
      <c r="D459" s="90"/>
      <c r="E459" s="83"/>
      <c r="F459" s="83"/>
    </row>
    <row r="460" spans="1:6" s="70" customFormat="1" x14ac:dyDescent="0.2">
      <c r="A460" s="81"/>
      <c r="B460" s="81"/>
      <c r="C460" s="90"/>
      <c r="D460" s="90"/>
      <c r="E460" s="83"/>
      <c r="F460" s="83"/>
    </row>
    <row r="461" spans="1:6" s="70" customFormat="1" x14ac:dyDescent="0.2">
      <c r="A461" s="81"/>
      <c r="B461" s="81"/>
      <c r="C461" s="90"/>
      <c r="D461" s="90"/>
      <c r="E461" s="83"/>
      <c r="F461" s="83"/>
    </row>
    <row r="462" spans="1:6" s="70" customFormat="1" x14ac:dyDescent="0.2">
      <c r="A462" s="81"/>
      <c r="B462" s="81"/>
      <c r="C462" s="90"/>
      <c r="D462" s="90"/>
      <c r="E462" s="83"/>
      <c r="F462" s="83"/>
    </row>
    <row r="463" spans="1:6" s="70" customFormat="1" x14ac:dyDescent="0.2">
      <c r="A463" s="81"/>
      <c r="B463" s="81"/>
      <c r="C463" s="90"/>
      <c r="D463" s="90"/>
      <c r="E463" s="83"/>
      <c r="F463" s="83"/>
    </row>
    <row r="464" spans="1:6" s="70" customFormat="1" x14ac:dyDescent="0.2">
      <c r="A464" s="81"/>
      <c r="B464" s="81"/>
      <c r="C464" s="90"/>
      <c r="D464" s="90"/>
      <c r="E464" s="83"/>
      <c r="F464" s="83"/>
    </row>
    <row r="465" spans="1:6" s="70" customFormat="1" x14ac:dyDescent="0.2">
      <c r="A465" s="81"/>
      <c r="B465" s="81"/>
      <c r="C465" s="90"/>
      <c r="D465" s="90"/>
      <c r="E465" s="83"/>
      <c r="F465" s="83"/>
    </row>
    <row r="466" spans="1:6" s="70" customFormat="1" x14ac:dyDescent="0.2">
      <c r="A466" s="81"/>
      <c r="B466" s="81"/>
      <c r="C466" s="90"/>
      <c r="D466" s="90"/>
      <c r="E466" s="83"/>
      <c r="F466" s="83"/>
    </row>
    <row r="467" spans="1:6" s="70" customFormat="1" x14ac:dyDescent="0.2">
      <c r="A467" s="81"/>
      <c r="B467" s="81"/>
      <c r="C467" s="90"/>
      <c r="D467" s="90"/>
      <c r="E467" s="83"/>
      <c r="F467" s="83"/>
    </row>
    <row r="468" spans="1:6" s="70" customFormat="1" x14ac:dyDescent="0.2">
      <c r="A468" s="81"/>
      <c r="B468" s="81"/>
      <c r="C468" s="90"/>
      <c r="D468" s="90"/>
      <c r="E468" s="83"/>
      <c r="F468" s="83"/>
    </row>
    <row r="469" spans="1:6" s="70" customFormat="1" x14ac:dyDescent="0.2">
      <c r="A469" s="81"/>
      <c r="B469" s="81"/>
      <c r="C469" s="90"/>
      <c r="D469" s="90"/>
      <c r="E469" s="83"/>
      <c r="F469" s="83"/>
    </row>
    <row r="470" spans="1:6" s="70" customFormat="1" x14ac:dyDescent="0.2">
      <c r="A470" s="81"/>
      <c r="B470" s="81"/>
      <c r="C470" s="90"/>
      <c r="D470" s="90"/>
      <c r="E470" s="83"/>
      <c r="F470" s="83"/>
    </row>
    <row r="471" spans="1:6" s="70" customFormat="1" x14ac:dyDescent="0.2">
      <c r="A471" s="81"/>
      <c r="B471" s="81"/>
      <c r="C471" s="90"/>
      <c r="D471" s="90"/>
      <c r="E471" s="83"/>
      <c r="F471" s="83"/>
    </row>
    <row r="472" spans="1:6" s="70" customFormat="1" x14ac:dyDescent="0.2">
      <c r="A472" s="81"/>
      <c r="B472" s="81"/>
      <c r="C472" s="90"/>
      <c r="D472" s="90"/>
      <c r="E472" s="83"/>
      <c r="F472" s="83"/>
    </row>
    <row r="473" spans="1:6" s="70" customFormat="1" x14ac:dyDescent="0.2">
      <c r="A473" s="81"/>
      <c r="B473" s="81"/>
      <c r="C473" s="90"/>
      <c r="D473" s="90"/>
      <c r="E473" s="83"/>
      <c r="F473" s="83"/>
    </row>
    <row r="474" spans="1:6" s="70" customFormat="1" x14ac:dyDescent="0.2">
      <c r="A474" s="81"/>
      <c r="B474" s="81"/>
      <c r="C474" s="90"/>
      <c r="D474" s="90"/>
      <c r="E474" s="83"/>
      <c r="F474" s="83"/>
    </row>
    <row r="475" spans="1:6" s="70" customFormat="1" x14ac:dyDescent="0.2">
      <c r="A475" s="81"/>
      <c r="B475" s="81"/>
      <c r="C475" s="90"/>
      <c r="D475" s="90"/>
      <c r="E475" s="83"/>
      <c r="F475" s="83"/>
    </row>
    <row r="476" spans="1:6" s="70" customFormat="1" x14ac:dyDescent="0.2">
      <c r="A476" s="81"/>
      <c r="B476" s="81"/>
      <c r="C476" s="90"/>
      <c r="D476" s="90"/>
      <c r="E476" s="83"/>
      <c r="F476" s="83"/>
    </row>
    <row r="477" spans="1:6" s="70" customFormat="1" x14ac:dyDescent="0.2">
      <c r="A477" s="81"/>
      <c r="B477" s="81"/>
      <c r="C477" s="90"/>
      <c r="D477" s="90"/>
      <c r="E477" s="83"/>
      <c r="F477" s="83"/>
    </row>
    <row r="478" spans="1:6" s="70" customFormat="1" x14ac:dyDescent="0.2">
      <c r="A478" s="81"/>
      <c r="B478" s="81"/>
      <c r="C478" s="90"/>
      <c r="D478" s="90"/>
      <c r="E478" s="83"/>
      <c r="F478" s="83"/>
    </row>
    <row r="479" spans="1:6" s="70" customFormat="1" x14ac:dyDescent="0.2">
      <c r="A479" s="81"/>
      <c r="B479" s="81"/>
      <c r="C479" s="90"/>
      <c r="D479" s="90"/>
      <c r="E479" s="83"/>
      <c r="F479" s="83"/>
    </row>
    <row r="480" spans="1:6" s="70" customFormat="1" x14ac:dyDescent="0.2">
      <c r="A480" s="81"/>
      <c r="B480" s="81"/>
      <c r="C480" s="90"/>
      <c r="D480" s="90"/>
      <c r="E480" s="83"/>
      <c r="F480" s="83"/>
    </row>
    <row r="481" spans="1:6" s="70" customFormat="1" x14ac:dyDescent="0.2">
      <c r="A481" s="81"/>
      <c r="B481" s="81"/>
      <c r="C481" s="90"/>
      <c r="D481" s="90"/>
      <c r="E481" s="83"/>
      <c r="F481" s="83"/>
    </row>
    <row r="482" spans="1:6" s="70" customFormat="1" x14ac:dyDescent="0.2">
      <c r="A482" s="81"/>
      <c r="B482" s="81"/>
      <c r="C482" s="90"/>
      <c r="D482" s="90"/>
      <c r="E482" s="83"/>
      <c r="F482" s="83"/>
    </row>
    <row r="483" spans="1:6" s="70" customFormat="1" x14ac:dyDescent="0.2">
      <c r="A483" s="81"/>
      <c r="B483" s="81"/>
      <c r="C483" s="90"/>
      <c r="D483" s="90"/>
      <c r="E483" s="83"/>
      <c r="F483" s="83"/>
    </row>
    <row r="484" spans="1:6" s="70" customFormat="1" x14ac:dyDescent="0.2">
      <c r="A484" s="81"/>
      <c r="B484" s="81"/>
      <c r="C484" s="90"/>
      <c r="D484" s="90"/>
      <c r="E484" s="83"/>
      <c r="F484" s="83"/>
    </row>
    <row r="485" spans="1:6" s="70" customFormat="1" x14ac:dyDescent="0.2">
      <c r="A485" s="81"/>
      <c r="B485" s="81"/>
      <c r="C485" s="90"/>
      <c r="D485" s="90"/>
      <c r="E485" s="83"/>
      <c r="F485" s="83"/>
    </row>
    <row r="486" spans="1:6" s="70" customFormat="1" x14ac:dyDescent="0.2">
      <c r="A486" s="81"/>
      <c r="B486" s="81"/>
      <c r="C486" s="90"/>
      <c r="D486" s="90"/>
      <c r="E486" s="83"/>
      <c r="F486" s="83"/>
    </row>
    <row r="487" spans="1:6" s="70" customFormat="1" x14ac:dyDescent="0.2">
      <c r="A487" s="81"/>
      <c r="B487" s="81"/>
      <c r="C487" s="90"/>
      <c r="D487" s="90"/>
      <c r="E487" s="83"/>
      <c r="F487" s="83"/>
    </row>
    <row r="488" spans="1:6" s="70" customFormat="1" x14ac:dyDescent="0.2">
      <c r="A488" s="81"/>
      <c r="B488" s="81"/>
      <c r="C488" s="90"/>
      <c r="D488" s="90"/>
      <c r="E488" s="83"/>
      <c r="F488" s="83"/>
    </row>
    <row r="489" spans="1:6" s="70" customFormat="1" x14ac:dyDescent="0.2">
      <c r="A489" s="81"/>
      <c r="B489" s="81"/>
      <c r="C489" s="90"/>
      <c r="D489" s="90"/>
      <c r="E489" s="83"/>
      <c r="F489" s="83"/>
    </row>
    <row r="490" spans="1:6" s="70" customFormat="1" x14ac:dyDescent="0.2">
      <c r="A490" s="81"/>
      <c r="B490" s="81"/>
      <c r="C490" s="90"/>
      <c r="D490" s="90"/>
      <c r="E490" s="83"/>
      <c r="F490" s="83"/>
    </row>
    <row r="491" spans="1:6" s="70" customFormat="1" x14ac:dyDescent="0.2">
      <c r="A491" s="81"/>
      <c r="B491" s="81"/>
      <c r="C491" s="90"/>
      <c r="D491" s="90"/>
      <c r="E491" s="83"/>
      <c r="F491" s="83"/>
    </row>
    <row r="492" spans="1:6" s="70" customFormat="1" x14ac:dyDescent="0.2">
      <c r="A492" s="81"/>
      <c r="B492" s="81"/>
      <c r="C492" s="90"/>
      <c r="D492" s="90"/>
      <c r="E492" s="83"/>
      <c r="F492" s="83"/>
    </row>
    <row r="493" spans="1:6" s="70" customFormat="1" x14ac:dyDescent="0.2">
      <c r="A493" s="81"/>
      <c r="B493" s="81"/>
      <c r="C493" s="90"/>
      <c r="D493" s="90"/>
      <c r="E493" s="83"/>
      <c r="F493" s="83"/>
    </row>
    <row r="494" spans="1:6" s="70" customFormat="1" x14ac:dyDescent="0.2">
      <c r="A494" s="81"/>
      <c r="B494" s="81"/>
      <c r="C494" s="90"/>
      <c r="D494" s="90"/>
      <c r="E494" s="83"/>
      <c r="F494" s="83"/>
    </row>
    <row r="495" spans="1:6" s="70" customFormat="1" x14ac:dyDescent="0.2">
      <c r="A495" s="81"/>
      <c r="B495" s="81"/>
      <c r="C495" s="90"/>
      <c r="D495" s="90"/>
      <c r="E495" s="83"/>
      <c r="F495" s="83"/>
    </row>
    <row r="496" spans="1:6" s="70" customFormat="1" x14ac:dyDescent="0.2">
      <c r="A496" s="81"/>
      <c r="B496" s="81"/>
      <c r="C496" s="90"/>
      <c r="D496" s="90"/>
      <c r="E496" s="83"/>
      <c r="F496" s="83"/>
    </row>
    <row r="497" spans="1:6" s="70" customFormat="1" x14ac:dyDescent="0.2">
      <c r="A497" s="81"/>
      <c r="B497" s="81"/>
      <c r="C497" s="90"/>
      <c r="D497" s="90"/>
      <c r="E497" s="83"/>
      <c r="F497" s="83"/>
    </row>
    <row r="498" spans="1:6" s="70" customFormat="1" x14ac:dyDescent="0.2">
      <c r="A498" s="81"/>
      <c r="B498" s="81"/>
      <c r="C498" s="90"/>
      <c r="D498" s="90"/>
      <c r="E498" s="83"/>
      <c r="F498" s="83"/>
    </row>
    <row r="499" spans="1:6" s="70" customFormat="1" x14ac:dyDescent="0.2">
      <c r="A499" s="81"/>
      <c r="B499" s="81"/>
      <c r="C499" s="90"/>
      <c r="D499" s="90"/>
      <c r="E499" s="83"/>
      <c r="F499" s="83"/>
    </row>
    <row r="500" spans="1:6" s="70" customFormat="1" x14ac:dyDescent="0.2">
      <c r="A500" s="81"/>
      <c r="B500" s="81"/>
      <c r="C500" s="90"/>
      <c r="D500" s="90"/>
      <c r="E500" s="83"/>
      <c r="F500" s="83"/>
    </row>
    <row r="501" spans="1:6" s="70" customFormat="1" x14ac:dyDescent="0.2">
      <c r="A501" s="81"/>
      <c r="B501" s="81"/>
      <c r="C501" s="90"/>
      <c r="D501" s="90"/>
      <c r="E501" s="83"/>
      <c r="F501" s="83"/>
    </row>
    <row r="502" spans="1:6" s="70" customFormat="1" x14ac:dyDescent="0.2">
      <c r="A502" s="81"/>
      <c r="B502" s="81"/>
      <c r="C502" s="90"/>
      <c r="D502" s="90"/>
      <c r="E502" s="83"/>
      <c r="F502" s="83"/>
    </row>
    <row r="503" spans="1:6" s="70" customFormat="1" x14ac:dyDescent="0.2">
      <c r="A503" s="81"/>
      <c r="B503" s="81"/>
      <c r="C503" s="90"/>
      <c r="D503" s="90"/>
      <c r="E503" s="83"/>
      <c r="F503" s="83"/>
    </row>
    <row r="504" spans="1:6" s="70" customFormat="1" x14ac:dyDescent="0.2">
      <c r="A504" s="81"/>
      <c r="B504" s="81"/>
      <c r="C504" s="90"/>
      <c r="D504" s="90"/>
      <c r="E504" s="83"/>
      <c r="F504" s="83"/>
    </row>
    <row r="505" spans="1:6" s="70" customFormat="1" x14ac:dyDescent="0.2">
      <c r="A505" s="81"/>
      <c r="B505" s="81"/>
      <c r="C505" s="90"/>
      <c r="D505" s="90"/>
      <c r="E505" s="83"/>
      <c r="F505" s="83"/>
    </row>
    <row r="506" spans="1:6" s="70" customFormat="1" x14ac:dyDescent="0.2">
      <c r="A506" s="81"/>
      <c r="B506" s="81"/>
      <c r="C506" s="90"/>
      <c r="D506" s="90"/>
      <c r="E506" s="83"/>
      <c r="F506" s="83"/>
    </row>
    <row r="507" spans="1:6" s="70" customFormat="1" x14ac:dyDescent="0.2">
      <c r="A507" s="81"/>
      <c r="B507" s="81"/>
      <c r="C507" s="90"/>
      <c r="D507" s="90"/>
      <c r="E507" s="83"/>
      <c r="F507" s="83"/>
    </row>
    <row r="508" spans="1:6" s="70" customFormat="1" x14ac:dyDescent="0.2">
      <c r="A508" s="81"/>
      <c r="B508" s="81"/>
      <c r="C508" s="90"/>
      <c r="D508" s="90"/>
      <c r="E508" s="83"/>
      <c r="F508" s="83"/>
    </row>
    <row r="509" spans="1:6" s="70" customFormat="1" x14ac:dyDescent="0.2">
      <c r="A509" s="81"/>
      <c r="B509" s="81"/>
      <c r="C509" s="90"/>
      <c r="D509" s="90"/>
      <c r="E509" s="83"/>
      <c r="F509" s="83"/>
    </row>
    <row r="510" spans="1:6" s="70" customFormat="1" x14ac:dyDescent="0.2">
      <c r="A510" s="81"/>
      <c r="B510" s="81"/>
      <c r="C510" s="90"/>
      <c r="D510" s="90"/>
      <c r="E510" s="83"/>
      <c r="F510" s="83"/>
    </row>
    <row r="511" spans="1:6" s="70" customFormat="1" x14ac:dyDescent="0.2">
      <c r="A511" s="81"/>
      <c r="B511" s="81"/>
      <c r="C511" s="90"/>
      <c r="D511" s="90"/>
      <c r="E511" s="83"/>
      <c r="F511" s="83"/>
    </row>
    <row r="512" spans="1:6" s="70" customFormat="1" x14ac:dyDescent="0.2">
      <c r="A512" s="81"/>
      <c r="B512" s="81"/>
      <c r="C512" s="90"/>
      <c r="D512" s="90"/>
      <c r="E512" s="83"/>
      <c r="F512" s="83"/>
    </row>
    <row r="513" spans="1:6" s="70" customFormat="1" x14ac:dyDescent="0.2">
      <c r="A513" s="81"/>
      <c r="B513" s="81"/>
      <c r="C513" s="90"/>
      <c r="D513" s="90"/>
      <c r="E513" s="83"/>
      <c r="F513" s="83"/>
    </row>
    <row r="514" spans="1:6" s="70" customFormat="1" x14ac:dyDescent="0.2">
      <c r="A514" s="81"/>
      <c r="B514" s="81"/>
      <c r="C514" s="90"/>
      <c r="D514" s="90"/>
      <c r="E514" s="83"/>
      <c r="F514" s="83"/>
    </row>
    <row r="515" spans="1:6" s="70" customFormat="1" x14ac:dyDescent="0.2">
      <c r="A515" s="81"/>
      <c r="B515" s="81"/>
      <c r="C515" s="90"/>
      <c r="D515" s="90"/>
      <c r="E515" s="83"/>
      <c r="F515" s="83"/>
    </row>
    <row r="516" spans="1:6" s="70" customFormat="1" x14ac:dyDescent="0.2">
      <c r="A516" s="81"/>
      <c r="B516" s="81"/>
      <c r="C516" s="90"/>
      <c r="D516" s="90"/>
      <c r="E516" s="83"/>
      <c r="F516" s="83"/>
    </row>
    <row r="517" spans="1:6" s="70" customFormat="1" x14ac:dyDescent="0.2">
      <c r="A517" s="81"/>
      <c r="B517" s="81"/>
      <c r="C517" s="90"/>
      <c r="D517" s="90"/>
      <c r="E517" s="83"/>
      <c r="F517" s="83"/>
    </row>
    <row r="518" spans="1:6" s="70" customFormat="1" x14ac:dyDescent="0.2">
      <c r="A518" s="81"/>
      <c r="B518" s="81"/>
      <c r="C518" s="90"/>
      <c r="D518" s="90"/>
      <c r="E518" s="83"/>
      <c r="F518" s="83"/>
    </row>
    <row r="519" spans="1:6" s="70" customFormat="1" x14ac:dyDescent="0.2">
      <c r="A519" s="81"/>
      <c r="B519" s="81"/>
      <c r="C519" s="90"/>
      <c r="D519" s="90"/>
      <c r="E519" s="83"/>
      <c r="F519" s="83"/>
    </row>
    <row r="520" spans="1:6" s="70" customFormat="1" x14ac:dyDescent="0.2">
      <c r="A520" s="81"/>
      <c r="B520" s="81"/>
      <c r="C520" s="90"/>
      <c r="D520" s="90"/>
      <c r="E520" s="83"/>
      <c r="F520" s="83"/>
    </row>
    <row r="521" spans="1:6" x14ac:dyDescent="0.2">
      <c r="A521" s="112"/>
      <c r="B521" s="112"/>
      <c r="C521" s="113"/>
      <c r="D521" s="113"/>
      <c r="E521" s="114"/>
      <c r="F521" s="114"/>
    </row>
    <row r="522" spans="1:6" x14ac:dyDescent="0.2">
      <c r="A522" s="112"/>
      <c r="B522" s="112"/>
      <c r="C522" s="113"/>
      <c r="D522" s="113"/>
      <c r="E522" s="114"/>
      <c r="F522" s="114"/>
    </row>
    <row r="523" spans="1:6" x14ac:dyDescent="0.2">
      <c r="A523" s="112"/>
      <c r="B523" s="112"/>
      <c r="C523" s="113"/>
      <c r="D523" s="113"/>
      <c r="E523" s="114"/>
      <c r="F523" s="114"/>
    </row>
    <row r="524" spans="1:6" x14ac:dyDescent="0.2">
      <c r="A524" s="112"/>
      <c r="B524" s="112"/>
      <c r="C524" s="113"/>
      <c r="D524" s="113"/>
      <c r="E524" s="114"/>
      <c r="F524" s="114"/>
    </row>
    <row r="525" spans="1:6" x14ac:dyDescent="0.2">
      <c r="A525" s="112"/>
      <c r="B525" s="112"/>
      <c r="C525" s="113"/>
      <c r="D525" s="113"/>
      <c r="E525" s="114"/>
      <c r="F525" s="114"/>
    </row>
    <row r="526" spans="1:6" x14ac:dyDescent="0.2">
      <c r="A526" s="112"/>
      <c r="B526" s="112"/>
      <c r="C526" s="113"/>
      <c r="D526" s="113"/>
      <c r="E526" s="114"/>
      <c r="F526" s="114"/>
    </row>
    <row r="527" spans="1:6" x14ac:dyDescent="0.2">
      <c r="A527" s="112"/>
      <c r="B527" s="112"/>
      <c r="C527" s="113"/>
      <c r="D527" s="113"/>
      <c r="E527" s="114"/>
      <c r="F527" s="114"/>
    </row>
    <row r="528" spans="1:6" x14ac:dyDescent="0.2">
      <c r="A528" s="112"/>
      <c r="B528" s="112"/>
      <c r="C528" s="113"/>
      <c r="D528" s="113"/>
      <c r="E528" s="114"/>
      <c r="F528" s="114"/>
    </row>
    <row r="529" spans="1:6" x14ac:dyDescent="0.2">
      <c r="A529" s="112"/>
      <c r="B529" s="112"/>
      <c r="C529" s="113"/>
      <c r="D529" s="113"/>
      <c r="E529" s="114"/>
      <c r="F529" s="114"/>
    </row>
    <row r="530" spans="1:6" x14ac:dyDescent="0.2">
      <c r="A530" s="112"/>
      <c r="B530" s="112"/>
      <c r="C530" s="113"/>
      <c r="D530" s="113"/>
      <c r="E530" s="114"/>
      <c r="F530" s="114"/>
    </row>
    <row r="531" spans="1:6" x14ac:dyDescent="0.2">
      <c r="A531" s="112"/>
      <c r="B531" s="112"/>
      <c r="C531" s="113"/>
      <c r="D531" s="113"/>
      <c r="E531" s="114"/>
      <c r="F531" s="114"/>
    </row>
    <row r="532" spans="1:6" x14ac:dyDescent="0.2">
      <c r="A532" s="112"/>
      <c r="B532" s="112"/>
      <c r="C532" s="113"/>
      <c r="D532" s="113"/>
      <c r="E532" s="114"/>
      <c r="F532" s="114"/>
    </row>
    <row r="533" spans="1:6" x14ac:dyDescent="0.2">
      <c r="A533" s="112"/>
      <c r="B533" s="112"/>
      <c r="C533" s="113"/>
      <c r="D533" s="113"/>
      <c r="E533" s="114"/>
      <c r="F533" s="114"/>
    </row>
    <row r="534" spans="1:6" x14ac:dyDescent="0.2">
      <c r="A534" s="112"/>
      <c r="B534" s="112"/>
      <c r="C534" s="113"/>
      <c r="D534" s="113"/>
      <c r="E534" s="114"/>
      <c r="F534" s="114"/>
    </row>
    <row r="535" spans="1:6" x14ac:dyDescent="0.2">
      <c r="A535" s="112"/>
      <c r="B535" s="112"/>
      <c r="C535" s="113"/>
      <c r="D535" s="113"/>
      <c r="E535" s="114"/>
      <c r="F535" s="114"/>
    </row>
    <row r="536" spans="1:6" x14ac:dyDescent="0.2">
      <c r="A536" s="112"/>
      <c r="B536" s="112"/>
      <c r="C536" s="113"/>
      <c r="D536" s="113"/>
      <c r="E536" s="114"/>
      <c r="F536" s="114"/>
    </row>
    <row r="537" spans="1:6" x14ac:dyDescent="0.2">
      <c r="A537" s="112"/>
      <c r="B537" s="112"/>
      <c r="C537" s="113"/>
      <c r="D537" s="113"/>
      <c r="E537" s="114"/>
      <c r="F537" s="114"/>
    </row>
    <row r="538" spans="1:6" x14ac:dyDescent="0.2">
      <c r="A538" s="112"/>
      <c r="B538" s="112"/>
      <c r="C538" s="113"/>
      <c r="D538" s="113"/>
      <c r="E538" s="114"/>
      <c r="F538" s="114"/>
    </row>
    <row r="539" spans="1:6" x14ac:dyDescent="0.2">
      <c r="A539" s="112"/>
      <c r="B539" s="112"/>
      <c r="C539" s="113"/>
      <c r="D539" s="113"/>
      <c r="E539" s="114"/>
      <c r="F539" s="114"/>
    </row>
    <row r="540" spans="1:6" x14ac:dyDescent="0.2">
      <c r="A540" s="112"/>
      <c r="B540" s="112"/>
      <c r="C540" s="113"/>
      <c r="D540" s="113"/>
      <c r="E540" s="114"/>
      <c r="F540" s="114"/>
    </row>
    <row r="541" spans="1:6" x14ac:dyDescent="0.2">
      <c r="A541" s="112"/>
      <c r="B541" s="112"/>
      <c r="C541" s="113"/>
      <c r="D541" s="113"/>
      <c r="E541" s="114"/>
      <c r="F541" s="114"/>
    </row>
    <row r="542" spans="1:6" x14ac:dyDescent="0.2">
      <c r="A542" s="112"/>
      <c r="B542" s="112"/>
      <c r="C542" s="113"/>
      <c r="D542" s="113"/>
      <c r="E542" s="114"/>
      <c r="F542" s="114"/>
    </row>
    <row r="543" spans="1:6" x14ac:dyDescent="0.2">
      <c r="A543" s="112"/>
      <c r="B543" s="112"/>
      <c r="C543" s="113"/>
      <c r="D543" s="113"/>
      <c r="E543" s="114"/>
      <c r="F543" s="114"/>
    </row>
    <row r="544" spans="1:6" x14ac:dyDescent="0.2">
      <c r="A544" s="112"/>
      <c r="B544" s="112"/>
      <c r="C544" s="113"/>
      <c r="D544" s="113"/>
      <c r="E544" s="114"/>
      <c r="F544" s="114"/>
    </row>
    <row r="545" spans="1:6" x14ac:dyDescent="0.2">
      <c r="A545" s="112"/>
      <c r="B545" s="112"/>
      <c r="C545" s="113"/>
      <c r="D545" s="113"/>
      <c r="E545" s="114"/>
      <c r="F545" s="114"/>
    </row>
    <row r="546" spans="1:6" x14ac:dyDescent="0.2">
      <c r="A546" s="112"/>
      <c r="B546" s="112"/>
      <c r="C546" s="113"/>
      <c r="D546" s="113"/>
      <c r="E546" s="114"/>
      <c r="F546" s="114"/>
    </row>
    <row r="547" spans="1:6" x14ac:dyDescent="0.2">
      <c r="A547" s="112"/>
      <c r="B547" s="112"/>
      <c r="C547" s="113"/>
      <c r="D547" s="113"/>
      <c r="E547" s="114"/>
      <c r="F547" s="114"/>
    </row>
    <row r="548" spans="1:6" x14ac:dyDescent="0.2">
      <c r="A548" s="112"/>
      <c r="B548" s="112"/>
      <c r="C548" s="113"/>
      <c r="D548" s="113"/>
      <c r="E548" s="114"/>
      <c r="F548" s="114"/>
    </row>
    <row r="549" spans="1:6" x14ac:dyDescent="0.2">
      <c r="A549" s="112"/>
      <c r="B549" s="112"/>
      <c r="C549" s="113"/>
      <c r="D549" s="113"/>
      <c r="E549" s="114"/>
      <c r="F549" s="114"/>
    </row>
    <row r="550" spans="1:6" x14ac:dyDescent="0.2">
      <c r="A550" s="112"/>
      <c r="B550" s="112"/>
      <c r="C550" s="113"/>
      <c r="D550" s="113"/>
      <c r="E550" s="114"/>
      <c r="F550" s="114"/>
    </row>
    <row r="551" spans="1:6" x14ac:dyDescent="0.2">
      <c r="A551" s="112"/>
      <c r="B551" s="112"/>
      <c r="C551" s="113"/>
      <c r="D551" s="113"/>
      <c r="E551" s="114"/>
      <c r="F551" s="114"/>
    </row>
    <row r="552" spans="1:6" x14ac:dyDescent="0.2">
      <c r="A552" s="112"/>
      <c r="B552" s="112"/>
      <c r="C552" s="113"/>
      <c r="D552" s="113"/>
      <c r="E552" s="114"/>
      <c r="F552" s="114"/>
    </row>
    <row r="553" spans="1:6" x14ac:dyDescent="0.2">
      <c r="A553" s="112"/>
      <c r="B553" s="112"/>
      <c r="C553" s="113"/>
      <c r="D553" s="113"/>
      <c r="E553" s="114"/>
      <c r="F553" s="114"/>
    </row>
    <row r="554" spans="1:6" x14ac:dyDescent="0.2">
      <c r="A554" s="112"/>
      <c r="B554" s="112"/>
      <c r="C554" s="113"/>
      <c r="D554" s="113"/>
      <c r="E554" s="114"/>
      <c r="F554" s="114"/>
    </row>
    <row r="555" spans="1:6" x14ac:dyDescent="0.2">
      <c r="A555" s="112"/>
      <c r="B555" s="112"/>
      <c r="C555" s="113"/>
      <c r="D555" s="113"/>
      <c r="E555" s="114"/>
      <c r="F555" s="114"/>
    </row>
    <row r="556" spans="1:6" x14ac:dyDescent="0.2">
      <c r="A556" s="112"/>
      <c r="B556" s="112"/>
      <c r="C556" s="113"/>
      <c r="D556" s="113"/>
      <c r="E556" s="114"/>
      <c r="F556" s="114"/>
    </row>
    <row r="557" spans="1:6" x14ac:dyDescent="0.2">
      <c r="A557" s="112"/>
      <c r="B557" s="112"/>
      <c r="C557" s="113"/>
      <c r="D557" s="113"/>
      <c r="E557" s="114"/>
      <c r="F557" s="114"/>
    </row>
    <row r="558" spans="1:6" x14ac:dyDescent="0.2">
      <c r="A558" s="112"/>
      <c r="B558" s="112"/>
      <c r="C558" s="113"/>
      <c r="D558" s="113"/>
      <c r="E558" s="114"/>
      <c r="F558" s="114"/>
    </row>
    <row r="559" spans="1:6" x14ac:dyDescent="0.2">
      <c r="A559" s="112"/>
      <c r="B559" s="112"/>
      <c r="C559" s="113"/>
      <c r="D559" s="113"/>
      <c r="E559" s="114"/>
      <c r="F559" s="114"/>
    </row>
    <row r="560" spans="1:6" x14ac:dyDescent="0.2">
      <c r="A560" s="112"/>
      <c r="B560" s="112"/>
      <c r="C560" s="113"/>
      <c r="D560" s="113"/>
      <c r="E560" s="114"/>
      <c r="F560" s="114"/>
    </row>
    <row r="561" spans="1:6" x14ac:dyDescent="0.2">
      <c r="A561" s="112"/>
      <c r="B561" s="112"/>
      <c r="C561" s="113"/>
      <c r="D561" s="113"/>
      <c r="E561" s="114"/>
      <c r="F561" s="114"/>
    </row>
    <row r="562" spans="1:6" x14ac:dyDescent="0.2">
      <c r="A562" s="112"/>
      <c r="B562" s="112"/>
      <c r="C562" s="113"/>
      <c r="D562" s="113"/>
      <c r="E562" s="114"/>
      <c r="F562" s="114"/>
    </row>
    <row r="563" spans="1:6" x14ac:dyDescent="0.2">
      <c r="A563" s="112"/>
      <c r="B563" s="112"/>
      <c r="C563" s="113"/>
      <c r="D563" s="113"/>
      <c r="E563" s="114"/>
      <c r="F563" s="114"/>
    </row>
    <row r="564" spans="1:6" x14ac:dyDescent="0.2">
      <c r="A564" s="112"/>
      <c r="B564" s="112"/>
      <c r="C564" s="113"/>
      <c r="D564" s="113"/>
      <c r="E564" s="114"/>
      <c r="F564" s="114"/>
    </row>
    <row r="565" spans="1:6" x14ac:dyDescent="0.2">
      <c r="A565" s="112"/>
      <c r="B565" s="112"/>
      <c r="C565" s="113"/>
      <c r="D565" s="113"/>
      <c r="E565" s="114"/>
      <c r="F565" s="114"/>
    </row>
    <row r="566" spans="1:6" x14ac:dyDescent="0.2">
      <c r="A566" s="112"/>
      <c r="B566" s="112"/>
      <c r="C566" s="113"/>
      <c r="D566" s="113"/>
      <c r="E566" s="114"/>
      <c r="F566" s="114"/>
    </row>
    <row r="567" spans="1:6" x14ac:dyDescent="0.2">
      <c r="A567" s="112"/>
      <c r="B567" s="112"/>
      <c r="C567" s="113"/>
      <c r="D567" s="113"/>
      <c r="E567" s="114"/>
      <c r="F567" s="114"/>
    </row>
    <row r="568" spans="1:6" x14ac:dyDescent="0.2">
      <c r="A568" s="112"/>
      <c r="B568" s="112"/>
      <c r="C568" s="113"/>
      <c r="D568" s="113"/>
      <c r="E568" s="114"/>
      <c r="F568" s="114"/>
    </row>
    <row r="569" spans="1:6" x14ac:dyDescent="0.2">
      <c r="A569" s="112"/>
      <c r="B569" s="112"/>
      <c r="C569" s="113"/>
      <c r="D569" s="113"/>
      <c r="E569" s="114"/>
      <c r="F569" s="114"/>
    </row>
    <row r="570" spans="1:6" x14ac:dyDescent="0.2">
      <c r="A570" s="112"/>
      <c r="B570" s="112"/>
      <c r="C570" s="113"/>
      <c r="D570" s="113"/>
      <c r="E570" s="114"/>
      <c r="F570" s="114"/>
    </row>
    <row r="571" spans="1:6" x14ac:dyDescent="0.2">
      <c r="A571" s="112"/>
      <c r="B571" s="112"/>
      <c r="C571" s="113"/>
      <c r="D571" s="113"/>
      <c r="E571" s="114"/>
      <c r="F571" s="114"/>
    </row>
    <row r="572" spans="1:6" x14ac:dyDescent="0.2">
      <c r="A572" s="112"/>
      <c r="B572" s="112"/>
      <c r="C572" s="113"/>
      <c r="D572" s="113"/>
      <c r="E572" s="114"/>
      <c r="F572" s="114"/>
    </row>
    <row r="573" spans="1:6" x14ac:dyDescent="0.2">
      <c r="A573" s="112"/>
      <c r="B573" s="112"/>
      <c r="C573" s="113"/>
      <c r="D573" s="113"/>
      <c r="E573" s="114"/>
      <c r="F573" s="114"/>
    </row>
    <row r="574" spans="1:6" x14ac:dyDescent="0.2">
      <c r="A574" s="112"/>
      <c r="B574" s="112"/>
      <c r="C574" s="113"/>
      <c r="D574" s="113"/>
      <c r="E574" s="114"/>
      <c r="F574" s="114"/>
    </row>
    <row r="575" spans="1:6" x14ac:dyDescent="0.2">
      <c r="A575" s="112"/>
      <c r="B575" s="112"/>
      <c r="C575" s="113"/>
      <c r="D575" s="113"/>
      <c r="E575" s="114"/>
      <c r="F575" s="114"/>
    </row>
    <row r="576" spans="1:6" x14ac:dyDescent="0.2">
      <c r="A576" s="112"/>
      <c r="B576" s="112"/>
      <c r="C576" s="113"/>
      <c r="D576" s="113"/>
      <c r="E576" s="114"/>
      <c r="F576" s="114"/>
    </row>
    <row r="577" spans="1:6" x14ac:dyDescent="0.2">
      <c r="A577" s="112"/>
      <c r="B577" s="112"/>
      <c r="C577" s="113"/>
      <c r="D577" s="113"/>
      <c r="E577" s="114"/>
      <c r="F577" s="114"/>
    </row>
    <row r="578" spans="1:6" x14ac:dyDescent="0.2">
      <c r="A578" s="112"/>
      <c r="B578" s="112"/>
      <c r="C578" s="113"/>
      <c r="D578" s="113"/>
      <c r="E578" s="114"/>
      <c r="F578" s="114"/>
    </row>
    <row r="579" spans="1:6" x14ac:dyDescent="0.2">
      <c r="A579" s="112"/>
      <c r="B579" s="112"/>
      <c r="C579" s="113"/>
      <c r="D579" s="113"/>
      <c r="E579" s="114"/>
      <c r="F579" s="114"/>
    </row>
    <row r="580" spans="1:6" x14ac:dyDescent="0.2">
      <c r="A580" s="112"/>
      <c r="B580" s="112"/>
      <c r="C580" s="113"/>
      <c r="D580" s="113"/>
      <c r="E580" s="114"/>
      <c r="F580" s="114"/>
    </row>
    <row r="581" spans="1:6" x14ac:dyDescent="0.2">
      <c r="A581" s="112"/>
      <c r="B581" s="112"/>
      <c r="C581" s="113"/>
      <c r="D581" s="113"/>
      <c r="E581" s="114"/>
      <c r="F581" s="114"/>
    </row>
    <row r="582" spans="1:6" x14ac:dyDescent="0.2">
      <c r="A582" s="112"/>
      <c r="B582" s="112"/>
      <c r="C582" s="113"/>
      <c r="D582" s="113"/>
      <c r="E582" s="114"/>
      <c r="F582" s="114"/>
    </row>
    <row r="583" spans="1:6" x14ac:dyDescent="0.2">
      <c r="A583" s="112"/>
      <c r="B583" s="112"/>
      <c r="C583" s="113"/>
      <c r="D583" s="113"/>
      <c r="E583" s="114"/>
      <c r="F583" s="114"/>
    </row>
    <row r="584" spans="1:6" x14ac:dyDescent="0.2">
      <c r="A584" s="112"/>
      <c r="B584" s="112"/>
      <c r="C584" s="113"/>
      <c r="D584" s="113"/>
      <c r="E584" s="114"/>
      <c r="F584" s="114"/>
    </row>
    <row r="585" spans="1:6" x14ac:dyDescent="0.2">
      <c r="A585" s="112"/>
      <c r="B585" s="112"/>
      <c r="C585" s="113"/>
      <c r="D585" s="113"/>
      <c r="E585" s="114"/>
      <c r="F585" s="114"/>
    </row>
    <row r="586" spans="1:6" x14ac:dyDescent="0.2">
      <c r="A586" s="112"/>
      <c r="B586" s="112"/>
      <c r="C586" s="113"/>
      <c r="D586" s="113"/>
      <c r="E586" s="114"/>
      <c r="F586" s="114"/>
    </row>
    <row r="587" spans="1:6" x14ac:dyDescent="0.2">
      <c r="A587" s="112"/>
      <c r="B587" s="112"/>
      <c r="C587" s="113"/>
      <c r="D587" s="113"/>
      <c r="E587" s="114"/>
      <c r="F587" s="114"/>
    </row>
    <row r="588" spans="1:6" x14ac:dyDescent="0.2">
      <c r="A588" s="112"/>
      <c r="B588" s="112"/>
      <c r="C588" s="113"/>
      <c r="D588" s="113"/>
      <c r="E588" s="114"/>
      <c r="F588" s="114"/>
    </row>
    <row r="589" spans="1:6" x14ac:dyDescent="0.2">
      <c r="A589" s="112"/>
      <c r="B589" s="112"/>
      <c r="C589" s="113"/>
      <c r="D589" s="113"/>
      <c r="E589" s="114"/>
      <c r="F589" s="114"/>
    </row>
    <row r="590" spans="1:6" x14ac:dyDescent="0.2">
      <c r="A590" s="112"/>
      <c r="B590" s="112"/>
      <c r="C590" s="113"/>
      <c r="D590" s="113"/>
      <c r="E590" s="114"/>
      <c r="F590" s="114"/>
    </row>
    <row r="591" spans="1:6" x14ac:dyDescent="0.2">
      <c r="A591" s="112"/>
      <c r="B591" s="112"/>
      <c r="C591" s="113"/>
      <c r="D591" s="113"/>
      <c r="E591" s="114"/>
      <c r="F591" s="114"/>
    </row>
    <row r="592" spans="1:6" x14ac:dyDescent="0.2">
      <c r="A592" s="112"/>
      <c r="B592" s="112"/>
      <c r="C592" s="113"/>
      <c r="D592" s="113"/>
      <c r="E592" s="114"/>
      <c r="F592" s="114"/>
    </row>
    <row r="593" spans="1:6" x14ac:dyDescent="0.2">
      <c r="A593" s="112"/>
      <c r="B593" s="112"/>
      <c r="C593" s="113"/>
      <c r="D593" s="113"/>
      <c r="E593" s="114"/>
      <c r="F593" s="114"/>
    </row>
    <row r="594" spans="1:6" x14ac:dyDescent="0.2">
      <c r="A594" s="112"/>
      <c r="B594" s="112"/>
      <c r="C594" s="113"/>
      <c r="D594" s="113"/>
      <c r="E594" s="114"/>
      <c r="F594" s="114"/>
    </row>
    <row r="595" spans="1:6" x14ac:dyDescent="0.2">
      <c r="A595" s="112"/>
      <c r="B595" s="112"/>
      <c r="C595" s="113"/>
      <c r="D595" s="113"/>
      <c r="E595" s="114"/>
      <c r="F595" s="114"/>
    </row>
    <row r="596" spans="1:6" x14ac:dyDescent="0.2">
      <c r="A596" s="112"/>
      <c r="B596" s="112"/>
      <c r="C596" s="113"/>
      <c r="D596" s="113"/>
      <c r="E596" s="114"/>
      <c r="F596" s="114"/>
    </row>
    <row r="597" spans="1:6" x14ac:dyDescent="0.2">
      <c r="A597" s="112"/>
      <c r="B597" s="112"/>
      <c r="C597" s="113"/>
      <c r="D597" s="113"/>
      <c r="E597" s="114"/>
      <c r="F597" s="114"/>
    </row>
    <row r="598" spans="1:6" x14ac:dyDescent="0.2">
      <c r="A598" s="112"/>
      <c r="B598" s="112"/>
      <c r="C598" s="113"/>
      <c r="D598" s="113"/>
      <c r="E598" s="114"/>
      <c r="F598" s="114"/>
    </row>
    <row r="599" spans="1:6" x14ac:dyDescent="0.2">
      <c r="A599" s="112"/>
      <c r="B599" s="112"/>
      <c r="C599" s="113"/>
      <c r="D599" s="113"/>
      <c r="E599" s="114"/>
      <c r="F599" s="114"/>
    </row>
    <row r="600" spans="1:6" x14ac:dyDescent="0.2">
      <c r="A600" s="112"/>
      <c r="B600" s="112"/>
      <c r="C600" s="113"/>
      <c r="D600" s="113"/>
      <c r="E600" s="114"/>
      <c r="F600" s="114"/>
    </row>
    <row r="601" spans="1:6" x14ac:dyDescent="0.2">
      <c r="A601" s="112"/>
      <c r="B601" s="112"/>
      <c r="C601" s="113"/>
      <c r="D601" s="113"/>
      <c r="E601" s="114"/>
      <c r="F601" s="114"/>
    </row>
    <row r="602" spans="1:6" x14ac:dyDescent="0.2">
      <c r="A602" s="112"/>
      <c r="B602" s="112"/>
      <c r="C602" s="113"/>
      <c r="D602" s="113"/>
      <c r="E602" s="114"/>
      <c r="F602" s="114"/>
    </row>
    <row r="603" spans="1:6" x14ac:dyDescent="0.2">
      <c r="A603" s="112"/>
      <c r="B603" s="112"/>
      <c r="C603" s="113"/>
      <c r="D603" s="113"/>
      <c r="E603" s="114"/>
      <c r="F603" s="114"/>
    </row>
    <row r="604" spans="1:6" x14ac:dyDescent="0.2">
      <c r="A604" s="112"/>
      <c r="B604" s="112"/>
      <c r="C604" s="113"/>
      <c r="D604" s="113"/>
      <c r="E604" s="114"/>
      <c r="F604" s="114"/>
    </row>
    <row r="605" spans="1:6" x14ac:dyDescent="0.2">
      <c r="A605" s="112"/>
      <c r="B605" s="112"/>
      <c r="C605" s="113"/>
      <c r="D605" s="113"/>
      <c r="E605" s="114"/>
      <c r="F605" s="114"/>
    </row>
    <row r="606" spans="1:6" x14ac:dyDescent="0.2">
      <c r="A606" s="112"/>
      <c r="B606" s="112"/>
      <c r="C606" s="113"/>
      <c r="D606" s="113"/>
      <c r="E606" s="114"/>
      <c r="F606" s="114"/>
    </row>
    <row r="607" spans="1:6" x14ac:dyDescent="0.2">
      <c r="A607" s="112"/>
      <c r="B607" s="112"/>
      <c r="C607" s="113"/>
      <c r="D607" s="113"/>
      <c r="E607" s="114"/>
      <c r="F607" s="114"/>
    </row>
    <row r="608" spans="1:6" x14ac:dyDescent="0.2">
      <c r="A608" s="112"/>
      <c r="B608" s="112"/>
      <c r="C608" s="113"/>
      <c r="D608" s="113"/>
      <c r="E608" s="114"/>
      <c r="F608" s="114"/>
    </row>
    <row r="609" spans="1:6" x14ac:dyDescent="0.2">
      <c r="A609" s="112"/>
      <c r="B609" s="112"/>
      <c r="C609" s="113"/>
      <c r="D609" s="113"/>
      <c r="E609" s="114"/>
      <c r="F609" s="114"/>
    </row>
    <row r="610" spans="1:6" x14ac:dyDescent="0.2">
      <c r="A610" s="112"/>
      <c r="B610" s="112"/>
      <c r="C610" s="113"/>
      <c r="D610" s="113"/>
      <c r="E610" s="114"/>
      <c r="F610" s="114"/>
    </row>
    <row r="611" spans="1:6" x14ac:dyDescent="0.2">
      <c r="A611" s="112"/>
      <c r="B611" s="112"/>
      <c r="C611" s="113"/>
      <c r="D611" s="113"/>
      <c r="E611" s="114"/>
      <c r="F611" s="114"/>
    </row>
    <row r="612" spans="1:6" x14ac:dyDescent="0.2">
      <c r="A612" s="112"/>
      <c r="B612" s="112"/>
      <c r="C612" s="113"/>
      <c r="D612" s="113"/>
      <c r="E612" s="114"/>
      <c r="F612" s="114"/>
    </row>
    <row r="613" spans="1:6" x14ac:dyDescent="0.2">
      <c r="A613" s="112"/>
      <c r="B613" s="112"/>
      <c r="C613" s="113"/>
      <c r="D613" s="113"/>
      <c r="E613" s="114"/>
      <c r="F613" s="114"/>
    </row>
    <row r="614" spans="1:6" x14ac:dyDescent="0.2">
      <c r="A614" s="112"/>
      <c r="B614" s="112"/>
      <c r="C614" s="113"/>
      <c r="D614" s="113"/>
      <c r="E614" s="114"/>
      <c r="F614" s="114"/>
    </row>
    <row r="615" spans="1:6" x14ac:dyDescent="0.2">
      <c r="A615" s="112"/>
      <c r="B615" s="112"/>
      <c r="C615" s="113"/>
      <c r="D615" s="113"/>
      <c r="E615" s="114"/>
      <c r="F615" s="114"/>
    </row>
    <row r="616" spans="1:6" x14ac:dyDescent="0.2">
      <c r="A616" s="112"/>
      <c r="B616" s="112"/>
      <c r="C616" s="113"/>
      <c r="D616" s="113"/>
      <c r="E616" s="114"/>
      <c r="F616" s="114"/>
    </row>
    <row r="617" spans="1:6" x14ac:dyDescent="0.2">
      <c r="A617" s="112"/>
      <c r="B617" s="112"/>
      <c r="C617" s="113"/>
      <c r="D617" s="113"/>
      <c r="E617" s="114"/>
      <c r="F617" s="114"/>
    </row>
    <row r="618" spans="1:6" x14ac:dyDescent="0.2">
      <c r="A618" s="112"/>
      <c r="B618" s="112"/>
      <c r="C618" s="113"/>
      <c r="D618" s="113"/>
      <c r="E618" s="114"/>
      <c r="F618" s="114"/>
    </row>
    <row r="619" spans="1:6" x14ac:dyDescent="0.2">
      <c r="A619" s="112"/>
      <c r="B619" s="112"/>
      <c r="C619" s="113"/>
      <c r="D619" s="113"/>
      <c r="E619" s="114"/>
      <c r="F619" s="114"/>
    </row>
    <row r="620" spans="1:6" x14ac:dyDescent="0.2">
      <c r="A620" s="112"/>
      <c r="B620" s="112"/>
      <c r="C620" s="113"/>
      <c r="D620" s="113"/>
      <c r="E620" s="114"/>
      <c r="F620" s="114"/>
    </row>
    <row r="621" spans="1:6" x14ac:dyDescent="0.2">
      <c r="A621" s="112"/>
      <c r="B621" s="112"/>
      <c r="C621" s="113"/>
      <c r="D621" s="113"/>
      <c r="E621" s="114"/>
      <c r="F621" s="114"/>
    </row>
    <row r="622" spans="1:6" x14ac:dyDescent="0.2">
      <c r="A622" s="112"/>
      <c r="B622" s="112"/>
      <c r="C622" s="113"/>
      <c r="D622" s="113"/>
      <c r="E622" s="114"/>
      <c r="F622" s="114"/>
    </row>
    <row r="623" spans="1:6" x14ac:dyDescent="0.2">
      <c r="A623" s="112"/>
      <c r="B623" s="112"/>
      <c r="C623" s="113"/>
      <c r="D623" s="113"/>
      <c r="E623" s="114"/>
      <c r="F623" s="114"/>
    </row>
    <row r="624" spans="1:6" x14ac:dyDescent="0.2">
      <c r="A624" s="112"/>
      <c r="B624" s="112"/>
      <c r="C624" s="113"/>
      <c r="D624" s="113"/>
      <c r="E624" s="114"/>
      <c r="F624" s="114"/>
    </row>
    <row r="625" spans="1:6" x14ac:dyDescent="0.2">
      <c r="A625" s="112"/>
      <c r="B625" s="112"/>
      <c r="C625" s="113"/>
      <c r="D625" s="113"/>
      <c r="E625" s="114"/>
      <c r="F625" s="114"/>
    </row>
    <row r="626" spans="1:6" x14ac:dyDescent="0.2">
      <c r="A626" s="112"/>
      <c r="B626" s="112"/>
      <c r="C626" s="113"/>
      <c r="D626" s="113"/>
      <c r="E626" s="114"/>
      <c r="F626" s="114"/>
    </row>
    <row r="627" spans="1:6" x14ac:dyDescent="0.2">
      <c r="A627" s="112"/>
      <c r="B627" s="112"/>
      <c r="C627" s="113"/>
      <c r="D627" s="113"/>
      <c r="E627" s="114"/>
      <c r="F627" s="114"/>
    </row>
    <row r="628" spans="1:6" x14ac:dyDescent="0.2">
      <c r="A628" s="112"/>
      <c r="B628" s="112"/>
      <c r="C628" s="113"/>
      <c r="D628" s="113"/>
      <c r="E628" s="114"/>
      <c r="F628" s="114"/>
    </row>
    <row r="629" spans="1:6" x14ac:dyDescent="0.2">
      <c r="A629" s="112"/>
      <c r="B629" s="112"/>
      <c r="C629" s="113"/>
      <c r="D629" s="113"/>
      <c r="E629" s="114"/>
      <c r="F629" s="114"/>
    </row>
    <row r="630" spans="1:6" x14ac:dyDescent="0.2">
      <c r="A630" s="112"/>
      <c r="B630" s="112"/>
      <c r="C630" s="113"/>
      <c r="D630" s="113"/>
      <c r="E630" s="114"/>
      <c r="F630" s="114"/>
    </row>
    <row r="631" spans="1:6" x14ac:dyDescent="0.2">
      <c r="A631" s="112"/>
      <c r="B631" s="112"/>
      <c r="C631" s="113"/>
      <c r="D631" s="113"/>
      <c r="E631" s="114"/>
      <c r="F631" s="114"/>
    </row>
    <row r="632" spans="1:6" x14ac:dyDescent="0.2">
      <c r="A632" s="112"/>
      <c r="B632" s="112"/>
      <c r="C632" s="113"/>
      <c r="D632" s="113"/>
      <c r="E632" s="114"/>
      <c r="F632" s="114"/>
    </row>
    <row r="633" spans="1:6" x14ac:dyDescent="0.2">
      <c r="A633" s="112"/>
      <c r="B633" s="112"/>
      <c r="C633" s="113"/>
      <c r="D633" s="113"/>
      <c r="E633" s="114"/>
      <c r="F633" s="114"/>
    </row>
    <row r="634" spans="1:6" x14ac:dyDescent="0.2">
      <c r="A634" s="112"/>
      <c r="B634" s="112"/>
      <c r="C634" s="113"/>
      <c r="D634" s="113"/>
      <c r="E634" s="114"/>
      <c r="F634" s="114"/>
    </row>
    <row r="635" spans="1:6" x14ac:dyDescent="0.2">
      <c r="A635" s="112"/>
      <c r="B635" s="112"/>
      <c r="C635" s="113"/>
      <c r="D635" s="113"/>
      <c r="E635" s="114"/>
      <c r="F635" s="114"/>
    </row>
    <row r="636" spans="1:6" x14ac:dyDescent="0.2">
      <c r="A636" s="112"/>
      <c r="B636" s="112"/>
      <c r="C636" s="113"/>
      <c r="D636" s="113"/>
      <c r="E636" s="114"/>
      <c r="F636" s="114"/>
    </row>
    <row r="637" spans="1:6" x14ac:dyDescent="0.2">
      <c r="A637" s="112"/>
      <c r="B637" s="112"/>
      <c r="C637" s="113"/>
      <c r="D637" s="113"/>
      <c r="E637" s="114"/>
      <c r="F637" s="114"/>
    </row>
    <row r="638" spans="1:6" x14ac:dyDescent="0.2">
      <c r="A638" s="112"/>
      <c r="B638" s="112"/>
      <c r="C638" s="113"/>
      <c r="D638" s="113"/>
      <c r="E638" s="114"/>
      <c r="F638" s="114"/>
    </row>
    <row r="639" spans="1:6" x14ac:dyDescent="0.2">
      <c r="A639" s="112"/>
      <c r="B639" s="112"/>
      <c r="C639" s="113"/>
      <c r="D639" s="113"/>
      <c r="E639" s="114"/>
      <c r="F639" s="114"/>
    </row>
    <row r="640" spans="1:6" x14ac:dyDescent="0.2">
      <c r="A640" s="112"/>
      <c r="B640" s="112"/>
      <c r="C640" s="113"/>
      <c r="D640" s="113"/>
      <c r="E640" s="114"/>
      <c r="F640" s="114"/>
    </row>
    <row r="641" spans="1:6" x14ac:dyDescent="0.2">
      <c r="A641" s="112"/>
      <c r="B641" s="112"/>
      <c r="C641" s="113"/>
      <c r="D641" s="113"/>
      <c r="E641" s="114"/>
      <c r="F641" s="114"/>
    </row>
    <row r="642" spans="1:6" x14ac:dyDescent="0.2">
      <c r="A642" s="112"/>
      <c r="B642" s="112"/>
      <c r="C642" s="113"/>
      <c r="D642" s="113"/>
      <c r="E642" s="114"/>
      <c r="F642" s="114"/>
    </row>
    <row r="643" spans="1:6" x14ac:dyDescent="0.2">
      <c r="A643" s="112"/>
      <c r="B643" s="112"/>
      <c r="C643" s="113"/>
      <c r="D643" s="113"/>
      <c r="E643" s="114"/>
      <c r="F643" s="114"/>
    </row>
    <row r="644" spans="1:6" x14ac:dyDescent="0.2">
      <c r="A644" s="112"/>
      <c r="B644" s="112"/>
      <c r="C644" s="113"/>
      <c r="D644" s="113"/>
      <c r="E644" s="114"/>
      <c r="F644" s="114"/>
    </row>
    <row r="645" spans="1:6" x14ac:dyDescent="0.2">
      <c r="A645" s="112"/>
      <c r="B645" s="112"/>
      <c r="C645" s="113"/>
      <c r="D645" s="113"/>
      <c r="E645" s="114"/>
      <c r="F645" s="114"/>
    </row>
    <row r="646" spans="1:6" x14ac:dyDescent="0.2">
      <c r="A646" s="112"/>
      <c r="B646" s="112"/>
      <c r="C646" s="113"/>
      <c r="D646" s="113"/>
      <c r="E646" s="114"/>
      <c r="F646" s="114"/>
    </row>
    <row r="647" spans="1:6" x14ac:dyDescent="0.2">
      <c r="A647" s="112"/>
      <c r="B647" s="112"/>
      <c r="C647" s="113"/>
      <c r="D647" s="113"/>
      <c r="E647" s="114"/>
      <c r="F647" s="114"/>
    </row>
    <row r="648" spans="1:6" x14ac:dyDescent="0.2">
      <c r="A648" s="112"/>
      <c r="B648" s="112"/>
      <c r="C648" s="113"/>
      <c r="D648" s="113"/>
      <c r="E648" s="114"/>
      <c r="F648" s="114"/>
    </row>
    <row r="649" spans="1:6" x14ac:dyDescent="0.2">
      <c r="A649" s="112"/>
      <c r="B649" s="112"/>
      <c r="C649" s="113"/>
      <c r="D649" s="113"/>
      <c r="E649" s="114"/>
      <c r="F649" s="114"/>
    </row>
    <row r="650" spans="1:6" x14ac:dyDescent="0.2">
      <c r="A650" s="112"/>
      <c r="B650" s="112"/>
      <c r="C650" s="113"/>
      <c r="D650" s="113"/>
      <c r="E650" s="114"/>
      <c r="F650" s="114"/>
    </row>
    <row r="651" spans="1:6" x14ac:dyDescent="0.2">
      <c r="A651" s="112"/>
      <c r="B651" s="112"/>
      <c r="C651" s="113"/>
      <c r="D651" s="113"/>
      <c r="E651" s="114"/>
      <c r="F651" s="114"/>
    </row>
    <row r="652" spans="1:6" x14ac:dyDescent="0.2">
      <c r="A652" s="112"/>
      <c r="B652" s="112"/>
      <c r="C652" s="113"/>
      <c r="D652" s="113"/>
      <c r="E652" s="114"/>
      <c r="F652" s="114"/>
    </row>
    <row r="653" spans="1:6" x14ac:dyDescent="0.2">
      <c r="A653" s="112"/>
      <c r="B653" s="112"/>
      <c r="C653" s="113"/>
      <c r="D653" s="113"/>
      <c r="E653" s="114"/>
      <c r="F653" s="114"/>
    </row>
    <row r="654" spans="1:6" x14ac:dyDescent="0.2">
      <c r="A654" s="112"/>
      <c r="B654" s="112"/>
      <c r="C654" s="113"/>
      <c r="D654" s="113"/>
      <c r="E654" s="114"/>
      <c r="F654" s="114"/>
    </row>
    <row r="655" spans="1:6" x14ac:dyDescent="0.2">
      <c r="A655" s="112"/>
      <c r="B655" s="112"/>
      <c r="C655" s="113"/>
      <c r="D655" s="113"/>
      <c r="E655" s="114"/>
      <c r="F655" s="114"/>
    </row>
    <row r="656" spans="1:6" x14ac:dyDescent="0.2">
      <c r="A656" s="112"/>
      <c r="B656" s="112"/>
      <c r="C656" s="113"/>
      <c r="D656" s="113"/>
      <c r="E656" s="114"/>
      <c r="F656" s="114"/>
    </row>
    <row r="657" spans="1:6" x14ac:dyDescent="0.2">
      <c r="A657" s="112"/>
      <c r="B657" s="112"/>
      <c r="C657" s="113"/>
      <c r="D657" s="113"/>
      <c r="E657" s="114"/>
      <c r="F657" s="114"/>
    </row>
    <row r="658" spans="1:6" x14ac:dyDescent="0.2">
      <c r="A658" s="112"/>
      <c r="B658" s="112"/>
      <c r="C658" s="113"/>
      <c r="D658" s="113"/>
      <c r="E658" s="114"/>
      <c r="F658" s="114"/>
    </row>
    <row r="659" spans="1:6" x14ac:dyDescent="0.2">
      <c r="A659" s="112"/>
      <c r="B659" s="112"/>
      <c r="C659" s="113"/>
      <c r="D659" s="113"/>
      <c r="E659" s="114"/>
      <c r="F659" s="114"/>
    </row>
    <row r="660" spans="1:6" x14ac:dyDescent="0.2">
      <c r="A660" s="112"/>
      <c r="B660" s="112"/>
      <c r="C660" s="113"/>
      <c r="D660" s="113"/>
      <c r="E660" s="114"/>
      <c r="F660" s="114"/>
    </row>
    <row r="661" spans="1:6" x14ac:dyDescent="0.2">
      <c r="A661" s="112"/>
      <c r="B661" s="112"/>
      <c r="C661" s="113"/>
      <c r="D661" s="113"/>
      <c r="E661" s="114"/>
      <c r="F661" s="114"/>
    </row>
    <row r="662" spans="1:6" x14ac:dyDescent="0.2">
      <c r="A662" s="112"/>
      <c r="B662" s="112"/>
      <c r="C662" s="113"/>
      <c r="D662" s="113"/>
      <c r="E662" s="114"/>
      <c r="F662" s="114"/>
    </row>
    <row r="663" spans="1:6" x14ac:dyDescent="0.2">
      <c r="A663" s="112"/>
      <c r="B663" s="112"/>
      <c r="C663" s="113"/>
      <c r="D663" s="113"/>
      <c r="E663" s="114"/>
      <c r="F663" s="114"/>
    </row>
    <row r="664" spans="1:6" x14ac:dyDescent="0.2">
      <c r="A664" s="112"/>
      <c r="B664" s="112"/>
      <c r="C664" s="113"/>
      <c r="D664" s="113"/>
      <c r="E664" s="114"/>
      <c r="F664" s="114"/>
    </row>
    <row r="665" spans="1:6" x14ac:dyDescent="0.2">
      <c r="A665" s="112"/>
      <c r="B665" s="112"/>
      <c r="C665" s="113"/>
      <c r="D665" s="113"/>
      <c r="E665" s="114"/>
      <c r="F665" s="114"/>
    </row>
    <row r="666" spans="1:6" x14ac:dyDescent="0.2">
      <c r="A666" s="112"/>
      <c r="B666" s="112"/>
      <c r="C666" s="113"/>
      <c r="D666" s="113"/>
      <c r="E666" s="114"/>
      <c r="F666" s="114"/>
    </row>
    <row r="667" spans="1:6" x14ac:dyDescent="0.2">
      <c r="A667" s="112"/>
      <c r="B667" s="112"/>
      <c r="C667" s="113"/>
      <c r="D667" s="113"/>
      <c r="E667" s="114"/>
      <c r="F667" s="114"/>
    </row>
    <row r="668" spans="1:6" x14ac:dyDescent="0.2">
      <c r="A668" s="112"/>
      <c r="B668" s="112"/>
      <c r="C668" s="113"/>
      <c r="D668" s="113"/>
      <c r="E668" s="114"/>
      <c r="F668" s="114"/>
    </row>
    <row r="669" spans="1:6" x14ac:dyDescent="0.2">
      <c r="A669" s="112"/>
      <c r="B669" s="112"/>
      <c r="C669" s="113"/>
      <c r="D669" s="113"/>
      <c r="E669" s="114"/>
      <c r="F669" s="114"/>
    </row>
    <row r="670" spans="1:6" x14ac:dyDescent="0.2">
      <c r="A670" s="112"/>
      <c r="B670" s="112"/>
      <c r="C670" s="113"/>
      <c r="D670" s="113"/>
      <c r="E670" s="114"/>
      <c r="F670" s="114"/>
    </row>
    <row r="671" spans="1:6" x14ac:dyDescent="0.2">
      <c r="A671" s="112"/>
      <c r="B671" s="112"/>
      <c r="C671" s="113"/>
      <c r="D671" s="113"/>
      <c r="E671" s="114"/>
      <c r="F671" s="114"/>
    </row>
    <row r="672" spans="1:6" x14ac:dyDescent="0.2">
      <c r="A672" s="112"/>
      <c r="B672" s="112"/>
      <c r="C672" s="113"/>
      <c r="D672" s="113"/>
      <c r="E672" s="114"/>
      <c r="F672" s="114"/>
    </row>
    <row r="673" spans="1:6" x14ac:dyDescent="0.2">
      <c r="A673" s="112"/>
      <c r="B673" s="112"/>
      <c r="C673" s="113"/>
      <c r="D673" s="113"/>
      <c r="E673" s="114"/>
      <c r="F673" s="114"/>
    </row>
    <row r="674" spans="1:6" x14ac:dyDescent="0.2">
      <c r="A674" s="112"/>
      <c r="B674" s="112"/>
      <c r="C674" s="113"/>
      <c r="D674" s="113"/>
      <c r="E674" s="114"/>
      <c r="F674" s="114"/>
    </row>
    <row r="675" spans="1:6" x14ac:dyDescent="0.2">
      <c r="A675" s="112"/>
      <c r="B675" s="112"/>
      <c r="C675" s="113"/>
      <c r="D675" s="113"/>
      <c r="E675" s="114"/>
      <c r="F675" s="114"/>
    </row>
    <row r="676" spans="1:6" x14ac:dyDescent="0.2">
      <c r="A676" s="112"/>
      <c r="B676" s="112"/>
      <c r="C676" s="113"/>
      <c r="D676" s="113"/>
      <c r="E676" s="114"/>
      <c r="F676" s="114"/>
    </row>
    <row r="677" spans="1:6" x14ac:dyDescent="0.2">
      <c r="A677" s="112"/>
      <c r="B677" s="112"/>
      <c r="C677" s="113"/>
      <c r="D677" s="113"/>
      <c r="E677" s="114"/>
      <c r="F677" s="114"/>
    </row>
    <row r="678" spans="1:6" x14ac:dyDescent="0.2">
      <c r="A678" s="112"/>
      <c r="B678" s="112"/>
      <c r="C678" s="113"/>
      <c r="D678" s="113"/>
      <c r="E678" s="114"/>
      <c r="F678" s="114"/>
    </row>
    <row r="679" spans="1:6" x14ac:dyDescent="0.2">
      <c r="A679" s="112"/>
      <c r="B679" s="112"/>
      <c r="C679" s="113"/>
      <c r="D679" s="113"/>
      <c r="E679" s="114"/>
      <c r="F679" s="114"/>
    </row>
    <row r="680" spans="1:6" x14ac:dyDescent="0.2">
      <c r="A680" s="112"/>
      <c r="B680" s="112"/>
      <c r="C680" s="113"/>
      <c r="D680" s="113"/>
      <c r="E680" s="114"/>
      <c r="F680" s="114"/>
    </row>
    <row r="681" spans="1:6" x14ac:dyDescent="0.2">
      <c r="A681" s="112"/>
      <c r="B681" s="112"/>
      <c r="C681" s="113"/>
      <c r="D681" s="113"/>
      <c r="E681" s="114"/>
      <c r="F681" s="114"/>
    </row>
    <row r="682" spans="1:6" x14ac:dyDescent="0.2">
      <c r="A682" s="112"/>
      <c r="B682" s="112"/>
      <c r="C682" s="113"/>
      <c r="D682" s="113"/>
      <c r="E682" s="114"/>
      <c r="F682" s="114"/>
    </row>
    <row r="683" spans="1:6" x14ac:dyDescent="0.2">
      <c r="A683" s="112"/>
      <c r="B683" s="112"/>
      <c r="C683" s="113"/>
      <c r="D683" s="113"/>
      <c r="E683" s="114"/>
      <c r="F683" s="114"/>
    </row>
    <row r="684" spans="1:6" x14ac:dyDescent="0.2">
      <c r="A684" s="112"/>
      <c r="B684" s="112"/>
      <c r="C684" s="113"/>
      <c r="D684" s="113"/>
      <c r="E684" s="114"/>
      <c r="F684" s="114"/>
    </row>
    <row r="685" spans="1:6" x14ac:dyDescent="0.2">
      <c r="A685" s="112"/>
      <c r="B685" s="112"/>
      <c r="C685" s="113"/>
      <c r="D685" s="113"/>
      <c r="E685" s="114"/>
      <c r="F685" s="114"/>
    </row>
    <row r="686" spans="1:6" x14ac:dyDescent="0.2">
      <c r="A686" s="112"/>
      <c r="B686" s="112"/>
      <c r="C686" s="113"/>
      <c r="D686" s="113"/>
      <c r="E686" s="114"/>
      <c r="F686" s="114"/>
    </row>
    <row r="687" spans="1:6" x14ac:dyDescent="0.2">
      <c r="A687" s="112"/>
      <c r="B687" s="112"/>
      <c r="C687" s="113"/>
      <c r="D687" s="113"/>
      <c r="E687" s="114"/>
      <c r="F687" s="114"/>
    </row>
    <row r="688" spans="1:6" x14ac:dyDescent="0.2">
      <c r="A688" s="112"/>
      <c r="B688" s="112"/>
      <c r="C688" s="113"/>
      <c r="D688" s="113"/>
      <c r="E688" s="114"/>
      <c r="F688" s="114"/>
    </row>
    <row r="689" spans="1:6" x14ac:dyDescent="0.2">
      <c r="A689" s="112"/>
      <c r="B689" s="112"/>
      <c r="C689" s="113"/>
      <c r="D689" s="113"/>
      <c r="E689" s="114"/>
      <c r="F689" s="114"/>
    </row>
    <row r="690" spans="1:6" x14ac:dyDescent="0.2">
      <c r="A690" s="112"/>
      <c r="B690" s="112"/>
      <c r="C690" s="113"/>
      <c r="D690" s="113"/>
      <c r="E690" s="114"/>
      <c r="F690" s="114"/>
    </row>
    <row r="691" spans="1:6" x14ac:dyDescent="0.2">
      <c r="A691" s="112"/>
      <c r="B691" s="112"/>
      <c r="C691" s="113"/>
      <c r="D691" s="113"/>
      <c r="E691" s="114"/>
      <c r="F691" s="114"/>
    </row>
    <row r="692" spans="1:6" x14ac:dyDescent="0.2">
      <c r="A692" s="112"/>
      <c r="B692" s="112"/>
      <c r="C692" s="113"/>
      <c r="D692" s="113"/>
      <c r="E692" s="114"/>
      <c r="F692" s="114"/>
    </row>
    <row r="693" spans="1:6" x14ac:dyDescent="0.2">
      <c r="A693" s="112"/>
      <c r="B693" s="112"/>
      <c r="C693" s="113"/>
      <c r="D693" s="113"/>
      <c r="E693" s="114"/>
      <c r="F693" s="114"/>
    </row>
    <row r="694" spans="1:6" x14ac:dyDescent="0.2">
      <c r="A694" s="112"/>
      <c r="B694" s="112"/>
      <c r="C694" s="113"/>
      <c r="D694" s="113"/>
      <c r="E694" s="114"/>
      <c r="F694" s="114"/>
    </row>
    <row r="695" spans="1:6" x14ac:dyDescent="0.2">
      <c r="A695" s="112"/>
      <c r="B695" s="112"/>
      <c r="C695" s="113"/>
      <c r="D695" s="113"/>
      <c r="E695" s="114"/>
      <c r="F695" s="114"/>
    </row>
    <row r="696" spans="1:6" x14ac:dyDescent="0.2">
      <c r="A696" s="112"/>
      <c r="B696" s="112"/>
      <c r="C696" s="113"/>
      <c r="D696" s="113"/>
      <c r="E696" s="114"/>
      <c r="F696" s="114"/>
    </row>
    <row r="697" spans="1:6" x14ac:dyDescent="0.2">
      <c r="A697" s="112"/>
      <c r="B697" s="112"/>
      <c r="C697" s="113"/>
      <c r="D697" s="113"/>
      <c r="E697" s="114"/>
      <c r="F697" s="114"/>
    </row>
    <row r="698" spans="1:6" x14ac:dyDescent="0.2">
      <c r="A698" s="112"/>
      <c r="B698" s="112"/>
      <c r="C698" s="113"/>
      <c r="D698" s="113"/>
      <c r="E698" s="114"/>
      <c r="F698" s="114"/>
    </row>
    <row r="699" spans="1:6" x14ac:dyDescent="0.2">
      <c r="A699" s="112"/>
      <c r="B699" s="112"/>
      <c r="C699" s="113"/>
      <c r="D699" s="113"/>
      <c r="E699" s="114"/>
      <c r="F699" s="114"/>
    </row>
    <row r="700" spans="1:6" x14ac:dyDescent="0.2">
      <c r="A700" s="112"/>
      <c r="B700" s="112"/>
      <c r="C700" s="113"/>
      <c r="D700" s="113"/>
      <c r="E700" s="114"/>
      <c r="F700" s="114"/>
    </row>
    <row r="701" spans="1:6" x14ac:dyDescent="0.2">
      <c r="A701" s="112"/>
      <c r="B701" s="112"/>
      <c r="C701" s="113"/>
      <c r="D701" s="113"/>
      <c r="E701" s="114"/>
      <c r="F701" s="114"/>
    </row>
    <row r="702" spans="1:6" x14ac:dyDescent="0.2">
      <c r="A702" s="112"/>
      <c r="B702" s="112"/>
      <c r="C702" s="113"/>
      <c r="D702" s="113"/>
      <c r="E702" s="114"/>
      <c r="F702" s="114"/>
    </row>
    <row r="703" spans="1:6" x14ac:dyDescent="0.2">
      <c r="A703" s="112"/>
      <c r="B703" s="112"/>
      <c r="C703" s="113"/>
      <c r="D703" s="113"/>
      <c r="E703" s="114"/>
      <c r="F703" s="114"/>
    </row>
    <row r="704" spans="1:6" x14ac:dyDescent="0.2">
      <c r="A704" s="112"/>
      <c r="B704" s="112"/>
      <c r="C704" s="113"/>
      <c r="D704" s="113"/>
      <c r="E704" s="114"/>
      <c r="F704" s="114"/>
    </row>
    <row r="705" spans="1:6" x14ac:dyDescent="0.2">
      <c r="A705" s="112"/>
      <c r="B705" s="112"/>
      <c r="C705" s="113"/>
      <c r="D705" s="113"/>
      <c r="E705" s="114"/>
      <c r="F705" s="114"/>
    </row>
    <row r="706" spans="1:6" x14ac:dyDescent="0.2">
      <c r="A706" s="112"/>
      <c r="B706" s="112"/>
      <c r="C706" s="113"/>
      <c r="D706" s="113"/>
      <c r="E706" s="114"/>
      <c r="F706" s="114"/>
    </row>
    <row r="707" spans="1:6" x14ac:dyDescent="0.2">
      <c r="A707" s="112"/>
      <c r="B707" s="112"/>
      <c r="C707" s="113"/>
      <c r="D707" s="113"/>
      <c r="E707" s="114"/>
      <c r="F707" s="114"/>
    </row>
    <row r="708" spans="1:6" x14ac:dyDescent="0.2">
      <c r="A708" s="112"/>
      <c r="B708" s="112"/>
      <c r="C708" s="113"/>
      <c r="D708" s="113"/>
      <c r="E708" s="114"/>
      <c r="F708" s="114"/>
    </row>
    <row r="709" spans="1:6" x14ac:dyDescent="0.2">
      <c r="A709" s="112"/>
      <c r="B709" s="112"/>
      <c r="C709" s="113"/>
      <c r="D709" s="113"/>
      <c r="E709" s="114"/>
      <c r="F709" s="114"/>
    </row>
    <row r="710" spans="1:6" x14ac:dyDescent="0.2">
      <c r="A710" s="112"/>
      <c r="B710" s="112"/>
      <c r="C710" s="113"/>
      <c r="D710" s="113"/>
      <c r="E710" s="114"/>
      <c r="F710" s="114"/>
    </row>
    <row r="711" spans="1:6" x14ac:dyDescent="0.2">
      <c r="A711" s="112"/>
      <c r="B711" s="112"/>
      <c r="C711" s="113"/>
      <c r="D711" s="113"/>
      <c r="E711" s="114"/>
      <c r="F711" s="114"/>
    </row>
    <row r="712" spans="1:6" x14ac:dyDescent="0.2">
      <c r="A712" s="112"/>
      <c r="B712" s="112"/>
      <c r="C712" s="113"/>
      <c r="D712" s="113"/>
      <c r="E712" s="114"/>
      <c r="F712" s="114"/>
    </row>
    <row r="713" spans="1:6" x14ac:dyDescent="0.2">
      <c r="A713" s="112"/>
      <c r="B713" s="112"/>
      <c r="C713" s="113"/>
      <c r="D713" s="113"/>
      <c r="E713" s="114"/>
      <c r="F713" s="114"/>
    </row>
    <row r="714" spans="1:6" x14ac:dyDescent="0.2">
      <c r="A714" s="112"/>
      <c r="B714" s="112"/>
      <c r="C714" s="113"/>
      <c r="D714" s="113"/>
      <c r="E714" s="114"/>
      <c r="F714" s="114"/>
    </row>
    <row r="715" spans="1:6" x14ac:dyDescent="0.2">
      <c r="A715" s="112"/>
      <c r="B715" s="112"/>
      <c r="C715" s="113"/>
      <c r="D715" s="113"/>
      <c r="E715" s="114"/>
      <c r="F715" s="114"/>
    </row>
    <row r="716" spans="1:6" x14ac:dyDescent="0.2">
      <c r="A716" s="112"/>
      <c r="B716" s="112"/>
      <c r="C716" s="113"/>
      <c r="D716" s="113"/>
      <c r="E716" s="114"/>
      <c r="F716" s="114"/>
    </row>
    <row r="717" spans="1:6" x14ac:dyDescent="0.2">
      <c r="A717" s="112"/>
      <c r="B717" s="112"/>
      <c r="C717" s="113"/>
      <c r="D717" s="113"/>
      <c r="E717" s="114"/>
      <c r="F717" s="114"/>
    </row>
    <row r="718" spans="1:6" x14ac:dyDescent="0.2">
      <c r="A718" s="112"/>
      <c r="B718" s="112"/>
      <c r="C718" s="113"/>
      <c r="D718" s="113"/>
      <c r="E718" s="114"/>
      <c r="F718" s="114"/>
    </row>
    <row r="719" spans="1:6" x14ac:dyDescent="0.2">
      <c r="A719" s="112"/>
      <c r="B719" s="112"/>
      <c r="C719" s="113"/>
      <c r="D719" s="113"/>
      <c r="E719" s="114"/>
      <c r="F719" s="114"/>
    </row>
    <row r="720" spans="1:6" x14ac:dyDescent="0.2">
      <c r="A720" s="112"/>
      <c r="B720" s="112"/>
      <c r="C720" s="113"/>
      <c r="D720" s="113"/>
      <c r="E720" s="114"/>
      <c r="F720" s="114"/>
    </row>
    <row r="721" spans="1:6" x14ac:dyDescent="0.2">
      <c r="A721" s="112"/>
      <c r="B721" s="112"/>
      <c r="C721" s="113"/>
      <c r="D721" s="113"/>
      <c r="E721" s="114"/>
      <c r="F721" s="114"/>
    </row>
    <row r="722" spans="1:6" x14ac:dyDescent="0.2">
      <c r="A722" s="112"/>
      <c r="B722" s="112"/>
      <c r="C722" s="113"/>
      <c r="D722" s="113"/>
      <c r="E722" s="114"/>
      <c r="F722" s="114"/>
    </row>
    <row r="723" spans="1:6" x14ac:dyDescent="0.2">
      <c r="A723" s="112"/>
      <c r="B723" s="112"/>
      <c r="C723" s="113"/>
      <c r="D723" s="113"/>
      <c r="E723" s="114"/>
      <c r="F723" s="114"/>
    </row>
    <row r="724" spans="1:6" x14ac:dyDescent="0.2">
      <c r="A724" s="112"/>
      <c r="B724" s="112"/>
      <c r="C724" s="113"/>
      <c r="D724" s="113"/>
      <c r="E724" s="114"/>
      <c r="F724" s="114"/>
    </row>
    <row r="725" spans="1:6" x14ac:dyDescent="0.2">
      <c r="A725" s="112"/>
      <c r="B725" s="112"/>
      <c r="C725" s="113"/>
      <c r="D725" s="113"/>
      <c r="E725" s="114"/>
      <c r="F725" s="114"/>
    </row>
    <row r="726" spans="1:6" x14ac:dyDescent="0.2">
      <c r="A726" s="112"/>
      <c r="B726" s="112"/>
      <c r="C726" s="113"/>
      <c r="D726" s="113"/>
      <c r="E726" s="114"/>
      <c r="F726" s="114"/>
    </row>
    <row r="727" spans="1:6" x14ac:dyDescent="0.2">
      <c r="A727" s="112"/>
      <c r="B727" s="112"/>
      <c r="C727" s="113"/>
      <c r="D727" s="113"/>
      <c r="E727" s="114"/>
      <c r="F727" s="114"/>
    </row>
    <row r="728" spans="1:6" x14ac:dyDescent="0.2">
      <c r="A728" s="112"/>
      <c r="B728" s="112"/>
      <c r="C728" s="113"/>
      <c r="D728" s="113"/>
      <c r="E728" s="114"/>
      <c r="F728" s="114"/>
    </row>
    <row r="729" spans="1:6" x14ac:dyDescent="0.2">
      <c r="A729" s="112"/>
      <c r="B729" s="112"/>
      <c r="C729" s="113"/>
      <c r="D729" s="113"/>
      <c r="E729" s="114"/>
      <c r="F729" s="114"/>
    </row>
    <row r="730" spans="1:6" x14ac:dyDescent="0.2">
      <c r="A730" s="112"/>
      <c r="B730" s="112"/>
      <c r="C730" s="113"/>
      <c r="D730" s="113"/>
      <c r="E730" s="114"/>
      <c r="F730" s="114"/>
    </row>
    <row r="731" spans="1:6" x14ac:dyDescent="0.2">
      <c r="A731" s="112"/>
      <c r="B731" s="112"/>
      <c r="C731" s="113"/>
      <c r="D731" s="113"/>
      <c r="E731" s="114"/>
      <c r="F731" s="114"/>
    </row>
    <row r="732" spans="1:6" x14ac:dyDescent="0.2">
      <c r="A732" s="112"/>
      <c r="B732" s="112"/>
      <c r="C732" s="113"/>
      <c r="D732" s="113"/>
      <c r="E732" s="114"/>
      <c r="F732" s="114"/>
    </row>
    <row r="733" spans="1:6" x14ac:dyDescent="0.2">
      <c r="A733" s="112"/>
      <c r="B733" s="112"/>
      <c r="C733" s="113"/>
      <c r="D733" s="113"/>
      <c r="E733" s="114"/>
      <c r="F733" s="114"/>
    </row>
    <row r="734" spans="1:6" x14ac:dyDescent="0.2">
      <c r="A734" s="112"/>
      <c r="B734" s="112"/>
      <c r="C734" s="113"/>
      <c r="D734" s="113"/>
      <c r="E734" s="114"/>
      <c r="F734" s="114"/>
    </row>
    <row r="735" spans="1:6" x14ac:dyDescent="0.2">
      <c r="A735" s="112"/>
      <c r="B735" s="112"/>
      <c r="C735" s="113"/>
      <c r="D735" s="113"/>
      <c r="E735" s="114"/>
      <c r="F735" s="114"/>
    </row>
    <row r="736" spans="1:6" x14ac:dyDescent="0.2">
      <c r="A736" s="112"/>
      <c r="B736" s="112"/>
      <c r="C736" s="113"/>
      <c r="D736" s="113"/>
      <c r="E736" s="114"/>
      <c r="F736" s="114"/>
    </row>
    <row r="737" spans="1:6" x14ac:dyDescent="0.2">
      <c r="A737" s="112"/>
      <c r="B737" s="112"/>
      <c r="C737" s="113"/>
      <c r="D737" s="113"/>
      <c r="E737" s="114"/>
      <c r="F737" s="114"/>
    </row>
    <row r="738" spans="1:6" x14ac:dyDescent="0.2">
      <c r="A738" s="112"/>
      <c r="B738" s="112"/>
      <c r="C738" s="113"/>
      <c r="D738" s="113"/>
      <c r="E738" s="114"/>
      <c r="F738" s="114"/>
    </row>
    <row r="739" spans="1:6" x14ac:dyDescent="0.2">
      <c r="A739" s="112"/>
      <c r="B739" s="112"/>
      <c r="C739" s="113"/>
      <c r="D739" s="113"/>
      <c r="E739" s="114"/>
      <c r="F739" s="114"/>
    </row>
    <row r="740" spans="1:6" x14ac:dyDescent="0.2">
      <c r="A740" s="112"/>
      <c r="B740" s="112"/>
      <c r="C740" s="113"/>
      <c r="D740" s="113"/>
      <c r="E740" s="114"/>
      <c r="F740" s="114"/>
    </row>
    <row r="741" spans="1:6" x14ac:dyDescent="0.2">
      <c r="A741" s="112"/>
      <c r="B741" s="112"/>
      <c r="C741" s="113"/>
      <c r="D741" s="113"/>
      <c r="E741" s="114"/>
      <c r="F741" s="114"/>
    </row>
    <row r="742" spans="1:6" x14ac:dyDescent="0.2">
      <c r="A742" s="112"/>
      <c r="B742" s="112"/>
      <c r="C742" s="113"/>
      <c r="D742" s="113"/>
      <c r="E742" s="114"/>
      <c r="F742" s="114"/>
    </row>
    <row r="743" spans="1:6" x14ac:dyDescent="0.2">
      <c r="A743" s="112"/>
      <c r="B743" s="112"/>
      <c r="C743" s="113"/>
      <c r="D743" s="113"/>
      <c r="E743" s="114"/>
      <c r="F743" s="114"/>
    </row>
    <row r="744" spans="1:6" x14ac:dyDescent="0.2">
      <c r="A744" s="112"/>
      <c r="B744" s="112"/>
      <c r="C744" s="113"/>
      <c r="D744" s="113"/>
      <c r="E744" s="114"/>
      <c r="F744" s="114"/>
    </row>
    <row r="745" spans="1:6" x14ac:dyDescent="0.2">
      <c r="A745" s="112"/>
      <c r="B745" s="112"/>
      <c r="C745" s="113"/>
      <c r="D745" s="113"/>
      <c r="E745" s="114"/>
      <c r="F745" s="114"/>
    </row>
    <row r="746" spans="1:6" x14ac:dyDescent="0.2">
      <c r="A746" s="112"/>
      <c r="B746" s="112"/>
      <c r="C746" s="113"/>
      <c r="D746" s="113"/>
      <c r="E746" s="114"/>
      <c r="F746" s="114"/>
    </row>
    <row r="747" spans="1:6" x14ac:dyDescent="0.2">
      <c r="A747" s="112"/>
      <c r="B747" s="112"/>
      <c r="C747" s="113"/>
      <c r="D747" s="113"/>
      <c r="E747" s="114"/>
      <c r="F747" s="114"/>
    </row>
    <row r="748" spans="1:6" x14ac:dyDescent="0.2">
      <c r="A748" s="112"/>
      <c r="B748" s="112"/>
      <c r="C748" s="113"/>
      <c r="D748" s="113"/>
      <c r="E748" s="114"/>
      <c r="F748" s="114"/>
    </row>
    <row r="749" spans="1:6" x14ac:dyDescent="0.2">
      <c r="A749" s="112"/>
      <c r="B749" s="112"/>
      <c r="C749" s="113"/>
      <c r="D749" s="113"/>
      <c r="E749" s="114"/>
      <c r="F749" s="114"/>
    </row>
    <row r="750" spans="1:6" x14ac:dyDescent="0.2">
      <c r="A750" s="112"/>
      <c r="B750" s="112"/>
      <c r="C750" s="113"/>
      <c r="D750" s="113"/>
      <c r="E750" s="114"/>
      <c r="F750" s="114"/>
    </row>
    <row r="751" spans="1:6" x14ac:dyDescent="0.2">
      <c r="A751" s="112"/>
      <c r="B751" s="112"/>
      <c r="C751" s="113"/>
      <c r="D751" s="113"/>
      <c r="E751" s="114"/>
      <c r="F751" s="114"/>
    </row>
    <row r="752" spans="1:6" x14ac:dyDescent="0.2">
      <c r="A752" s="112"/>
      <c r="B752" s="112"/>
      <c r="C752" s="113"/>
      <c r="D752" s="113"/>
      <c r="E752" s="114"/>
      <c r="F752" s="114"/>
    </row>
    <row r="753" spans="1:6" x14ac:dyDescent="0.2">
      <c r="A753" s="112"/>
      <c r="B753" s="112"/>
      <c r="C753" s="113"/>
      <c r="D753" s="113"/>
      <c r="E753" s="114"/>
      <c r="F753" s="114"/>
    </row>
    <row r="754" spans="1:6" x14ac:dyDescent="0.2">
      <c r="A754" s="112"/>
      <c r="B754" s="112"/>
      <c r="C754" s="113"/>
      <c r="D754" s="113"/>
      <c r="E754" s="114"/>
      <c r="F754" s="114"/>
    </row>
    <row r="755" spans="1:6" x14ac:dyDescent="0.2">
      <c r="A755" s="112"/>
      <c r="B755" s="112"/>
      <c r="C755" s="113"/>
      <c r="D755" s="113"/>
      <c r="E755" s="114"/>
      <c r="F755" s="114"/>
    </row>
    <row r="756" spans="1:6" x14ac:dyDescent="0.2">
      <c r="A756" s="112"/>
      <c r="B756" s="112"/>
      <c r="C756" s="113"/>
      <c r="D756" s="113"/>
      <c r="E756" s="114"/>
      <c r="F756" s="114"/>
    </row>
    <row r="757" spans="1:6" x14ac:dyDescent="0.2">
      <c r="A757" s="112"/>
      <c r="B757" s="112"/>
      <c r="C757" s="113"/>
      <c r="D757" s="113"/>
      <c r="E757" s="114"/>
      <c r="F757" s="114"/>
    </row>
    <row r="758" spans="1:6" x14ac:dyDescent="0.2">
      <c r="A758" s="112"/>
      <c r="B758" s="112"/>
      <c r="C758" s="113"/>
      <c r="D758" s="113"/>
      <c r="E758" s="114"/>
      <c r="F758" s="114"/>
    </row>
    <row r="759" spans="1:6" x14ac:dyDescent="0.2">
      <c r="A759" s="112"/>
      <c r="B759" s="112"/>
      <c r="C759" s="113"/>
      <c r="D759" s="113"/>
      <c r="E759" s="114"/>
      <c r="F759" s="114"/>
    </row>
    <row r="760" spans="1:6" x14ac:dyDescent="0.2">
      <c r="A760" s="112"/>
      <c r="B760" s="112"/>
      <c r="C760" s="113"/>
      <c r="D760" s="113"/>
      <c r="E760" s="114"/>
      <c r="F760" s="114"/>
    </row>
    <row r="761" spans="1:6" x14ac:dyDescent="0.2">
      <c r="A761" s="112"/>
      <c r="B761" s="112"/>
      <c r="C761" s="113"/>
      <c r="D761" s="113"/>
      <c r="E761" s="114"/>
      <c r="F761" s="114"/>
    </row>
    <row r="762" spans="1:6" x14ac:dyDescent="0.2">
      <c r="A762" s="112"/>
      <c r="B762" s="112"/>
      <c r="C762" s="113"/>
      <c r="D762" s="113"/>
      <c r="E762" s="114"/>
      <c r="F762" s="114"/>
    </row>
    <row r="763" spans="1:6" x14ac:dyDescent="0.2">
      <c r="A763" s="112"/>
      <c r="B763" s="112"/>
      <c r="C763" s="113"/>
      <c r="D763" s="113"/>
      <c r="E763" s="114"/>
      <c r="F763" s="114"/>
    </row>
    <row r="764" spans="1:6" x14ac:dyDescent="0.2">
      <c r="A764" s="112"/>
      <c r="B764" s="112"/>
      <c r="C764" s="113"/>
      <c r="D764" s="113"/>
      <c r="E764" s="114"/>
      <c r="F764" s="114"/>
    </row>
    <row r="765" spans="1:6" x14ac:dyDescent="0.2">
      <c r="A765" s="112"/>
      <c r="B765" s="112"/>
      <c r="C765" s="113"/>
      <c r="D765" s="113"/>
      <c r="E765" s="114"/>
      <c r="F765" s="114"/>
    </row>
    <row r="766" spans="1:6" x14ac:dyDescent="0.2">
      <c r="A766" s="112"/>
      <c r="B766" s="112"/>
      <c r="C766" s="113"/>
      <c r="D766" s="113"/>
      <c r="E766" s="114"/>
      <c r="F766" s="114"/>
    </row>
    <row r="767" spans="1:6" x14ac:dyDescent="0.2">
      <c r="A767" s="112"/>
      <c r="B767" s="112"/>
      <c r="C767" s="113"/>
      <c r="D767" s="113"/>
      <c r="E767" s="114"/>
      <c r="F767" s="114"/>
    </row>
    <row r="768" spans="1:6" x14ac:dyDescent="0.2">
      <c r="A768" s="112"/>
      <c r="B768" s="112"/>
      <c r="C768" s="113"/>
      <c r="D768" s="113"/>
      <c r="E768" s="114"/>
      <c r="F768" s="114"/>
    </row>
    <row r="769" spans="1:6" x14ac:dyDescent="0.2">
      <c r="A769" s="112"/>
      <c r="B769" s="112"/>
      <c r="C769" s="113"/>
      <c r="D769" s="113"/>
      <c r="E769" s="114"/>
      <c r="F769" s="114"/>
    </row>
    <row r="770" spans="1:6" x14ac:dyDescent="0.2">
      <c r="A770" s="112"/>
      <c r="B770" s="112"/>
      <c r="C770" s="113"/>
      <c r="D770" s="113"/>
      <c r="E770" s="114"/>
      <c r="F770" s="114"/>
    </row>
    <row r="771" spans="1:6" x14ac:dyDescent="0.2">
      <c r="A771" s="112"/>
      <c r="B771" s="112"/>
      <c r="C771" s="113"/>
      <c r="D771" s="113"/>
      <c r="E771" s="114"/>
      <c r="F771" s="114"/>
    </row>
    <row r="772" spans="1:6" x14ac:dyDescent="0.2">
      <c r="A772" s="112"/>
      <c r="B772" s="112"/>
      <c r="C772" s="113"/>
      <c r="D772" s="113"/>
      <c r="E772" s="114"/>
      <c r="F772" s="114"/>
    </row>
    <row r="773" spans="1:6" x14ac:dyDescent="0.2">
      <c r="A773" s="112"/>
      <c r="B773" s="112"/>
      <c r="C773" s="113"/>
      <c r="D773" s="113"/>
      <c r="E773" s="114"/>
      <c r="F773" s="114"/>
    </row>
    <row r="774" spans="1:6" x14ac:dyDescent="0.2">
      <c r="A774" s="112"/>
      <c r="B774" s="112"/>
      <c r="C774" s="113"/>
      <c r="D774" s="113"/>
      <c r="E774" s="114"/>
      <c r="F774" s="114"/>
    </row>
    <row r="775" spans="1:6" x14ac:dyDescent="0.2">
      <c r="A775" s="112"/>
      <c r="B775" s="112"/>
      <c r="C775" s="113"/>
      <c r="D775" s="113"/>
      <c r="E775" s="114"/>
      <c r="F775" s="114"/>
    </row>
    <row r="776" spans="1:6" x14ac:dyDescent="0.2">
      <c r="A776" s="112"/>
      <c r="B776" s="112"/>
      <c r="C776" s="113"/>
      <c r="D776" s="113"/>
      <c r="E776" s="114"/>
      <c r="F776" s="114"/>
    </row>
    <row r="777" spans="1:6" x14ac:dyDescent="0.2">
      <c r="A777" s="112"/>
      <c r="B777" s="112"/>
      <c r="C777" s="113"/>
      <c r="D777" s="113"/>
      <c r="E777" s="114"/>
      <c r="F777" s="114"/>
    </row>
    <row r="778" spans="1:6" x14ac:dyDescent="0.2">
      <c r="A778" s="112"/>
      <c r="B778" s="112"/>
      <c r="C778" s="113"/>
      <c r="D778" s="113"/>
      <c r="E778" s="114"/>
      <c r="F778" s="114"/>
    </row>
    <row r="779" spans="1:6" x14ac:dyDescent="0.2">
      <c r="A779" s="112"/>
      <c r="B779" s="112"/>
      <c r="C779" s="113"/>
      <c r="D779" s="113"/>
      <c r="E779" s="114"/>
      <c r="F779" s="114"/>
    </row>
    <row r="780" spans="1:6" x14ac:dyDescent="0.2">
      <c r="A780" s="112"/>
      <c r="B780" s="112"/>
      <c r="C780" s="113"/>
      <c r="D780" s="113"/>
      <c r="E780" s="114"/>
      <c r="F780" s="114"/>
    </row>
    <row r="781" spans="1:6" x14ac:dyDescent="0.2">
      <c r="A781" s="112"/>
      <c r="B781" s="112"/>
      <c r="C781" s="113"/>
      <c r="D781" s="113"/>
      <c r="E781" s="114"/>
      <c r="F781" s="114"/>
    </row>
    <row r="782" spans="1:6" x14ac:dyDescent="0.2">
      <c r="A782" s="112"/>
      <c r="B782" s="112"/>
      <c r="C782" s="113"/>
      <c r="D782" s="113"/>
      <c r="E782" s="114"/>
      <c r="F782" s="114"/>
    </row>
    <row r="783" spans="1:6" x14ac:dyDescent="0.2">
      <c r="A783" s="112"/>
      <c r="B783" s="112"/>
      <c r="C783" s="113"/>
      <c r="D783" s="113"/>
      <c r="E783" s="114"/>
      <c r="F783" s="114"/>
    </row>
    <row r="784" spans="1:6" x14ac:dyDescent="0.2">
      <c r="A784" s="112"/>
      <c r="B784" s="112"/>
      <c r="C784" s="113"/>
      <c r="D784" s="113"/>
      <c r="E784" s="114"/>
      <c r="F784" s="114"/>
    </row>
    <row r="785" spans="1:6" x14ac:dyDescent="0.2">
      <c r="A785" s="112"/>
      <c r="B785" s="112"/>
      <c r="C785" s="113"/>
      <c r="D785" s="113"/>
      <c r="E785" s="114"/>
      <c r="F785" s="114"/>
    </row>
    <row r="786" spans="1:6" x14ac:dyDescent="0.2">
      <c r="A786" s="112"/>
      <c r="B786" s="112"/>
      <c r="C786" s="113"/>
      <c r="D786" s="113"/>
      <c r="E786" s="114"/>
      <c r="F786" s="114"/>
    </row>
    <row r="787" spans="1:6" x14ac:dyDescent="0.2">
      <c r="A787" s="112"/>
      <c r="B787" s="112"/>
      <c r="C787" s="113"/>
      <c r="D787" s="113"/>
      <c r="E787" s="114"/>
      <c r="F787" s="114"/>
    </row>
    <row r="788" spans="1:6" x14ac:dyDescent="0.2">
      <c r="A788" s="112"/>
      <c r="B788" s="112"/>
      <c r="C788" s="113"/>
      <c r="D788" s="113"/>
      <c r="E788" s="114"/>
      <c r="F788" s="114"/>
    </row>
    <row r="789" spans="1:6" x14ac:dyDescent="0.2">
      <c r="A789" s="112"/>
      <c r="B789" s="112"/>
      <c r="C789" s="113"/>
      <c r="D789" s="113"/>
      <c r="E789" s="114"/>
      <c r="F789" s="114"/>
    </row>
    <row r="790" spans="1:6" x14ac:dyDescent="0.2">
      <c r="A790" s="112"/>
      <c r="B790" s="112"/>
      <c r="C790" s="113"/>
      <c r="D790" s="113"/>
      <c r="E790" s="114"/>
      <c r="F790" s="114"/>
    </row>
    <row r="791" spans="1:6" x14ac:dyDescent="0.2">
      <c r="A791" s="112"/>
      <c r="B791" s="112"/>
      <c r="C791" s="113"/>
      <c r="D791" s="113"/>
      <c r="E791" s="114"/>
      <c r="F791" s="114"/>
    </row>
    <row r="792" spans="1:6" x14ac:dyDescent="0.2">
      <c r="A792" s="112"/>
      <c r="B792" s="112"/>
      <c r="C792" s="113"/>
      <c r="D792" s="113"/>
      <c r="E792" s="114"/>
      <c r="F792" s="114"/>
    </row>
    <row r="793" spans="1:6" x14ac:dyDescent="0.2">
      <c r="A793" s="112"/>
      <c r="B793" s="112"/>
      <c r="C793" s="113"/>
      <c r="D793" s="113"/>
      <c r="E793" s="114"/>
      <c r="F793" s="114"/>
    </row>
    <row r="794" spans="1:6" x14ac:dyDescent="0.2">
      <c r="A794" s="112"/>
      <c r="B794" s="112"/>
      <c r="C794" s="113"/>
      <c r="D794" s="113"/>
      <c r="E794" s="114"/>
      <c r="F794" s="114"/>
    </row>
    <row r="795" spans="1:6" x14ac:dyDescent="0.2">
      <c r="A795" s="112"/>
      <c r="B795" s="112"/>
      <c r="C795" s="113"/>
      <c r="D795" s="113"/>
      <c r="E795" s="114"/>
      <c r="F795" s="114"/>
    </row>
    <row r="796" spans="1:6" x14ac:dyDescent="0.2">
      <c r="A796" s="112"/>
      <c r="B796" s="112"/>
      <c r="C796" s="113"/>
      <c r="D796" s="113"/>
      <c r="E796" s="114"/>
      <c r="F796" s="114"/>
    </row>
    <row r="797" spans="1:6" x14ac:dyDescent="0.2">
      <c r="A797" s="112"/>
      <c r="B797" s="112"/>
      <c r="C797" s="113"/>
      <c r="D797" s="113"/>
      <c r="E797" s="114"/>
      <c r="F797" s="114"/>
    </row>
    <row r="798" spans="1:6" x14ac:dyDescent="0.2">
      <c r="A798" s="112"/>
      <c r="B798" s="112"/>
      <c r="C798" s="113"/>
      <c r="D798" s="113"/>
      <c r="E798" s="114"/>
      <c r="F798" s="114"/>
    </row>
    <row r="799" spans="1:6" x14ac:dyDescent="0.2">
      <c r="A799" s="112"/>
      <c r="B799" s="112"/>
      <c r="C799" s="113"/>
      <c r="D799" s="113"/>
      <c r="E799" s="114"/>
      <c r="F799" s="114"/>
    </row>
    <row r="800" spans="1:6" x14ac:dyDescent="0.2">
      <c r="A800" s="112"/>
      <c r="B800" s="112"/>
      <c r="C800" s="113"/>
      <c r="D800" s="113"/>
      <c r="E800" s="114"/>
      <c r="F800" s="114"/>
    </row>
    <row r="801" spans="1:6" x14ac:dyDescent="0.2">
      <c r="A801" s="112"/>
      <c r="B801" s="112"/>
      <c r="C801" s="113"/>
      <c r="D801" s="113"/>
      <c r="E801" s="114"/>
      <c r="F801" s="114"/>
    </row>
    <row r="802" spans="1:6" x14ac:dyDescent="0.2">
      <c r="A802" s="112"/>
      <c r="B802" s="112"/>
      <c r="C802" s="113"/>
      <c r="D802" s="113"/>
      <c r="E802" s="114"/>
      <c r="F802" s="114"/>
    </row>
    <row r="803" spans="1:6" x14ac:dyDescent="0.2">
      <c r="A803" s="112"/>
      <c r="B803" s="112"/>
      <c r="C803" s="113"/>
      <c r="D803" s="113"/>
      <c r="E803" s="114"/>
      <c r="F803" s="114"/>
    </row>
    <row r="804" spans="1:6" x14ac:dyDescent="0.2">
      <c r="A804" s="112"/>
      <c r="B804" s="112"/>
      <c r="C804" s="113"/>
      <c r="D804" s="113"/>
      <c r="E804" s="114"/>
      <c r="F804" s="114"/>
    </row>
    <row r="805" spans="1:6" x14ac:dyDescent="0.2">
      <c r="A805" s="112"/>
      <c r="B805" s="112"/>
      <c r="C805" s="113"/>
      <c r="D805" s="113"/>
      <c r="E805" s="114"/>
      <c r="F805" s="114"/>
    </row>
    <row r="806" spans="1:6" x14ac:dyDescent="0.2">
      <c r="A806" s="112"/>
      <c r="B806" s="112"/>
      <c r="C806" s="113"/>
      <c r="D806" s="113"/>
      <c r="E806" s="114"/>
      <c r="F806" s="114"/>
    </row>
    <row r="807" spans="1:6" x14ac:dyDescent="0.2">
      <c r="A807" s="112"/>
      <c r="B807" s="112"/>
      <c r="C807" s="113"/>
      <c r="D807" s="113"/>
      <c r="E807" s="114"/>
      <c r="F807" s="114"/>
    </row>
    <row r="808" spans="1:6" x14ac:dyDescent="0.2">
      <c r="A808" s="112"/>
      <c r="B808" s="112"/>
      <c r="C808" s="113"/>
      <c r="D808" s="113"/>
      <c r="E808" s="114"/>
      <c r="F808" s="114"/>
    </row>
    <row r="809" spans="1:6" x14ac:dyDescent="0.2">
      <c r="A809" s="112"/>
      <c r="B809" s="112"/>
      <c r="C809" s="113"/>
      <c r="D809" s="113"/>
      <c r="E809" s="114"/>
      <c r="F809" s="114"/>
    </row>
    <row r="810" spans="1:6" x14ac:dyDescent="0.2">
      <c r="A810" s="112"/>
      <c r="B810" s="112"/>
      <c r="C810" s="113"/>
      <c r="D810" s="113"/>
      <c r="E810" s="114"/>
      <c r="F810" s="114"/>
    </row>
    <row r="811" spans="1:6" x14ac:dyDescent="0.2">
      <c r="A811" s="112"/>
      <c r="B811" s="112"/>
      <c r="C811" s="113"/>
      <c r="D811" s="113"/>
      <c r="E811" s="114"/>
      <c r="F811" s="114"/>
    </row>
    <row r="812" spans="1:6" x14ac:dyDescent="0.2">
      <c r="A812" s="112"/>
      <c r="B812" s="112"/>
      <c r="C812" s="113"/>
      <c r="D812" s="113"/>
      <c r="E812" s="114"/>
      <c r="F812" s="114"/>
    </row>
    <row r="813" spans="1:6" x14ac:dyDescent="0.2">
      <c r="A813" s="112"/>
      <c r="B813" s="112"/>
      <c r="C813" s="113"/>
      <c r="D813" s="113"/>
      <c r="E813" s="114"/>
      <c r="F813" s="114"/>
    </row>
    <row r="814" spans="1:6" x14ac:dyDescent="0.2">
      <c r="A814" s="112"/>
      <c r="B814" s="112"/>
      <c r="C814" s="113"/>
      <c r="D814" s="113"/>
      <c r="E814" s="114"/>
      <c r="F814" s="114"/>
    </row>
    <row r="815" spans="1:6" x14ac:dyDescent="0.2">
      <c r="A815" s="112"/>
      <c r="B815" s="112"/>
      <c r="C815" s="113"/>
      <c r="D815" s="113"/>
      <c r="E815" s="114"/>
      <c r="F815" s="114"/>
    </row>
    <row r="816" spans="1:6" x14ac:dyDescent="0.2">
      <c r="A816" s="112"/>
      <c r="B816" s="112"/>
      <c r="C816" s="113"/>
      <c r="D816" s="113"/>
      <c r="E816" s="114"/>
      <c r="F816" s="114"/>
    </row>
    <row r="817" spans="1:6" x14ac:dyDescent="0.2">
      <c r="A817" s="112"/>
      <c r="B817" s="112"/>
      <c r="C817" s="113"/>
      <c r="D817" s="113"/>
      <c r="E817" s="114"/>
      <c r="F817" s="114"/>
    </row>
    <row r="818" spans="1:6" x14ac:dyDescent="0.2">
      <c r="A818" s="112"/>
      <c r="B818" s="112"/>
      <c r="C818" s="113"/>
      <c r="D818" s="113"/>
      <c r="E818" s="114"/>
      <c r="F818" s="114"/>
    </row>
    <row r="819" spans="1:6" x14ac:dyDescent="0.2">
      <c r="A819" s="112"/>
      <c r="B819" s="112"/>
      <c r="C819" s="113"/>
      <c r="D819" s="113"/>
      <c r="E819" s="114"/>
      <c r="F819" s="114"/>
    </row>
    <row r="820" spans="1:6" x14ac:dyDescent="0.2">
      <c r="A820" s="112"/>
      <c r="B820" s="112"/>
      <c r="C820" s="113"/>
      <c r="D820" s="113"/>
      <c r="E820" s="114"/>
      <c r="F820" s="114"/>
    </row>
    <row r="821" spans="1:6" x14ac:dyDescent="0.2">
      <c r="A821" s="112"/>
      <c r="B821" s="112"/>
      <c r="C821" s="113"/>
      <c r="D821" s="113"/>
      <c r="E821" s="114"/>
      <c r="F821" s="114"/>
    </row>
    <row r="822" spans="1:6" x14ac:dyDescent="0.2">
      <c r="A822" s="112"/>
      <c r="B822" s="112"/>
      <c r="C822" s="113"/>
      <c r="D822" s="113"/>
      <c r="E822" s="114"/>
      <c r="F822" s="114"/>
    </row>
    <row r="823" spans="1:6" x14ac:dyDescent="0.2">
      <c r="A823" s="112"/>
      <c r="B823" s="112"/>
      <c r="C823" s="113"/>
      <c r="D823" s="113"/>
      <c r="E823" s="114"/>
      <c r="F823" s="114"/>
    </row>
    <row r="824" spans="1:6" x14ac:dyDescent="0.2">
      <c r="A824" s="112"/>
      <c r="B824" s="112"/>
      <c r="C824" s="113"/>
      <c r="D824" s="113"/>
      <c r="E824" s="114"/>
      <c r="F824" s="114"/>
    </row>
    <row r="825" spans="1:6" x14ac:dyDescent="0.2">
      <c r="A825" s="112"/>
      <c r="B825" s="112"/>
      <c r="C825" s="113"/>
      <c r="D825" s="113"/>
      <c r="E825" s="114"/>
      <c r="F825" s="114"/>
    </row>
    <row r="826" spans="1:6" x14ac:dyDescent="0.2">
      <c r="A826" s="112"/>
      <c r="B826" s="112"/>
      <c r="C826" s="113"/>
      <c r="D826" s="113"/>
      <c r="E826" s="114"/>
      <c r="F826" s="114"/>
    </row>
    <row r="827" spans="1:6" x14ac:dyDescent="0.2">
      <c r="A827" s="112"/>
      <c r="B827" s="112"/>
      <c r="C827" s="113"/>
      <c r="D827" s="113"/>
      <c r="E827" s="114"/>
      <c r="F827" s="114"/>
    </row>
    <row r="828" spans="1:6" x14ac:dyDescent="0.2">
      <c r="A828" s="112"/>
      <c r="B828" s="112"/>
      <c r="C828" s="113"/>
      <c r="D828" s="113"/>
      <c r="E828" s="114"/>
      <c r="F828" s="114"/>
    </row>
    <row r="829" spans="1:6" x14ac:dyDescent="0.2">
      <c r="A829" s="112"/>
      <c r="B829" s="112"/>
      <c r="C829" s="113"/>
      <c r="D829" s="113"/>
      <c r="E829" s="114"/>
      <c r="F829" s="114"/>
    </row>
    <row r="830" spans="1:6" x14ac:dyDescent="0.2">
      <c r="A830" s="112"/>
      <c r="B830" s="112"/>
      <c r="C830" s="113"/>
      <c r="D830" s="113"/>
      <c r="E830" s="114"/>
      <c r="F830" s="114"/>
    </row>
    <row r="831" spans="1:6" x14ac:dyDescent="0.2">
      <c r="A831" s="112"/>
      <c r="B831" s="112"/>
      <c r="C831" s="113"/>
      <c r="D831" s="113"/>
      <c r="E831" s="114"/>
      <c r="F831" s="114"/>
    </row>
    <row r="832" spans="1:6" x14ac:dyDescent="0.2">
      <c r="A832" s="112"/>
      <c r="B832" s="112"/>
      <c r="C832" s="113"/>
      <c r="D832" s="113"/>
      <c r="E832" s="114"/>
      <c r="F832" s="114"/>
    </row>
    <row r="833" spans="1:6" x14ac:dyDescent="0.2">
      <c r="A833" s="112"/>
      <c r="B833" s="112"/>
      <c r="C833" s="113"/>
      <c r="D833" s="113"/>
      <c r="E833" s="114"/>
      <c r="F833" s="114"/>
    </row>
    <row r="834" spans="1:6" x14ac:dyDescent="0.2">
      <c r="A834" s="112"/>
      <c r="B834" s="112"/>
      <c r="C834" s="113"/>
      <c r="D834" s="113"/>
      <c r="E834" s="114"/>
      <c r="F834" s="114"/>
    </row>
    <row r="835" spans="1:6" x14ac:dyDescent="0.2">
      <c r="A835" s="112"/>
      <c r="B835" s="112"/>
      <c r="C835" s="113"/>
      <c r="D835" s="113"/>
      <c r="E835" s="114"/>
      <c r="F835" s="114"/>
    </row>
    <row r="836" spans="1:6" x14ac:dyDescent="0.2">
      <c r="A836" s="112"/>
      <c r="B836" s="112"/>
      <c r="C836" s="113"/>
      <c r="D836" s="113"/>
      <c r="E836" s="114"/>
      <c r="F836" s="114"/>
    </row>
    <row r="837" spans="1:6" x14ac:dyDescent="0.2">
      <c r="A837" s="112"/>
      <c r="B837" s="112"/>
      <c r="C837" s="113"/>
      <c r="D837" s="113"/>
      <c r="E837" s="114"/>
      <c r="F837" s="114"/>
    </row>
    <row r="838" spans="1:6" x14ac:dyDescent="0.2">
      <c r="A838" s="112"/>
      <c r="B838" s="112"/>
      <c r="C838" s="113"/>
      <c r="D838" s="113"/>
      <c r="E838" s="114"/>
      <c r="F838" s="114"/>
    </row>
    <row r="839" spans="1:6" x14ac:dyDescent="0.2">
      <c r="A839" s="112"/>
      <c r="B839" s="112"/>
      <c r="C839" s="113"/>
      <c r="D839" s="113"/>
      <c r="E839" s="114"/>
      <c r="F839" s="114"/>
    </row>
    <row r="840" spans="1:6" x14ac:dyDescent="0.2">
      <c r="A840" s="112"/>
      <c r="B840" s="112"/>
      <c r="C840" s="113"/>
      <c r="D840" s="113"/>
      <c r="E840" s="114"/>
      <c r="F840" s="114"/>
    </row>
    <row r="841" spans="1:6" x14ac:dyDescent="0.2">
      <c r="A841" s="112"/>
      <c r="B841" s="112"/>
      <c r="C841" s="113"/>
      <c r="D841" s="113"/>
      <c r="E841" s="114"/>
      <c r="F841" s="114"/>
    </row>
    <row r="842" spans="1:6" x14ac:dyDescent="0.2">
      <c r="A842" s="112"/>
      <c r="B842" s="112"/>
      <c r="C842" s="113"/>
      <c r="D842" s="113"/>
      <c r="E842" s="114"/>
      <c r="F842" s="114"/>
    </row>
    <row r="843" spans="1:6" x14ac:dyDescent="0.2">
      <c r="A843" s="112"/>
      <c r="B843" s="112"/>
      <c r="C843" s="113"/>
      <c r="D843" s="113"/>
      <c r="E843" s="114"/>
      <c r="F843" s="114"/>
    </row>
    <row r="844" spans="1:6" x14ac:dyDescent="0.2">
      <c r="A844" s="112"/>
      <c r="B844" s="112"/>
      <c r="C844" s="113"/>
      <c r="D844" s="113"/>
      <c r="E844" s="114"/>
      <c r="F844" s="114"/>
    </row>
    <row r="845" spans="1:6" x14ac:dyDescent="0.2">
      <c r="A845" s="112"/>
      <c r="B845" s="112"/>
      <c r="C845" s="113"/>
      <c r="D845" s="113"/>
      <c r="E845" s="114"/>
      <c r="F845" s="114"/>
    </row>
    <row r="846" spans="1:6" x14ac:dyDescent="0.2">
      <c r="A846" s="112"/>
      <c r="B846" s="112"/>
      <c r="C846" s="113"/>
      <c r="D846" s="113"/>
      <c r="E846" s="114"/>
      <c r="F846" s="114"/>
    </row>
    <row r="847" spans="1:6" x14ac:dyDescent="0.2">
      <c r="A847" s="112"/>
      <c r="B847" s="112"/>
      <c r="C847" s="113"/>
      <c r="D847" s="113"/>
      <c r="E847" s="114"/>
      <c r="F847" s="114"/>
    </row>
    <row r="848" spans="1:6" x14ac:dyDescent="0.2">
      <c r="A848" s="112"/>
      <c r="B848" s="112"/>
      <c r="C848" s="113"/>
      <c r="D848" s="113"/>
      <c r="E848" s="114"/>
      <c r="F848" s="114"/>
    </row>
    <row r="849" spans="1:6" x14ac:dyDescent="0.2">
      <c r="A849" s="112"/>
      <c r="B849" s="112"/>
      <c r="C849" s="113"/>
      <c r="D849" s="113"/>
      <c r="E849" s="114"/>
      <c r="F849" s="114"/>
    </row>
    <row r="850" spans="1:6" x14ac:dyDescent="0.2">
      <c r="A850" s="112"/>
      <c r="B850" s="112"/>
      <c r="C850" s="113"/>
      <c r="D850" s="113"/>
      <c r="E850" s="114"/>
      <c r="F850" s="114"/>
    </row>
    <row r="851" spans="1:6" x14ac:dyDescent="0.2">
      <c r="A851" s="112"/>
      <c r="B851" s="112"/>
      <c r="C851" s="113"/>
      <c r="D851" s="113"/>
      <c r="E851" s="114"/>
      <c r="F851" s="114"/>
    </row>
    <row r="852" spans="1:6" x14ac:dyDescent="0.2">
      <c r="A852" s="112"/>
      <c r="B852" s="112"/>
      <c r="C852" s="113"/>
      <c r="D852" s="113"/>
      <c r="E852" s="114"/>
      <c r="F852" s="114"/>
    </row>
    <row r="853" spans="1:6" x14ac:dyDescent="0.2">
      <c r="A853" s="112"/>
      <c r="B853" s="112"/>
      <c r="C853" s="113"/>
      <c r="D853" s="113"/>
      <c r="E853" s="114"/>
      <c r="F853" s="114"/>
    </row>
    <row r="854" spans="1:6" x14ac:dyDescent="0.2">
      <c r="A854" s="112"/>
      <c r="B854" s="112"/>
      <c r="C854" s="113"/>
      <c r="D854" s="113"/>
      <c r="E854" s="114"/>
      <c r="F854" s="114"/>
    </row>
    <row r="855" spans="1:6" x14ac:dyDescent="0.2">
      <c r="A855" s="112"/>
      <c r="B855" s="112"/>
      <c r="C855" s="113"/>
      <c r="D855" s="113"/>
      <c r="E855" s="114"/>
      <c r="F855" s="114"/>
    </row>
    <row r="856" spans="1:6" x14ac:dyDescent="0.2">
      <c r="A856" s="112"/>
      <c r="B856" s="112"/>
      <c r="C856" s="113"/>
      <c r="D856" s="113"/>
      <c r="E856" s="114"/>
      <c r="F856" s="114"/>
    </row>
    <row r="857" spans="1:6" x14ac:dyDescent="0.2">
      <c r="A857" s="112"/>
      <c r="B857" s="112"/>
      <c r="C857" s="113"/>
      <c r="D857" s="113"/>
      <c r="E857" s="114"/>
      <c r="F857" s="114"/>
    </row>
    <row r="858" spans="1:6" x14ac:dyDescent="0.2">
      <c r="A858" s="112"/>
      <c r="B858" s="112"/>
      <c r="C858" s="113"/>
      <c r="D858" s="113"/>
      <c r="E858" s="114"/>
      <c r="F858" s="114"/>
    </row>
    <row r="859" spans="1:6" x14ac:dyDescent="0.2">
      <c r="A859" s="112"/>
      <c r="B859" s="112"/>
      <c r="C859" s="113"/>
      <c r="D859" s="113"/>
      <c r="E859" s="114"/>
      <c r="F859" s="114"/>
    </row>
    <row r="860" spans="1:6" x14ac:dyDescent="0.2">
      <c r="A860" s="112"/>
      <c r="B860" s="112"/>
      <c r="C860" s="113"/>
      <c r="D860" s="113"/>
      <c r="E860" s="114"/>
      <c r="F860" s="114"/>
    </row>
    <row r="861" spans="1:6" x14ac:dyDescent="0.2">
      <c r="A861" s="112"/>
      <c r="B861" s="112"/>
      <c r="C861" s="113"/>
      <c r="D861" s="113"/>
      <c r="E861" s="114"/>
      <c r="F861" s="114"/>
    </row>
    <row r="862" spans="1:6" x14ac:dyDescent="0.2">
      <c r="A862" s="112"/>
      <c r="B862" s="112"/>
      <c r="C862" s="113"/>
      <c r="D862" s="113"/>
      <c r="E862" s="114"/>
      <c r="F862" s="114"/>
    </row>
    <row r="863" spans="1:6" x14ac:dyDescent="0.2">
      <c r="A863" s="112"/>
      <c r="B863" s="112"/>
      <c r="C863" s="113"/>
      <c r="D863" s="113"/>
      <c r="E863" s="114"/>
      <c r="F863" s="114"/>
    </row>
    <row r="864" spans="1:6" x14ac:dyDescent="0.2">
      <c r="A864" s="112"/>
      <c r="B864" s="112"/>
      <c r="C864" s="113"/>
      <c r="D864" s="113"/>
      <c r="E864" s="114"/>
      <c r="F864" s="114"/>
    </row>
    <row r="865" spans="1:6" x14ac:dyDescent="0.2">
      <c r="A865" s="112"/>
      <c r="B865" s="112"/>
      <c r="C865" s="113"/>
      <c r="D865" s="113"/>
      <c r="E865" s="114"/>
      <c r="F865" s="114"/>
    </row>
    <row r="866" spans="1:6" x14ac:dyDescent="0.2">
      <c r="A866" s="112"/>
      <c r="B866" s="112"/>
      <c r="C866" s="113"/>
      <c r="D866" s="113"/>
      <c r="E866" s="114"/>
      <c r="F866" s="114"/>
    </row>
    <row r="867" spans="1:6" x14ac:dyDescent="0.2">
      <c r="A867" s="112"/>
      <c r="B867" s="112"/>
      <c r="C867" s="113"/>
      <c r="D867" s="113"/>
      <c r="E867" s="114"/>
      <c r="F867" s="114"/>
    </row>
    <row r="868" spans="1:6" x14ac:dyDescent="0.2">
      <c r="A868" s="112"/>
      <c r="B868" s="112"/>
      <c r="C868" s="113"/>
      <c r="D868" s="113"/>
      <c r="E868" s="114"/>
      <c r="F868" s="114"/>
    </row>
    <row r="869" spans="1:6" x14ac:dyDescent="0.2">
      <c r="A869" s="112"/>
      <c r="B869" s="112"/>
      <c r="C869" s="113"/>
      <c r="D869" s="113"/>
      <c r="E869" s="114"/>
      <c r="F869" s="114"/>
    </row>
    <row r="870" spans="1:6" x14ac:dyDescent="0.2">
      <c r="A870" s="112"/>
      <c r="B870" s="112"/>
      <c r="C870" s="113"/>
      <c r="D870" s="113"/>
      <c r="E870" s="114"/>
      <c r="F870" s="114"/>
    </row>
    <row r="871" spans="1:6" x14ac:dyDescent="0.2">
      <c r="A871" s="112"/>
      <c r="B871" s="112"/>
      <c r="C871" s="113"/>
      <c r="D871" s="113"/>
      <c r="E871" s="114"/>
      <c r="F871" s="114"/>
    </row>
    <row r="872" spans="1:6" x14ac:dyDescent="0.2">
      <c r="A872" s="112"/>
      <c r="B872" s="112"/>
      <c r="C872" s="113"/>
      <c r="D872" s="113"/>
      <c r="E872" s="114"/>
      <c r="F872" s="114"/>
    </row>
    <row r="873" spans="1:6" x14ac:dyDescent="0.2">
      <c r="A873" s="112"/>
      <c r="B873" s="112"/>
      <c r="C873" s="113"/>
      <c r="D873" s="113"/>
      <c r="E873" s="114"/>
      <c r="F873" s="114"/>
    </row>
    <row r="874" spans="1:6" x14ac:dyDescent="0.2">
      <c r="A874" s="112"/>
      <c r="B874" s="112"/>
      <c r="C874" s="113"/>
      <c r="D874" s="113"/>
      <c r="E874" s="114"/>
      <c r="F874" s="114"/>
    </row>
    <row r="875" spans="1:6" x14ac:dyDescent="0.2">
      <c r="A875" s="112"/>
      <c r="B875" s="112"/>
      <c r="C875" s="113"/>
      <c r="D875" s="113"/>
      <c r="E875" s="114"/>
      <c r="F875" s="114"/>
    </row>
    <row r="876" spans="1:6" x14ac:dyDescent="0.2">
      <c r="A876" s="112"/>
      <c r="B876" s="112"/>
      <c r="C876" s="113"/>
      <c r="D876" s="113"/>
      <c r="E876" s="114"/>
      <c r="F876" s="114"/>
    </row>
    <row r="877" spans="1:6" x14ac:dyDescent="0.2">
      <c r="A877" s="112"/>
      <c r="B877" s="112"/>
      <c r="C877" s="113"/>
      <c r="D877" s="113"/>
      <c r="E877" s="114"/>
      <c r="F877" s="114"/>
    </row>
    <row r="878" spans="1:6" x14ac:dyDescent="0.2">
      <c r="A878" s="112"/>
      <c r="B878" s="112"/>
      <c r="C878" s="113"/>
      <c r="D878" s="113"/>
      <c r="E878" s="114"/>
      <c r="F878" s="114"/>
    </row>
    <row r="879" spans="1:6" x14ac:dyDescent="0.2">
      <c r="A879" s="112"/>
      <c r="B879" s="112"/>
      <c r="C879" s="113"/>
      <c r="D879" s="113"/>
      <c r="E879" s="114"/>
      <c r="F879" s="114"/>
    </row>
    <row r="880" spans="1:6" x14ac:dyDescent="0.2">
      <c r="A880" s="112"/>
      <c r="B880" s="112"/>
      <c r="C880" s="113"/>
      <c r="D880" s="113"/>
      <c r="E880" s="114"/>
      <c r="F880" s="114"/>
    </row>
    <row r="881" spans="1:6" x14ac:dyDescent="0.2">
      <c r="A881" s="112"/>
      <c r="B881" s="112"/>
      <c r="C881" s="113"/>
      <c r="D881" s="113"/>
      <c r="E881" s="114"/>
      <c r="F881" s="114"/>
    </row>
    <row r="882" spans="1:6" x14ac:dyDescent="0.2">
      <c r="A882" s="112"/>
      <c r="B882" s="112"/>
      <c r="C882" s="113"/>
      <c r="D882" s="113"/>
      <c r="E882" s="114"/>
      <c r="F882" s="114"/>
    </row>
    <row r="883" spans="1:6" x14ac:dyDescent="0.2">
      <c r="A883" s="112"/>
      <c r="B883" s="112"/>
      <c r="C883" s="113"/>
      <c r="D883" s="113"/>
      <c r="E883" s="114"/>
      <c r="F883" s="114"/>
    </row>
    <row r="884" spans="1:6" x14ac:dyDescent="0.2">
      <c r="A884" s="112"/>
      <c r="B884" s="112"/>
      <c r="C884" s="113"/>
      <c r="D884" s="113"/>
      <c r="E884" s="114"/>
      <c r="F884" s="114"/>
    </row>
    <row r="885" spans="1:6" x14ac:dyDescent="0.2">
      <c r="A885" s="112"/>
      <c r="B885" s="112"/>
      <c r="C885" s="113"/>
      <c r="D885" s="113"/>
      <c r="E885" s="114"/>
      <c r="F885" s="114"/>
    </row>
    <row r="886" spans="1:6" x14ac:dyDescent="0.2">
      <c r="A886" s="112"/>
      <c r="B886" s="112"/>
      <c r="C886" s="113"/>
      <c r="D886" s="113"/>
      <c r="E886" s="114"/>
      <c r="F886" s="114"/>
    </row>
    <row r="887" spans="1:6" x14ac:dyDescent="0.2">
      <c r="A887" s="112"/>
      <c r="B887" s="112"/>
      <c r="C887" s="113"/>
      <c r="D887" s="113"/>
      <c r="E887" s="114"/>
      <c r="F887" s="114"/>
    </row>
    <row r="888" spans="1:6" x14ac:dyDescent="0.2">
      <c r="A888" s="112"/>
      <c r="B888" s="112"/>
      <c r="C888" s="113"/>
      <c r="D888" s="113"/>
      <c r="E888" s="114"/>
      <c r="F888" s="114"/>
    </row>
    <row r="889" spans="1:6" x14ac:dyDescent="0.2">
      <c r="A889" s="112"/>
      <c r="B889" s="112"/>
      <c r="C889" s="113"/>
      <c r="D889" s="113"/>
      <c r="E889" s="114"/>
      <c r="F889" s="114"/>
    </row>
    <row r="890" spans="1:6" x14ac:dyDescent="0.2">
      <c r="A890" s="112"/>
      <c r="B890" s="112"/>
      <c r="C890" s="113"/>
      <c r="D890" s="113"/>
      <c r="E890" s="114"/>
      <c r="F890" s="114"/>
    </row>
    <row r="891" spans="1:6" x14ac:dyDescent="0.2">
      <c r="A891" s="112"/>
      <c r="B891" s="112"/>
      <c r="C891" s="113"/>
      <c r="D891" s="113"/>
      <c r="E891" s="114"/>
      <c r="F891" s="114"/>
    </row>
    <row r="892" spans="1:6" x14ac:dyDescent="0.2">
      <c r="A892" s="112"/>
      <c r="B892" s="112"/>
      <c r="C892" s="113"/>
      <c r="D892" s="113"/>
      <c r="E892" s="114"/>
      <c r="F892" s="114"/>
    </row>
    <row r="893" spans="1:6" x14ac:dyDescent="0.2">
      <c r="A893" s="112"/>
      <c r="B893" s="112"/>
      <c r="C893" s="113"/>
      <c r="D893" s="113"/>
      <c r="E893" s="114"/>
      <c r="F893" s="114"/>
    </row>
    <row r="894" spans="1:6" x14ac:dyDescent="0.2">
      <c r="A894" s="112"/>
      <c r="B894" s="112"/>
      <c r="C894" s="113"/>
      <c r="D894" s="113"/>
      <c r="E894" s="114"/>
      <c r="F894" s="114"/>
    </row>
    <row r="895" spans="1:6" x14ac:dyDescent="0.2">
      <c r="A895" s="112"/>
      <c r="B895" s="112"/>
      <c r="C895" s="113"/>
      <c r="D895" s="113"/>
      <c r="E895" s="114"/>
      <c r="F895" s="114"/>
    </row>
    <row r="896" spans="1:6" x14ac:dyDescent="0.2">
      <c r="A896" s="112"/>
      <c r="B896" s="112"/>
      <c r="C896" s="113"/>
      <c r="D896" s="113"/>
      <c r="E896" s="114"/>
      <c r="F896" s="114"/>
    </row>
    <row r="897" spans="1:6" x14ac:dyDescent="0.2">
      <c r="A897" s="112"/>
      <c r="B897" s="112"/>
      <c r="C897" s="113"/>
      <c r="D897" s="113"/>
      <c r="E897" s="114"/>
      <c r="F897" s="114"/>
    </row>
    <row r="898" spans="1:6" x14ac:dyDescent="0.2">
      <c r="A898" s="112"/>
      <c r="B898" s="112"/>
      <c r="C898" s="113"/>
      <c r="D898" s="113"/>
      <c r="E898" s="114"/>
      <c r="F898" s="114"/>
    </row>
    <row r="899" spans="1:6" x14ac:dyDescent="0.2">
      <c r="A899" s="112"/>
      <c r="B899" s="112"/>
      <c r="C899" s="113"/>
      <c r="D899" s="113"/>
      <c r="E899" s="114"/>
      <c r="F899" s="114"/>
    </row>
    <row r="900" spans="1:6" x14ac:dyDescent="0.2">
      <c r="A900" s="112"/>
      <c r="B900" s="112"/>
      <c r="C900" s="113"/>
      <c r="D900" s="113"/>
      <c r="E900" s="114"/>
      <c r="F900" s="114"/>
    </row>
    <row r="901" spans="1:6" x14ac:dyDescent="0.2">
      <c r="A901" s="112"/>
      <c r="B901" s="112"/>
      <c r="C901" s="113"/>
      <c r="D901" s="113"/>
      <c r="E901" s="114"/>
      <c r="F901" s="114"/>
    </row>
    <row r="902" spans="1:6" x14ac:dyDescent="0.2">
      <c r="A902" s="112"/>
      <c r="B902" s="112"/>
      <c r="C902" s="113"/>
      <c r="D902" s="113"/>
      <c r="E902" s="114"/>
      <c r="F902" s="114"/>
    </row>
    <row r="903" spans="1:6" x14ac:dyDescent="0.2">
      <c r="A903" s="112"/>
      <c r="B903" s="112"/>
      <c r="C903" s="113"/>
      <c r="D903" s="113"/>
      <c r="E903" s="114"/>
      <c r="F903" s="114"/>
    </row>
    <row r="904" spans="1:6" x14ac:dyDescent="0.2">
      <c r="A904" s="112"/>
      <c r="B904" s="112"/>
      <c r="C904" s="113"/>
      <c r="D904" s="113"/>
      <c r="E904" s="114"/>
      <c r="F904" s="114"/>
    </row>
    <row r="905" spans="1:6" x14ac:dyDescent="0.2">
      <c r="A905" s="112"/>
      <c r="B905" s="112"/>
      <c r="C905" s="113"/>
      <c r="D905" s="113"/>
      <c r="E905" s="114"/>
      <c r="F905" s="114"/>
    </row>
    <row r="906" spans="1:6" x14ac:dyDescent="0.2">
      <c r="A906" s="112"/>
      <c r="B906" s="112"/>
      <c r="C906" s="113"/>
      <c r="D906" s="113"/>
      <c r="E906" s="114"/>
      <c r="F906" s="114"/>
    </row>
    <row r="907" spans="1:6" x14ac:dyDescent="0.2">
      <c r="A907" s="112"/>
      <c r="B907" s="112"/>
      <c r="C907" s="113"/>
      <c r="D907" s="113"/>
      <c r="E907" s="114"/>
      <c r="F907" s="114"/>
    </row>
    <row r="908" spans="1:6" x14ac:dyDescent="0.2">
      <c r="A908" s="112"/>
      <c r="B908" s="112"/>
      <c r="C908" s="113"/>
      <c r="D908" s="113"/>
      <c r="E908" s="114"/>
      <c r="F908" s="114"/>
    </row>
    <row r="909" spans="1:6" x14ac:dyDescent="0.2">
      <c r="A909" s="112"/>
      <c r="B909" s="112"/>
      <c r="C909" s="113"/>
      <c r="D909" s="113"/>
      <c r="E909" s="114"/>
      <c r="F909" s="114"/>
    </row>
    <row r="910" spans="1:6" x14ac:dyDescent="0.2">
      <c r="A910" s="112"/>
      <c r="B910" s="112"/>
      <c r="C910" s="113"/>
      <c r="D910" s="113"/>
      <c r="E910" s="114"/>
      <c r="F910" s="114"/>
    </row>
    <row r="911" spans="1:6" x14ac:dyDescent="0.2">
      <c r="A911" s="112"/>
      <c r="B911" s="112"/>
      <c r="C911" s="113"/>
      <c r="D911" s="113"/>
      <c r="E911" s="114"/>
      <c r="F911" s="114"/>
    </row>
    <row r="912" spans="1:6" x14ac:dyDescent="0.2">
      <c r="A912" s="112"/>
      <c r="B912" s="112"/>
      <c r="C912" s="113"/>
      <c r="D912" s="113"/>
      <c r="E912" s="114"/>
      <c r="F912" s="114"/>
    </row>
    <row r="913" spans="1:6" x14ac:dyDescent="0.2">
      <c r="A913" s="112"/>
      <c r="B913" s="112"/>
      <c r="C913" s="113"/>
      <c r="D913" s="113"/>
      <c r="E913" s="114"/>
      <c r="F913" s="114"/>
    </row>
    <row r="914" spans="1:6" x14ac:dyDescent="0.2">
      <c r="A914" s="112"/>
      <c r="B914" s="112"/>
      <c r="C914" s="113"/>
      <c r="D914" s="113"/>
      <c r="E914" s="114"/>
      <c r="F914" s="114"/>
    </row>
    <row r="915" spans="1:6" x14ac:dyDescent="0.2">
      <c r="A915" s="112"/>
      <c r="B915" s="112"/>
      <c r="C915" s="113"/>
      <c r="D915" s="113"/>
      <c r="E915" s="114"/>
      <c r="F915" s="114"/>
    </row>
    <row r="916" spans="1:6" x14ac:dyDescent="0.2">
      <c r="A916" s="112"/>
      <c r="B916" s="112"/>
      <c r="C916" s="113"/>
      <c r="D916" s="113"/>
      <c r="E916" s="114"/>
      <c r="F916" s="114"/>
    </row>
    <row r="917" spans="1:6" x14ac:dyDescent="0.2">
      <c r="A917" s="112"/>
      <c r="B917" s="112"/>
      <c r="C917" s="113"/>
      <c r="D917" s="113"/>
      <c r="E917" s="114"/>
      <c r="F917" s="114"/>
    </row>
    <row r="918" spans="1:6" x14ac:dyDescent="0.2">
      <c r="A918" s="112"/>
      <c r="B918" s="112"/>
      <c r="C918" s="113"/>
      <c r="D918" s="113"/>
      <c r="E918" s="114"/>
      <c r="F918" s="114"/>
    </row>
    <row r="919" spans="1:6" x14ac:dyDescent="0.2">
      <c r="A919" s="112"/>
      <c r="B919" s="112"/>
      <c r="C919" s="113"/>
      <c r="D919" s="113"/>
      <c r="E919" s="114"/>
      <c r="F919" s="114"/>
    </row>
    <row r="920" spans="1:6" x14ac:dyDescent="0.2">
      <c r="A920" s="112"/>
      <c r="B920" s="112"/>
      <c r="C920" s="113"/>
      <c r="D920" s="113"/>
      <c r="E920" s="114"/>
      <c r="F920" s="114"/>
    </row>
    <row r="921" spans="1:6" x14ac:dyDescent="0.2">
      <c r="A921" s="112"/>
      <c r="B921" s="112"/>
      <c r="C921" s="113"/>
      <c r="D921" s="113"/>
      <c r="E921" s="114"/>
      <c r="F921" s="114"/>
    </row>
    <row r="922" spans="1:6" x14ac:dyDescent="0.2">
      <c r="A922" s="112"/>
      <c r="B922" s="112"/>
      <c r="C922" s="113"/>
      <c r="D922" s="113"/>
      <c r="E922" s="114"/>
      <c r="F922" s="114"/>
    </row>
    <row r="923" spans="1:6" x14ac:dyDescent="0.2">
      <c r="A923" s="112"/>
      <c r="B923" s="112"/>
      <c r="C923" s="113"/>
      <c r="D923" s="113"/>
      <c r="E923" s="114"/>
      <c r="F923" s="114"/>
    </row>
    <row r="924" spans="1:6" x14ac:dyDescent="0.2">
      <c r="A924" s="112"/>
      <c r="B924" s="112"/>
      <c r="C924" s="113"/>
      <c r="D924" s="113"/>
      <c r="E924" s="114"/>
      <c r="F924" s="114"/>
    </row>
    <row r="925" spans="1:6" x14ac:dyDescent="0.2">
      <c r="A925" s="112"/>
      <c r="B925" s="112"/>
      <c r="C925" s="113"/>
      <c r="D925" s="113"/>
      <c r="E925" s="114"/>
      <c r="F925" s="114"/>
    </row>
    <row r="926" spans="1:6" x14ac:dyDescent="0.2">
      <c r="A926" s="112"/>
      <c r="B926" s="112"/>
      <c r="C926" s="113"/>
      <c r="D926" s="113"/>
      <c r="E926" s="114"/>
      <c r="F926" s="114"/>
    </row>
    <row r="927" spans="1:6" x14ac:dyDescent="0.2">
      <c r="A927" s="112"/>
      <c r="B927" s="112"/>
      <c r="C927" s="113"/>
      <c r="D927" s="113"/>
      <c r="E927" s="114"/>
      <c r="F927" s="114"/>
    </row>
    <row r="928" spans="1:6" x14ac:dyDescent="0.2">
      <c r="A928" s="112"/>
      <c r="B928" s="112"/>
      <c r="C928" s="113"/>
      <c r="D928" s="113"/>
      <c r="E928" s="114"/>
      <c r="F928" s="114"/>
    </row>
    <row r="929" spans="1:6" x14ac:dyDescent="0.2">
      <c r="A929" s="112"/>
      <c r="B929" s="112"/>
      <c r="C929" s="113"/>
      <c r="D929" s="113"/>
      <c r="E929" s="114"/>
      <c r="F929" s="114"/>
    </row>
    <row r="930" spans="1:6" x14ac:dyDescent="0.2">
      <c r="A930" s="112"/>
      <c r="B930" s="112"/>
      <c r="C930" s="113"/>
      <c r="D930" s="113"/>
      <c r="E930" s="114"/>
      <c r="F930" s="114"/>
    </row>
    <row r="931" spans="1:6" x14ac:dyDescent="0.2">
      <c r="A931" s="112"/>
      <c r="B931" s="112"/>
      <c r="C931" s="113"/>
      <c r="D931" s="113"/>
      <c r="E931" s="114"/>
      <c r="F931" s="114"/>
    </row>
    <row r="932" spans="1:6" x14ac:dyDescent="0.2">
      <c r="A932" s="112"/>
      <c r="B932" s="112"/>
      <c r="C932" s="113"/>
      <c r="D932" s="113"/>
      <c r="E932" s="114"/>
      <c r="F932" s="114"/>
    </row>
    <row r="933" spans="1:6" x14ac:dyDescent="0.2">
      <c r="A933" s="112"/>
      <c r="B933" s="112"/>
      <c r="C933" s="113"/>
      <c r="D933" s="113"/>
      <c r="E933" s="114"/>
      <c r="F933" s="114"/>
    </row>
    <row r="934" spans="1:6" x14ac:dyDescent="0.2">
      <c r="A934" s="112"/>
      <c r="B934" s="112"/>
      <c r="C934" s="113"/>
      <c r="D934" s="113"/>
      <c r="E934" s="114"/>
      <c r="F934" s="114"/>
    </row>
    <row r="935" spans="1:6" x14ac:dyDescent="0.2">
      <c r="A935" s="112"/>
      <c r="B935" s="112"/>
      <c r="C935" s="113"/>
      <c r="D935" s="113"/>
      <c r="E935" s="114"/>
      <c r="F935" s="114"/>
    </row>
    <row r="936" spans="1:6" x14ac:dyDescent="0.2">
      <c r="A936" s="112"/>
      <c r="B936" s="112"/>
      <c r="C936" s="113"/>
      <c r="D936" s="113"/>
      <c r="E936" s="114"/>
      <c r="F936" s="114"/>
    </row>
    <row r="937" spans="1:6" x14ac:dyDescent="0.2">
      <c r="A937" s="112"/>
      <c r="B937" s="112"/>
      <c r="C937" s="113"/>
      <c r="D937" s="113"/>
      <c r="E937" s="114"/>
      <c r="F937" s="114"/>
    </row>
    <row r="938" spans="1:6" x14ac:dyDescent="0.2">
      <c r="A938" s="112"/>
      <c r="B938" s="112"/>
      <c r="C938" s="113"/>
      <c r="D938" s="113"/>
      <c r="E938" s="114"/>
      <c r="F938" s="114"/>
    </row>
    <row r="939" spans="1:6" x14ac:dyDescent="0.2">
      <c r="A939" s="112"/>
      <c r="B939" s="112"/>
      <c r="C939" s="113"/>
      <c r="D939" s="113"/>
      <c r="E939" s="114"/>
      <c r="F939" s="114"/>
    </row>
    <row r="940" spans="1:6" x14ac:dyDescent="0.2">
      <c r="A940" s="112"/>
      <c r="B940" s="112"/>
      <c r="C940" s="113"/>
      <c r="D940" s="113"/>
      <c r="E940" s="114"/>
      <c r="F940" s="114"/>
    </row>
    <row r="941" spans="1:6" x14ac:dyDescent="0.2">
      <c r="A941" s="112"/>
      <c r="B941" s="112"/>
      <c r="C941" s="113"/>
      <c r="D941" s="113"/>
      <c r="E941" s="114"/>
      <c r="F941" s="114"/>
    </row>
    <row r="942" spans="1:6" x14ac:dyDescent="0.2">
      <c r="A942" s="112"/>
      <c r="B942" s="112"/>
      <c r="C942" s="113"/>
      <c r="D942" s="113"/>
      <c r="E942" s="114"/>
      <c r="F942" s="114"/>
    </row>
    <row r="943" spans="1:6" x14ac:dyDescent="0.2">
      <c r="A943" s="112"/>
      <c r="B943" s="112"/>
      <c r="C943" s="113"/>
      <c r="D943" s="113"/>
      <c r="E943" s="114"/>
      <c r="F943" s="114"/>
    </row>
    <row r="944" spans="1:6" x14ac:dyDescent="0.2">
      <c r="A944" s="112"/>
      <c r="B944" s="112"/>
      <c r="C944" s="113"/>
      <c r="D944" s="113"/>
      <c r="E944" s="114"/>
      <c r="F944" s="114"/>
    </row>
    <row r="945" spans="1:6" x14ac:dyDescent="0.2">
      <c r="A945" s="112"/>
      <c r="B945" s="112"/>
      <c r="C945" s="113"/>
      <c r="D945" s="113"/>
      <c r="E945" s="114"/>
      <c r="F945" s="114"/>
    </row>
    <row r="946" spans="1:6" x14ac:dyDescent="0.2">
      <c r="A946" s="112"/>
      <c r="B946" s="112"/>
      <c r="C946" s="113"/>
      <c r="D946" s="113"/>
      <c r="E946" s="114"/>
      <c r="F946" s="114"/>
    </row>
    <row r="947" spans="1:6" x14ac:dyDescent="0.2">
      <c r="A947" s="112"/>
      <c r="B947" s="112"/>
      <c r="C947" s="113"/>
      <c r="D947" s="113"/>
      <c r="E947" s="114"/>
      <c r="F947" s="114"/>
    </row>
    <row r="948" spans="1:6" x14ac:dyDescent="0.2">
      <c r="A948" s="112"/>
      <c r="B948" s="112"/>
      <c r="C948" s="113"/>
      <c r="D948" s="113"/>
      <c r="E948" s="114"/>
      <c r="F948" s="114"/>
    </row>
    <row r="949" spans="1:6" x14ac:dyDescent="0.2">
      <c r="A949" s="112"/>
      <c r="B949" s="112"/>
      <c r="C949" s="113"/>
      <c r="D949" s="113"/>
      <c r="E949" s="114"/>
      <c r="F949" s="114"/>
    </row>
    <row r="950" spans="1:6" x14ac:dyDescent="0.2">
      <c r="A950" s="112"/>
      <c r="B950" s="112"/>
      <c r="C950" s="113"/>
      <c r="D950" s="113"/>
      <c r="E950" s="114"/>
      <c r="F950" s="114"/>
    </row>
    <row r="951" spans="1:6" x14ac:dyDescent="0.2">
      <c r="A951" s="112"/>
      <c r="B951" s="112"/>
      <c r="C951" s="113"/>
      <c r="D951" s="113"/>
      <c r="E951" s="114"/>
      <c r="F951" s="114"/>
    </row>
    <row r="952" spans="1:6" x14ac:dyDescent="0.2">
      <c r="A952" s="112"/>
      <c r="B952" s="112"/>
      <c r="C952" s="113"/>
      <c r="D952" s="113"/>
      <c r="E952" s="114"/>
      <c r="F952" s="114"/>
    </row>
    <row r="953" spans="1:6" x14ac:dyDescent="0.2">
      <c r="A953" s="112"/>
      <c r="B953" s="112"/>
      <c r="C953" s="113"/>
      <c r="D953" s="113"/>
      <c r="E953" s="114"/>
      <c r="F953" s="114"/>
    </row>
    <row r="954" spans="1:6" x14ac:dyDescent="0.2">
      <c r="A954" s="112"/>
      <c r="B954" s="112"/>
      <c r="C954" s="113"/>
      <c r="D954" s="113"/>
      <c r="E954" s="114"/>
      <c r="F954" s="114"/>
    </row>
    <row r="955" spans="1:6" x14ac:dyDescent="0.2">
      <c r="A955" s="112"/>
      <c r="B955" s="112"/>
      <c r="C955" s="113"/>
      <c r="D955" s="113"/>
      <c r="E955" s="114"/>
      <c r="F955" s="114"/>
    </row>
    <row r="956" spans="1:6" x14ac:dyDescent="0.2">
      <c r="A956" s="112"/>
      <c r="B956" s="112"/>
      <c r="C956" s="113"/>
      <c r="D956" s="113"/>
      <c r="E956" s="114"/>
      <c r="F956" s="114"/>
    </row>
    <row r="957" spans="1:6" x14ac:dyDescent="0.2">
      <c r="A957" s="112"/>
      <c r="B957" s="112"/>
      <c r="C957" s="113"/>
      <c r="D957" s="113"/>
      <c r="E957" s="114"/>
      <c r="F957" s="114"/>
    </row>
    <row r="958" spans="1:6" x14ac:dyDescent="0.2">
      <c r="A958" s="112"/>
      <c r="B958" s="112"/>
      <c r="C958" s="113"/>
      <c r="D958" s="113"/>
      <c r="E958" s="114"/>
      <c r="F958" s="114"/>
    </row>
    <row r="959" spans="1:6" x14ac:dyDescent="0.2">
      <c r="A959" s="112"/>
      <c r="B959" s="112"/>
      <c r="C959" s="113"/>
      <c r="D959" s="113"/>
      <c r="E959" s="114"/>
      <c r="F959" s="114"/>
    </row>
    <row r="960" spans="1:6" x14ac:dyDescent="0.2">
      <c r="A960" s="112"/>
      <c r="B960" s="112"/>
      <c r="C960" s="113"/>
      <c r="D960" s="113"/>
      <c r="E960" s="114"/>
      <c r="F960" s="114"/>
    </row>
    <row r="961" spans="1:6" x14ac:dyDescent="0.2">
      <c r="A961" s="112"/>
      <c r="B961" s="112"/>
      <c r="C961" s="113"/>
      <c r="D961" s="113"/>
      <c r="E961" s="114"/>
      <c r="F961" s="114"/>
    </row>
    <row r="962" spans="1:6" x14ac:dyDescent="0.2">
      <c r="A962" s="112"/>
      <c r="B962" s="112"/>
      <c r="C962" s="113"/>
      <c r="D962" s="113"/>
      <c r="E962" s="114"/>
      <c r="F962" s="114"/>
    </row>
    <row r="963" spans="1:6" x14ac:dyDescent="0.2">
      <c r="A963" s="112"/>
      <c r="B963" s="112"/>
      <c r="C963" s="113"/>
      <c r="D963" s="113"/>
      <c r="E963" s="114"/>
      <c r="F963" s="114"/>
    </row>
    <row r="964" spans="1:6" x14ac:dyDescent="0.2">
      <c r="A964" s="112"/>
      <c r="B964" s="112"/>
      <c r="C964" s="113"/>
      <c r="D964" s="113"/>
      <c r="E964" s="114"/>
      <c r="F964" s="114"/>
    </row>
    <row r="965" spans="1:6" x14ac:dyDescent="0.2">
      <c r="A965" s="112"/>
      <c r="B965" s="112"/>
      <c r="C965" s="113"/>
      <c r="D965" s="113"/>
      <c r="E965" s="114"/>
      <c r="F965" s="114"/>
    </row>
    <row r="966" spans="1:6" x14ac:dyDescent="0.2">
      <c r="A966" s="112"/>
      <c r="B966" s="112"/>
      <c r="C966" s="113"/>
      <c r="D966" s="113"/>
      <c r="E966" s="114"/>
      <c r="F966" s="114"/>
    </row>
    <row r="967" spans="1:6" x14ac:dyDescent="0.2">
      <c r="A967" s="112"/>
      <c r="B967" s="112"/>
      <c r="C967" s="113"/>
      <c r="D967" s="113"/>
      <c r="E967" s="114"/>
      <c r="F967" s="114"/>
    </row>
    <row r="968" spans="1:6" x14ac:dyDescent="0.2">
      <c r="A968" s="112"/>
      <c r="B968" s="112"/>
      <c r="C968" s="113"/>
      <c r="D968" s="113"/>
      <c r="E968" s="114"/>
      <c r="F968" s="114"/>
    </row>
    <row r="969" spans="1:6" x14ac:dyDescent="0.2">
      <c r="A969" s="112"/>
      <c r="B969" s="112"/>
      <c r="C969" s="113"/>
      <c r="D969" s="113"/>
      <c r="E969" s="114"/>
      <c r="F969" s="114"/>
    </row>
    <row r="970" spans="1:6" x14ac:dyDescent="0.2">
      <c r="A970" s="112"/>
      <c r="B970" s="112"/>
      <c r="C970" s="113"/>
      <c r="D970" s="113"/>
      <c r="E970" s="114"/>
      <c r="F970" s="114"/>
    </row>
    <row r="971" spans="1:6" x14ac:dyDescent="0.2">
      <c r="A971" s="112"/>
      <c r="B971" s="112"/>
      <c r="C971" s="113"/>
      <c r="D971" s="113"/>
      <c r="E971" s="114"/>
      <c r="F971" s="114"/>
    </row>
    <row r="972" spans="1:6" x14ac:dyDescent="0.2">
      <c r="A972" s="112"/>
      <c r="B972" s="112"/>
      <c r="C972" s="113"/>
      <c r="D972" s="113"/>
      <c r="E972" s="114"/>
      <c r="F972" s="114"/>
    </row>
    <row r="973" spans="1:6" x14ac:dyDescent="0.2">
      <c r="A973" s="112"/>
      <c r="B973" s="112"/>
      <c r="C973" s="113"/>
      <c r="D973" s="113"/>
      <c r="E973" s="114"/>
      <c r="F973" s="114"/>
    </row>
    <row r="974" spans="1:6" x14ac:dyDescent="0.2">
      <c r="A974" s="112"/>
      <c r="B974" s="112"/>
      <c r="C974" s="113"/>
      <c r="D974" s="113"/>
      <c r="E974" s="114"/>
      <c r="F974" s="114"/>
    </row>
    <row r="975" spans="1:6" x14ac:dyDescent="0.2">
      <c r="A975" s="112"/>
      <c r="B975" s="112"/>
      <c r="C975" s="113"/>
      <c r="D975" s="113"/>
      <c r="E975" s="114"/>
      <c r="F975" s="114"/>
    </row>
    <row r="976" spans="1:6" x14ac:dyDescent="0.2">
      <c r="A976" s="112"/>
      <c r="B976" s="112"/>
      <c r="C976" s="113"/>
      <c r="D976" s="113"/>
      <c r="E976" s="114"/>
      <c r="F976" s="114"/>
    </row>
    <row r="977" spans="1:6" x14ac:dyDescent="0.2">
      <c r="A977" s="112"/>
      <c r="B977" s="112"/>
      <c r="C977" s="113"/>
      <c r="D977" s="113"/>
      <c r="E977" s="114"/>
      <c r="F977" s="114"/>
    </row>
    <row r="978" spans="1:6" x14ac:dyDescent="0.2">
      <c r="A978" s="112"/>
      <c r="B978" s="112"/>
      <c r="C978" s="113"/>
      <c r="D978" s="113"/>
      <c r="E978" s="114"/>
      <c r="F978" s="114"/>
    </row>
    <row r="979" spans="1:6" x14ac:dyDescent="0.2">
      <c r="A979" s="112"/>
      <c r="B979" s="112"/>
      <c r="C979" s="113"/>
      <c r="D979" s="113"/>
      <c r="E979" s="114"/>
      <c r="F979" s="114"/>
    </row>
    <row r="980" spans="1:6" x14ac:dyDescent="0.2">
      <c r="A980" s="112"/>
      <c r="B980" s="112"/>
      <c r="C980" s="113"/>
      <c r="D980" s="113"/>
      <c r="E980" s="114"/>
      <c r="F980" s="114"/>
    </row>
    <row r="981" spans="1:6" x14ac:dyDescent="0.2">
      <c r="A981" s="112"/>
      <c r="B981" s="112"/>
      <c r="C981" s="113"/>
      <c r="D981" s="113"/>
      <c r="E981" s="114"/>
      <c r="F981" s="114"/>
    </row>
    <row r="982" spans="1:6" x14ac:dyDescent="0.2">
      <c r="A982" s="112"/>
      <c r="B982" s="112"/>
      <c r="C982" s="113"/>
      <c r="D982" s="113"/>
      <c r="E982" s="114"/>
      <c r="F982" s="114"/>
    </row>
    <row r="983" spans="1:6" x14ac:dyDescent="0.2">
      <c r="A983" s="112"/>
      <c r="B983" s="112"/>
      <c r="C983" s="113"/>
      <c r="D983" s="113"/>
      <c r="E983" s="114"/>
      <c r="F983" s="114"/>
    </row>
    <row r="984" spans="1:6" x14ac:dyDescent="0.2">
      <c r="A984" s="112"/>
      <c r="B984" s="112"/>
      <c r="C984" s="113"/>
      <c r="D984" s="113"/>
      <c r="E984" s="114"/>
      <c r="F984" s="114"/>
    </row>
    <row r="985" spans="1:6" x14ac:dyDescent="0.2">
      <c r="A985" s="112"/>
      <c r="B985" s="112"/>
      <c r="C985" s="113"/>
      <c r="D985" s="113"/>
      <c r="E985" s="114"/>
      <c r="F985" s="114"/>
    </row>
    <row r="986" spans="1:6" x14ac:dyDescent="0.2">
      <c r="A986" s="112"/>
      <c r="B986" s="112"/>
      <c r="C986" s="113"/>
      <c r="D986" s="113"/>
      <c r="E986" s="114"/>
      <c r="F986" s="114"/>
    </row>
    <row r="987" spans="1:6" x14ac:dyDescent="0.2">
      <c r="A987" s="112"/>
      <c r="B987" s="112"/>
      <c r="C987" s="113"/>
      <c r="D987" s="113"/>
      <c r="E987" s="114"/>
      <c r="F987" s="114"/>
    </row>
    <row r="988" spans="1:6" x14ac:dyDescent="0.2">
      <c r="A988" s="112"/>
      <c r="B988" s="112"/>
      <c r="C988" s="113"/>
      <c r="D988" s="113"/>
      <c r="E988" s="114"/>
      <c r="F988" s="114"/>
    </row>
    <row r="989" spans="1:6" x14ac:dyDescent="0.2">
      <c r="A989" s="112"/>
      <c r="B989" s="112"/>
      <c r="C989" s="113"/>
      <c r="D989" s="113"/>
      <c r="E989" s="114"/>
      <c r="F989" s="114"/>
    </row>
    <row r="990" spans="1:6" x14ac:dyDescent="0.2">
      <c r="A990" s="112"/>
      <c r="B990" s="112"/>
      <c r="C990" s="113"/>
      <c r="D990" s="113"/>
      <c r="E990" s="114"/>
      <c r="F990" s="114"/>
    </row>
    <row r="991" spans="1:6" x14ac:dyDescent="0.2">
      <c r="A991" s="112"/>
      <c r="B991" s="112"/>
      <c r="C991" s="113"/>
      <c r="D991" s="113"/>
      <c r="E991" s="114"/>
      <c r="F991" s="114"/>
    </row>
    <row r="992" spans="1:6" x14ac:dyDescent="0.2">
      <c r="A992" s="112"/>
      <c r="B992" s="112"/>
      <c r="C992" s="113"/>
      <c r="D992" s="113"/>
      <c r="E992" s="114"/>
      <c r="F992" s="114"/>
    </row>
    <row r="993" spans="1:6" x14ac:dyDescent="0.2">
      <c r="A993" s="112"/>
      <c r="B993" s="112"/>
      <c r="C993" s="113"/>
      <c r="D993" s="113"/>
      <c r="E993" s="114"/>
      <c r="F993" s="114"/>
    </row>
    <row r="994" spans="1:6" x14ac:dyDescent="0.2">
      <c r="A994" s="112"/>
      <c r="B994" s="112"/>
      <c r="C994" s="113"/>
      <c r="D994" s="113"/>
      <c r="E994" s="114"/>
      <c r="F994" s="114"/>
    </row>
    <row r="995" spans="1:6" x14ac:dyDescent="0.2">
      <c r="A995" s="112"/>
      <c r="B995" s="112"/>
      <c r="C995" s="113"/>
      <c r="D995" s="113"/>
      <c r="E995" s="114"/>
      <c r="F995" s="114"/>
    </row>
    <row r="996" spans="1:6" x14ac:dyDescent="0.2">
      <c r="A996" s="112"/>
      <c r="B996" s="112"/>
      <c r="C996" s="113"/>
      <c r="D996" s="113"/>
      <c r="E996" s="114"/>
      <c r="F996" s="114"/>
    </row>
    <row r="997" spans="1:6" x14ac:dyDescent="0.2">
      <c r="A997" s="112"/>
      <c r="B997" s="112"/>
      <c r="C997" s="113"/>
      <c r="D997" s="113"/>
      <c r="E997" s="114"/>
      <c r="F997" s="114"/>
    </row>
    <row r="998" spans="1:6" x14ac:dyDescent="0.2">
      <c r="A998" s="112"/>
      <c r="B998" s="112"/>
      <c r="C998" s="113"/>
      <c r="D998" s="113"/>
      <c r="E998" s="114"/>
      <c r="F998" s="114"/>
    </row>
    <row r="999" spans="1:6" x14ac:dyDescent="0.2">
      <c r="A999" s="112"/>
      <c r="B999" s="112"/>
      <c r="C999" s="113"/>
      <c r="D999" s="113"/>
      <c r="E999" s="114"/>
      <c r="F999" s="114"/>
    </row>
    <row r="1000" spans="1:6" x14ac:dyDescent="0.2">
      <c r="A1000" s="112"/>
      <c r="B1000" s="112"/>
      <c r="C1000" s="113"/>
      <c r="D1000" s="113"/>
      <c r="E1000" s="114"/>
      <c r="F1000" s="114"/>
    </row>
    <row r="1001" spans="1:6" x14ac:dyDescent="0.2">
      <c r="A1001" s="112"/>
      <c r="B1001" s="112"/>
      <c r="C1001" s="113"/>
      <c r="D1001" s="113"/>
      <c r="E1001" s="114"/>
      <c r="F1001" s="114"/>
    </row>
    <row r="1002" spans="1:6" x14ac:dyDescent="0.2">
      <c r="A1002" s="112"/>
      <c r="B1002" s="112"/>
      <c r="C1002" s="113"/>
      <c r="D1002" s="113"/>
      <c r="E1002" s="114"/>
      <c r="F1002" s="114"/>
    </row>
    <row r="1003" spans="1:6" x14ac:dyDescent="0.2">
      <c r="A1003" s="112"/>
      <c r="B1003" s="112"/>
      <c r="C1003" s="113"/>
      <c r="D1003" s="113"/>
      <c r="E1003" s="114"/>
      <c r="F1003" s="114"/>
    </row>
    <row r="1004" spans="1:6" x14ac:dyDescent="0.2">
      <c r="A1004" s="112"/>
      <c r="B1004" s="112"/>
      <c r="C1004" s="113"/>
      <c r="D1004" s="113"/>
      <c r="E1004" s="114"/>
      <c r="F1004" s="114"/>
    </row>
    <row r="1005" spans="1:6" x14ac:dyDescent="0.2">
      <c r="A1005" s="112"/>
      <c r="B1005" s="112"/>
      <c r="C1005" s="113"/>
      <c r="D1005" s="113"/>
      <c r="E1005" s="114"/>
      <c r="F1005" s="114"/>
    </row>
    <row r="1006" spans="1:6" x14ac:dyDescent="0.2">
      <c r="A1006" s="112"/>
      <c r="B1006" s="112"/>
      <c r="C1006" s="113"/>
      <c r="D1006" s="113"/>
      <c r="E1006" s="114"/>
      <c r="F1006" s="114"/>
    </row>
    <row r="1007" spans="1:6" x14ac:dyDescent="0.2">
      <c r="A1007" s="112"/>
      <c r="B1007" s="112"/>
      <c r="C1007" s="113"/>
      <c r="D1007" s="113"/>
      <c r="E1007" s="114"/>
      <c r="F1007" s="114"/>
    </row>
    <row r="1008" spans="1:6" x14ac:dyDescent="0.2">
      <c r="A1008" s="112"/>
      <c r="B1008" s="112"/>
      <c r="C1008" s="113"/>
      <c r="D1008" s="113"/>
      <c r="E1008" s="114"/>
      <c r="F1008" s="114"/>
    </row>
    <row r="1009" spans="1:6" x14ac:dyDescent="0.2">
      <c r="A1009" s="112"/>
      <c r="B1009" s="112"/>
      <c r="C1009" s="113"/>
      <c r="D1009" s="113"/>
      <c r="E1009" s="114"/>
      <c r="F1009" s="114"/>
    </row>
    <row r="1010" spans="1:6" x14ac:dyDescent="0.2">
      <c r="A1010" s="112"/>
      <c r="B1010" s="112"/>
      <c r="C1010" s="113"/>
      <c r="D1010" s="113"/>
      <c r="E1010" s="114"/>
      <c r="F1010" s="114"/>
    </row>
    <row r="1011" spans="1:6" x14ac:dyDescent="0.2">
      <c r="A1011" s="112"/>
      <c r="B1011" s="112"/>
      <c r="C1011" s="113"/>
      <c r="D1011" s="113"/>
      <c r="E1011" s="114"/>
      <c r="F1011" s="114"/>
    </row>
    <row r="1012" spans="1:6" x14ac:dyDescent="0.2">
      <c r="A1012" s="112"/>
      <c r="B1012" s="112"/>
      <c r="C1012" s="113"/>
      <c r="D1012" s="113"/>
      <c r="E1012" s="114"/>
      <c r="F1012" s="114"/>
    </row>
    <row r="1013" spans="1:6" x14ac:dyDescent="0.2">
      <c r="A1013" s="112"/>
      <c r="B1013" s="112"/>
      <c r="C1013" s="113"/>
      <c r="D1013" s="113"/>
      <c r="E1013" s="114"/>
      <c r="F1013" s="114"/>
    </row>
    <row r="1014" spans="1:6" x14ac:dyDescent="0.2">
      <c r="A1014" s="112"/>
      <c r="B1014" s="112"/>
      <c r="C1014" s="113"/>
      <c r="D1014" s="113"/>
      <c r="E1014" s="114"/>
      <c r="F1014" s="114"/>
    </row>
    <row r="1015" spans="1:6" x14ac:dyDescent="0.2">
      <c r="A1015" s="112"/>
      <c r="B1015" s="112"/>
      <c r="C1015" s="113"/>
      <c r="D1015" s="113"/>
      <c r="E1015" s="114"/>
      <c r="F1015" s="114"/>
    </row>
    <row r="1016" spans="1:6" x14ac:dyDescent="0.2">
      <c r="A1016" s="112"/>
      <c r="B1016" s="112"/>
      <c r="C1016" s="113"/>
      <c r="D1016" s="113"/>
      <c r="E1016" s="114"/>
      <c r="F1016" s="114"/>
    </row>
    <row r="1017" spans="1:6" x14ac:dyDescent="0.2">
      <c r="A1017" s="112"/>
      <c r="B1017" s="112"/>
      <c r="C1017" s="113"/>
      <c r="D1017" s="113"/>
      <c r="E1017" s="114"/>
      <c r="F1017" s="114"/>
    </row>
    <row r="1018" spans="1:6" x14ac:dyDescent="0.2">
      <c r="A1018" s="112"/>
      <c r="B1018" s="112"/>
      <c r="C1018" s="113"/>
      <c r="D1018" s="113"/>
      <c r="E1018" s="114"/>
      <c r="F1018" s="114"/>
    </row>
    <row r="1019" spans="1:6" x14ac:dyDescent="0.2">
      <c r="A1019" s="112"/>
      <c r="B1019" s="112"/>
      <c r="C1019" s="113"/>
      <c r="D1019" s="113"/>
      <c r="E1019" s="114"/>
      <c r="F1019" s="114"/>
    </row>
    <row r="1020" spans="1:6" x14ac:dyDescent="0.2">
      <c r="A1020" s="112"/>
      <c r="B1020" s="112"/>
      <c r="C1020" s="113"/>
      <c r="D1020" s="113"/>
      <c r="E1020" s="114"/>
      <c r="F1020" s="114"/>
    </row>
    <row r="1021" spans="1:6" x14ac:dyDescent="0.2">
      <c r="A1021" s="112"/>
      <c r="B1021" s="112"/>
      <c r="C1021" s="113"/>
      <c r="D1021" s="113"/>
      <c r="E1021" s="114"/>
      <c r="F1021" s="114"/>
    </row>
    <row r="1022" spans="1:6" x14ac:dyDescent="0.2">
      <c r="A1022" s="112"/>
      <c r="B1022" s="112"/>
      <c r="C1022" s="113"/>
      <c r="D1022" s="113"/>
      <c r="E1022" s="114"/>
      <c r="F1022" s="114"/>
    </row>
    <row r="1023" spans="1:6" x14ac:dyDescent="0.2">
      <c r="A1023" s="112"/>
      <c r="B1023" s="112"/>
      <c r="C1023" s="113"/>
      <c r="D1023" s="113"/>
      <c r="E1023" s="114"/>
      <c r="F1023" s="114"/>
    </row>
    <row r="1024" spans="1:6" x14ac:dyDescent="0.2">
      <c r="A1024" s="112"/>
      <c r="B1024" s="112"/>
      <c r="C1024" s="113"/>
      <c r="D1024" s="113"/>
      <c r="E1024" s="114"/>
      <c r="F1024" s="114"/>
    </row>
    <row r="1025" spans="1:6" x14ac:dyDescent="0.2">
      <c r="A1025" s="112"/>
      <c r="B1025" s="112"/>
      <c r="C1025" s="113"/>
      <c r="D1025" s="113"/>
      <c r="E1025" s="114"/>
      <c r="F1025" s="114"/>
    </row>
    <row r="1026" spans="1:6" x14ac:dyDescent="0.2">
      <c r="A1026" s="112"/>
      <c r="B1026" s="112"/>
      <c r="C1026" s="113"/>
      <c r="D1026" s="113"/>
      <c r="E1026" s="114"/>
      <c r="F1026" s="114"/>
    </row>
    <row r="1027" spans="1:6" x14ac:dyDescent="0.2">
      <c r="A1027" s="112"/>
      <c r="B1027" s="112"/>
      <c r="C1027" s="113"/>
      <c r="D1027" s="113"/>
      <c r="E1027" s="114"/>
      <c r="F1027" s="114"/>
    </row>
    <row r="1028" spans="1:6" x14ac:dyDescent="0.2">
      <c r="A1028" s="112"/>
      <c r="B1028" s="112"/>
      <c r="C1028" s="113"/>
      <c r="D1028" s="113"/>
      <c r="E1028" s="114"/>
      <c r="F1028" s="114"/>
    </row>
    <row r="1029" spans="1:6" x14ac:dyDescent="0.2">
      <c r="A1029" s="112"/>
      <c r="B1029" s="112"/>
      <c r="C1029" s="113"/>
      <c r="D1029" s="113"/>
      <c r="E1029" s="114"/>
      <c r="F1029" s="114"/>
    </row>
    <row r="1030" spans="1:6" x14ac:dyDescent="0.2">
      <c r="A1030" s="112"/>
      <c r="B1030" s="112"/>
      <c r="C1030" s="113"/>
      <c r="D1030" s="113"/>
      <c r="E1030" s="114"/>
      <c r="F1030" s="114"/>
    </row>
    <row r="1031" spans="1:6" x14ac:dyDescent="0.2">
      <c r="A1031" s="112"/>
      <c r="B1031" s="112"/>
      <c r="C1031" s="113"/>
      <c r="D1031" s="113"/>
      <c r="E1031" s="114"/>
      <c r="F1031" s="114"/>
    </row>
    <row r="1032" spans="1:6" x14ac:dyDescent="0.2">
      <c r="A1032" s="112"/>
      <c r="B1032" s="112"/>
      <c r="C1032" s="113"/>
      <c r="D1032" s="113"/>
      <c r="E1032" s="114"/>
      <c r="F1032" s="114"/>
    </row>
    <row r="1033" spans="1:6" x14ac:dyDescent="0.2">
      <c r="A1033" s="112"/>
      <c r="B1033" s="112"/>
      <c r="C1033" s="113"/>
      <c r="D1033" s="113"/>
      <c r="E1033" s="114"/>
      <c r="F1033" s="114"/>
    </row>
    <row r="1034" spans="1:6" x14ac:dyDescent="0.2">
      <c r="A1034" s="112"/>
      <c r="B1034" s="112"/>
      <c r="C1034" s="113"/>
      <c r="D1034" s="113"/>
      <c r="E1034" s="114"/>
      <c r="F1034" s="114"/>
    </row>
    <row r="1035" spans="1:6" x14ac:dyDescent="0.2">
      <c r="A1035" s="112"/>
      <c r="B1035" s="112"/>
      <c r="C1035" s="113"/>
      <c r="D1035" s="113"/>
      <c r="E1035" s="114"/>
      <c r="F1035" s="114"/>
    </row>
    <row r="1036" spans="1:6" x14ac:dyDescent="0.2">
      <c r="A1036" s="112"/>
      <c r="B1036" s="112"/>
      <c r="C1036" s="113"/>
      <c r="D1036" s="113"/>
      <c r="E1036" s="114"/>
      <c r="F1036" s="114"/>
    </row>
    <row r="1037" spans="1:6" x14ac:dyDescent="0.2">
      <c r="A1037" s="112"/>
      <c r="B1037" s="112"/>
      <c r="C1037" s="113"/>
      <c r="D1037" s="113"/>
      <c r="E1037" s="114"/>
      <c r="F1037" s="114"/>
    </row>
    <row r="1038" spans="1:6" x14ac:dyDescent="0.2">
      <c r="A1038" s="112"/>
      <c r="B1038" s="112"/>
      <c r="C1038" s="113"/>
      <c r="D1038" s="113"/>
      <c r="E1038" s="114"/>
      <c r="F1038" s="114"/>
    </row>
    <row r="1039" spans="1:6" x14ac:dyDescent="0.2">
      <c r="A1039" s="112"/>
      <c r="B1039" s="112"/>
      <c r="C1039" s="113"/>
      <c r="D1039" s="113"/>
      <c r="E1039" s="114"/>
      <c r="F1039" s="114"/>
    </row>
    <row r="1040" spans="1:6" x14ac:dyDescent="0.2">
      <c r="A1040" s="112"/>
      <c r="B1040" s="112"/>
      <c r="C1040" s="113"/>
      <c r="D1040" s="113"/>
      <c r="E1040" s="114"/>
      <c r="F1040" s="114"/>
    </row>
    <row r="1041" spans="1:6" x14ac:dyDescent="0.2">
      <c r="A1041" s="112"/>
      <c r="B1041" s="112"/>
      <c r="C1041" s="113"/>
      <c r="D1041" s="113"/>
      <c r="E1041" s="114"/>
      <c r="F1041" s="114"/>
    </row>
    <row r="1042" spans="1:6" x14ac:dyDescent="0.2">
      <c r="A1042" s="112"/>
      <c r="B1042" s="112"/>
      <c r="C1042" s="113"/>
      <c r="D1042" s="113"/>
      <c r="E1042" s="114"/>
      <c r="F1042" s="114"/>
    </row>
    <row r="1043" spans="1:6" x14ac:dyDescent="0.2">
      <c r="A1043" s="112"/>
      <c r="B1043" s="112"/>
      <c r="C1043" s="113"/>
      <c r="D1043" s="113"/>
      <c r="E1043" s="114"/>
      <c r="F1043" s="114"/>
    </row>
    <row r="1044" spans="1:6" x14ac:dyDescent="0.2">
      <c r="A1044" s="112"/>
      <c r="B1044" s="112"/>
      <c r="C1044" s="113"/>
      <c r="D1044" s="113"/>
      <c r="E1044" s="114"/>
      <c r="F1044" s="114"/>
    </row>
    <row r="1045" spans="1:6" x14ac:dyDescent="0.2">
      <c r="A1045" s="112"/>
      <c r="B1045" s="112"/>
      <c r="C1045" s="113"/>
      <c r="D1045" s="113"/>
      <c r="E1045" s="114"/>
      <c r="F1045" s="114"/>
    </row>
    <row r="1046" spans="1:6" x14ac:dyDescent="0.2">
      <c r="A1046" s="112"/>
      <c r="B1046" s="112"/>
      <c r="C1046" s="113"/>
      <c r="D1046" s="113"/>
      <c r="E1046" s="114"/>
      <c r="F1046" s="114"/>
    </row>
    <row r="1047" spans="1:6" x14ac:dyDescent="0.2">
      <c r="A1047" s="112"/>
      <c r="B1047" s="112"/>
      <c r="C1047" s="113"/>
      <c r="D1047" s="113"/>
      <c r="E1047" s="114"/>
      <c r="F1047" s="114"/>
    </row>
    <row r="1048" spans="1:6" x14ac:dyDescent="0.2">
      <c r="A1048" s="112"/>
      <c r="B1048" s="112"/>
      <c r="C1048" s="113"/>
      <c r="D1048" s="113"/>
      <c r="E1048" s="114"/>
      <c r="F1048" s="114"/>
    </row>
    <row r="1049" spans="1:6" x14ac:dyDescent="0.2">
      <c r="A1049" s="112"/>
      <c r="B1049" s="112"/>
      <c r="C1049" s="113"/>
      <c r="D1049" s="113"/>
      <c r="E1049" s="114"/>
      <c r="F1049" s="114"/>
    </row>
    <row r="1050" spans="1:6" x14ac:dyDescent="0.2">
      <c r="A1050" s="112"/>
      <c r="B1050" s="112"/>
      <c r="C1050" s="113"/>
      <c r="D1050" s="113"/>
      <c r="E1050" s="114"/>
      <c r="F1050" s="114"/>
    </row>
    <row r="1051" spans="1:6" x14ac:dyDescent="0.2">
      <c r="A1051" s="112"/>
      <c r="B1051" s="112"/>
      <c r="C1051" s="113"/>
      <c r="D1051" s="113"/>
      <c r="E1051" s="114"/>
      <c r="F1051" s="114"/>
    </row>
    <row r="1052" spans="1:6" x14ac:dyDescent="0.2">
      <c r="A1052" s="112"/>
      <c r="B1052" s="112"/>
      <c r="C1052" s="113"/>
      <c r="D1052" s="113"/>
      <c r="E1052" s="114"/>
      <c r="F1052" s="114"/>
    </row>
    <row r="1053" spans="1:6" x14ac:dyDescent="0.2">
      <c r="A1053" s="112"/>
      <c r="B1053" s="112"/>
      <c r="C1053" s="113"/>
      <c r="D1053" s="113"/>
      <c r="E1053" s="114"/>
      <c r="F1053" s="114"/>
    </row>
    <row r="1054" spans="1:6" x14ac:dyDescent="0.2">
      <c r="A1054" s="112"/>
      <c r="B1054" s="112"/>
      <c r="C1054" s="113"/>
      <c r="D1054" s="113"/>
      <c r="E1054" s="114"/>
      <c r="F1054" s="114"/>
    </row>
    <row r="1055" spans="1:6" x14ac:dyDescent="0.2">
      <c r="A1055" s="112"/>
      <c r="B1055" s="112"/>
      <c r="C1055" s="113"/>
      <c r="D1055" s="113"/>
      <c r="E1055" s="114"/>
      <c r="F1055" s="114"/>
    </row>
    <row r="1056" spans="1:6" x14ac:dyDescent="0.2">
      <c r="A1056" s="112"/>
      <c r="B1056" s="112"/>
      <c r="C1056" s="113"/>
      <c r="D1056" s="113"/>
      <c r="E1056" s="114"/>
      <c r="F1056" s="114"/>
    </row>
    <row r="1057" spans="1:6" x14ac:dyDescent="0.2">
      <c r="A1057" s="112"/>
      <c r="B1057" s="112"/>
      <c r="C1057" s="113"/>
      <c r="D1057" s="113"/>
      <c r="E1057" s="114"/>
      <c r="F1057" s="114"/>
    </row>
    <row r="1058" spans="1:6" x14ac:dyDescent="0.2">
      <c r="A1058" s="112"/>
      <c r="B1058" s="112"/>
      <c r="C1058" s="113"/>
      <c r="D1058" s="113"/>
      <c r="E1058" s="114"/>
      <c r="F1058" s="114"/>
    </row>
    <row r="1059" spans="1:6" x14ac:dyDescent="0.2">
      <c r="A1059" s="112"/>
      <c r="B1059" s="112"/>
      <c r="C1059" s="113"/>
      <c r="D1059" s="113"/>
      <c r="E1059" s="114"/>
      <c r="F1059" s="114"/>
    </row>
    <row r="1060" spans="1:6" x14ac:dyDescent="0.2">
      <c r="A1060" s="112"/>
      <c r="B1060" s="112"/>
      <c r="C1060" s="113"/>
      <c r="D1060" s="113"/>
      <c r="E1060" s="114"/>
      <c r="F1060" s="114"/>
    </row>
    <row r="1061" spans="1:6" x14ac:dyDescent="0.2">
      <c r="A1061" s="112"/>
      <c r="B1061" s="112"/>
      <c r="C1061" s="113"/>
      <c r="D1061" s="113"/>
      <c r="E1061" s="114"/>
      <c r="F1061" s="114"/>
    </row>
    <row r="1062" spans="1:6" x14ac:dyDescent="0.2">
      <c r="A1062" s="112"/>
      <c r="B1062" s="112"/>
      <c r="C1062" s="113"/>
      <c r="D1062" s="113"/>
      <c r="E1062" s="114"/>
      <c r="F1062" s="114"/>
    </row>
    <row r="1063" spans="1:6" x14ac:dyDescent="0.2">
      <c r="A1063" s="112"/>
      <c r="B1063" s="112"/>
      <c r="C1063" s="113"/>
      <c r="D1063" s="113"/>
      <c r="E1063" s="114"/>
      <c r="F1063" s="114"/>
    </row>
    <row r="1064" spans="1:6" x14ac:dyDescent="0.2">
      <c r="A1064" s="112"/>
      <c r="B1064" s="112"/>
      <c r="C1064" s="113"/>
      <c r="D1064" s="113"/>
      <c r="E1064" s="114"/>
      <c r="F1064" s="114"/>
    </row>
    <row r="1065" spans="1:6" x14ac:dyDescent="0.2">
      <c r="A1065" s="112"/>
      <c r="B1065" s="112"/>
      <c r="C1065" s="113"/>
      <c r="D1065" s="113"/>
      <c r="E1065" s="114"/>
      <c r="F1065" s="114"/>
    </row>
    <row r="1066" spans="1:6" x14ac:dyDescent="0.2">
      <c r="A1066" s="112"/>
      <c r="B1066" s="112"/>
      <c r="C1066" s="113"/>
      <c r="D1066" s="113"/>
      <c r="E1066" s="114"/>
      <c r="F1066" s="114"/>
    </row>
    <row r="1067" spans="1:6" x14ac:dyDescent="0.2">
      <c r="A1067" s="112"/>
      <c r="B1067" s="112"/>
      <c r="C1067" s="113"/>
      <c r="D1067" s="113"/>
      <c r="E1067" s="114"/>
      <c r="F1067" s="114"/>
    </row>
    <row r="1068" spans="1:6" x14ac:dyDescent="0.2">
      <c r="A1068" s="112"/>
      <c r="B1068" s="112"/>
      <c r="C1068" s="113"/>
      <c r="D1068" s="113"/>
      <c r="E1068" s="114"/>
      <c r="F1068" s="114"/>
    </row>
    <row r="1069" spans="1:6" x14ac:dyDescent="0.2">
      <c r="A1069" s="112"/>
      <c r="B1069" s="112"/>
      <c r="C1069" s="113"/>
      <c r="D1069" s="113"/>
      <c r="E1069" s="114"/>
      <c r="F1069" s="114"/>
    </row>
    <row r="1070" spans="1:6" x14ac:dyDescent="0.2">
      <c r="A1070" s="112"/>
      <c r="B1070" s="112"/>
      <c r="C1070" s="113"/>
      <c r="D1070" s="113"/>
      <c r="E1070" s="114"/>
      <c r="F1070" s="114"/>
    </row>
    <row r="1071" spans="1:6" x14ac:dyDescent="0.2">
      <c r="A1071" s="112"/>
      <c r="B1071" s="112"/>
      <c r="C1071" s="113"/>
      <c r="D1071" s="113"/>
      <c r="E1071" s="114"/>
      <c r="F1071" s="114"/>
    </row>
    <row r="1072" spans="1:6" x14ac:dyDescent="0.2">
      <c r="A1072" s="112"/>
      <c r="B1072" s="112"/>
      <c r="C1072" s="113"/>
      <c r="D1072" s="113"/>
      <c r="E1072" s="114"/>
      <c r="F1072" s="114"/>
    </row>
    <row r="1073" spans="1:6" x14ac:dyDescent="0.2">
      <c r="A1073" s="112"/>
      <c r="B1073" s="112"/>
      <c r="C1073" s="113"/>
      <c r="D1073" s="113"/>
      <c r="E1073" s="114"/>
      <c r="F1073" s="114"/>
    </row>
    <row r="1074" spans="1:6" x14ac:dyDescent="0.2">
      <c r="A1074" s="112"/>
      <c r="B1074" s="112"/>
      <c r="C1074" s="113"/>
      <c r="D1074" s="113"/>
      <c r="E1074" s="114"/>
      <c r="F1074" s="114"/>
    </row>
    <row r="1075" spans="1:6" x14ac:dyDescent="0.2">
      <c r="A1075" s="112"/>
      <c r="B1075" s="112"/>
      <c r="C1075" s="113"/>
      <c r="D1075" s="113"/>
      <c r="E1075" s="114"/>
      <c r="F1075" s="114"/>
    </row>
    <row r="1076" spans="1:6" x14ac:dyDescent="0.2">
      <c r="A1076" s="112"/>
      <c r="B1076" s="112"/>
      <c r="C1076" s="113"/>
      <c r="D1076" s="113"/>
      <c r="E1076" s="114"/>
      <c r="F1076" s="114"/>
    </row>
    <row r="1077" spans="1:6" x14ac:dyDescent="0.2">
      <c r="A1077" s="112"/>
      <c r="B1077" s="112"/>
      <c r="C1077" s="113"/>
      <c r="D1077" s="113"/>
      <c r="E1077" s="114"/>
      <c r="F1077" s="114"/>
    </row>
    <row r="1078" spans="1:6" x14ac:dyDescent="0.2">
      <c r="A1078" s="112"/>
      <c r="B1078" s="112"/>
      <c r="C1078" s="113"/>
      <c r="D1078" s="113"/>
      <c r="E1078" s="114"/>
      <c r="F1078" s="114"/>
    </row>
    <row r="1079" spans="1:6" x14ac:dyDescent="0.2">
      <c r="A1079" s="112"/>
      <c r="B1079" s="112"/>
      <c r="C1079" s="113"/>
      <c r="D1079" s="113"/>
      <c r="E1079" s="114"/>
      <c r="F1079" s="114"/>
    </row>
    <row r="1080" spans="1:6" x14ac:dyDescent="0.2">
      <c r="A1080" s="112"/>
      <c r="B1080" s="112"/>
      <c r="C1080" s="113"/>
      <c r="D1080" s="113"/>
      <c r="E1080" s="114"/>
      <c r="F1080" s="114"/>
    </row>
    <row r="1081" spans="1:6" x14ac:dyDescent="0.2">
      <c r="A1081" s="112"/>
      <c r="B1081" s="112"/>
      <c r="C1081" s="113"/>
      <c r="D1081" s="113"/>
      <c r="E1081" s="114"/>
      <c r="F1081" s="114"/>
    </row>
    <row r="1082" spans="1:6" x14ac:dyDescent="0.2">
      <c r="A1082" s="112"/>
      <c r="B1082" s="112"/>
      <c r="C1082" s="113"/>
      <c r="D1082" s="113"/>
      <c r="E1082" s="114"/>
      <c r="F1082" s="114"/>
    </row>
    <row r="1083" spans="1:6" x14ac:dyDescent="0.2">
      <c r="A1083" s="112"/>
      <c r="B1083" s="112"/>
      <c r="C1083" s="113"/>
      <c r="D1083" s="113"/>
      <c r="E1083" s="114"/>
      <c r="F1083" s="114"/>
    </row>
    <row r="1084" spans="1:6" x14ac:dyDescent="0.2">
      <c r="A1084" s="112"/>
      <c r="B1084" s="112"/>
      <c r="C1084" s="113"/>
      <c r="D1084" s="113"/>
      <c r="E1084" s="114"/>
      <c r="F1084" s="114"/>
    </row>
    <row r="1085" spans="1:6" x14ac:dyDescent="0.2">
      <c r="A1085" s="112"/>
      <c r="B1085" s="112"/>
      <c r="C1085" s="113"/>
      <c r="D1085" s="113"/>
      <c r="E1085" s="114"/>
      <c r="F1085" s="114"/>
    </row>
    <row r="1086" spans="1:6" x14ac:dyDescent="0.2">
      <c r="A1086" s="112"/>
      <c r="B1086" s="112"/>
      <c r="C1086" s="113"/>
      <c r="D1086" s="113"/>
      <c r="E1086" s="114"/>
      <c r="F1086" s="114"/>
    </row>
    <row r="1087" spans="1:6" x14ac:dyDescent="0.2">
      <c r="A1087" s="112"/>
      <c r="B1087" s="112"/>
      <c r="C1087" s="113"/>
      <c r="D1087" s="113"/>
      <c r="E1087" s="114"/>
      <c r="F1087" s="114"/>
    </row>
    <row r="1088" spans="1:6" x14ac:dyDescent="0.2">
      <c r="A1088" s="112"/>
      <c r="B1088" s="112"/>
      <c r="C1088" s="113"/>
      <c r="D1088" s="113"/>
      <c r="E1088" s="114"/>
      <c r="F1088" s="114"/>
    </row>
    <row r="1089" spans="1:6" x14ac:dyDescent="0.2">
      <c r="A1089" s="112"/>
      <c r="B1089" s="112"/>
      <c r="C1089" s="113"/>
      <c r="D1089" s="113"/>
      <c r="E1089" s="114"/>
      <c r="F1089" s="114"/>
    </row>
    <row r="1090" spans="1:6" x14ac:dyDescent="0.2">
      <c r="A1090" s="112"/>
      <c r="B1090" s="112"/>
      <c r="C1090" s="113"/>
      <c r="D1090" s="113"/>
      <c r="E1090" s="114"/>
      <c r="F1090" s="114"/>
    </row>
    <row r="1091" spans="1:6" x14ac:dyDescent="0.2">
      <c r="A1091" s="112"/>
      <c r="B1091" s="112"/>
      <c r="C1091" s="113"/>
      <c r="D1091" s="113"/>
      <c r="E1091" s="114"/>
      <c r="F1091" s="114"/>
    </row>
    <row r="1092" spans="1:6" x14ac:dyDescent="0.2">
      <c r="A1092" s="112"/>
      <c r="B1092" s="112"/>
      <c r="C1092" s="113"/>
      <c r="D1092" s="113"/>
      <c r="E1092" s="114"/>
      <c r="F1092" s="114"/>
    </row>
    <row r="1093" spans="1:6" x14ac:dyDescent="0.2">
      <c r="A1093" s="112"/>
      <c r="B1093" s="112"/>
      <c r="C1093" s="113"/>
      <c r="D1093" s="113"/>
      <c r="E1093" s="114"/>
      <c r="F1093" s="114"/>
    </row>
    <row r="1094" spans="1:6" x14ac:dyDescent="0.2">
      <c r="A1094" s="112"/>
      <c r="B1094" s="112"/>
      <c r="C1094" s="113"/>
      <c r="D1094" s="113"/>
      <c r="E1094" s="114"/>
      <c r="F1094" s="114"/>
    </row>
    <row r="1095" spans="1:6" x14ac:dyDescent="0.2">
      <c r="A1095" s="112"/>
      <c r="B1095" s="112"/>
      <c r="C1095" s="113"/>
      <c r="D1095" s="113"/>
      <c r="E1095" s="114"/>
      <c r="F1095" s="114"/>
    </row>
    <row r="1096" spans="1:6" x14ac:dyDescent="0.2">
      <c r="A1096" s="112"/>
      <c r="B1096" s="112"/>
      <c r="C1096" s="113"/>
      <c r="D1096" s="113"/>
      <c r="E1096" s="114"/>
      <c r="F1096" s="114"/>
    </row>
    <row r="1097" spans="1:6" x14ac:dyDescent="0.2">
      <c r="A1097" s="112"/>
      <c r="B1097" s="112"/>
      <c r="C1097" s="113"/>
      <c r="D1097" s="113"/>
      <c r="E1097" s="114"/>
      <c r="F1097" s="114"/>
    </row>
    <row r="1098" spans="1:6" x14ac:dyDescent="0.2">
      <c r="A1098" s="112"/>
      <c r="B1098" s="112"/>
      <c r="C1098" s="113"/>
      <c r="D1098" s="113"/>
      <c r="E1098" s="114"/>
      <c r="F1098" s="114"/>
    </row>
    <row r="1099" spans="1:6" x14ac:dyDescent="0.2">
      <c r="A1099" s="112"/>
      <c r="B1099" s="112"/>
      <c r="C1099" s="113"/>
      <c r="D1099" s="113"/>
      <c r="E1099" s="114"/>
      <c r="F1099" s="114"/>
    </row>
    <row r="1100" spans="1:6" x14ac:dyDescent="0.2">
      <c r="A1100" s="112"/>
      <c r="B1100" s="112"/>
      <c r="C1100" s="113"/>
      <c r="D1100" s="113"/>
      <c r="E1100" s="114"/>
      <c r="F1100" s="114"/>
    </row>
    <row r="1101" spans="1:6" x14ac:dyDescent="0.2">
      <c r="A1101" s="112"/>
      <c r="B1101" s="112"/>
      <c r="C1101" s="113"/>
      <c r="D1101" s="113"/>
      <c r="E1101" s="114"/>
      <c r="F1101" s="114"/>
    </row>
    <row r="1102" spans="1:6" x14ac:dyDescent="0.2">
      <c r="A1102" s="112"/>
      <c r="B1102" s="112"/>
      <c r="C1102" s="113"/>
      <c r="D1102" s="113"/>
      <c r="E1102" s="114"/>
      <c r="F1102" s="114"/>
    </row>
    <row r="1103" spans="1:6" x14ac:dyDescent="0.2">
      <c r="A1103" s="112"/>
      <c r="B1103" s="112"/>
      <c r="C1103" s="113"/>
      <c r="D1103" s="113"/>
      <c r="E1103" s="114"/>
      <c r="F1103" s="114"/>
    </row>
    <row r="1104" spans="1:6" x14ac:dyDescent="0.2">
      <c r="A1104" s="112"/>
      <c r="B1104" s="112"/>
      <c r="C1104" s="113"/>
      <c r="D1104" s="113"/>
      <c r="E1104" s="114"/>
      <c r="F1104" s="114"/>
    </row>
    <row r="1105" spans="1:6" x14ac:dyDescent="0.2">
      <c r="A1105" s="112"/>
      <c r="B1105" s="112"/>
      <c r="C1105" s="113"/>
      <c r="D1105" s="113"/>
      <c r="E1105" s="114"/>
      <c r="F1105" s="114"/>
    </row>
    <row r="1106" spans="1:6" x14ac:dyDescent="0.2">
      <c r="A1106" s="112"/>
      <c r="B1106" s="112"/>
      <c r="C1106" s="113"/>
      <c r="D1106" s="113"/>
      <c r="E1106" s="114"/>
      <c r="F1106" s="114"/>
    </row>
    <row r="1107" spans="1:6" x14ac:dyDescent="0.2">
      <c r="A1107" s="112"/>
      <c r="B1107" s="112"/>
      <c r="C1107" s="113"/>
      <c r="D1107" s="113"/>
      <c r="E1107" s="114"/>
      <c r="F1107" s="114"/>
    </row>
    <row r="1108" spans="1:6" x14ac:dyDescent="0.2">
      <c r="A1108" s="112"/>
      <c r="B1108" s="112"/>
      <c r="C1108" s="113"/>
      <c r="D1108" s="113"/>
      <c r="E1108" s="114"/>
      <c r="F1108" s="114"/>
    </row>
    <row r="1109" spans="1:6" x14ac:dyDescent="0.2">
      <c r="A1109" s="112"/>
      <c r="B1109" s="112"/>
      <c r="C1109" s="113"/>
      <c r="D1109" s="113"/>
      <c r="E1109" s="114"/>
      <c r="F1109" s="114"/>
    </row>
    <row r="1110" spans="1:6" x14ac:dyDescent="0.2">
      <c r="A1110" s="112"/>
      <c r="B1110" s="112"/>
      <c r="C1110" s="113"/>
      <c r="D1110" s="113"/>
      <c r="E1110" s="114"/>
      <c r="F1110" s="114"/>
    </row>
    <row r="1111" spans="1:6" x14ac:dyDescent="0.2">
      <c r="A1111" s="112"/>
      <c r="B1111" s="112"/>
      <c r="C1111" s="113"/>
      <c r="D1111" s="113"/>
      <c r="E1111" s="114"/>
      <c r="F1111" s="114"/>
    </row>
    <row r="1112" spans="1:6" x14ac:dyDescent="0.2">
      <c r="A1112" s="112"/>
      <c r="B1112" s="112"/>
      <c r="C1112" s="113"/>
      <c r="D1112" s="113"/>
      <c r="E1112" s="114"/>
      <c r="F1112" s="114"/>
    </row>
    <row r="1113" spans="1:6" x14ac:dyDescent="0.2">
      <c r="A1113" s="112"/>
      <c r="B1113" s="112"/>
      <c r="C1113" s="113"/>
      <c r="D1113" s="113"/>
      <c r="E1113" s="114"/>
      <c r="F1113" s="114"/>
    </row>
    <row r="1114" spans="1:6" x14ac:dyDescent="0.2">
      <c r="A1114" s="112"/>
      <c r="B1114" s="112"/>
      <c r="C1114" s="113"/>
      <c r="D1114" s="113"/>
      <c r="E1114" s="114"/>
      <c r="F1114" s="114"/>
    </row>
    <row r="1115" spans="1:6" x14ac:dyDescent="0.2">
      <c r="A1115" s="112"/>
      <c r="B1115" s="112"/>
      <c r="C1115" s="113"/>
      <c r="D1115" s="113"/>
      <c r="E1115" s="114"/>
      <c r="F1115" s="114"/>
    </row>
    <row r="1116" spans="1:6" x14ac:dyDescent="0.2">
      <c r="A1116" s="112"/>
      <c r="B1116" s="112"/>
      <c r="C1116" s="113"/>
      <c r="D1116" s="113"/>
      <c r="E1116" s="114"/>
      <c r="F1116" s="114"/>
    </row>
    <row r="1117" spans="1:6" x14ac:dyDescent="0.2">
      <c r="A1117" s="112"/>
      <c r="B1117" s="112"/>
      <c r="C1117" s="113"/>
      <c r="D1117" s="113"/>
      <c r="E1117" s="114"/>
      <c r="F1117" s="114"/>
    </row>
    <row r="1118" spans="1:6" x14ac:dyDescent="0.2">
      <c r="A1118" s="112"/>
      <c r="B1118" s="112"/>
      <c r="C1118" s="113"/>
      <c r="D1118" s="113"/>
      <c r="E1118" s="114"/>
      <c r="F1118" s="114"/>
    </row>
    <row r="1119" spans="1:6" x14ac:dyDescent="0.2">
      <c r="A1119" s="112"/>
      <c r="B1119" s="112"/>
      <c r="C1119" s="113"/>
      <c r="D1119" s="113"/>
      <c r="E1119" s="114"/>
      <c r="F1119" s="114"/>
    </row>
    <row r="1120" spans="1:6" x14ac:dyDescent="0.2">
      <c r="A1120" s="112"/>
      <c r="B1120" s="112"/>
      <c r="C1120" s="113"/>
      <c r="D1120" s="113"/>
      <c r="E1120" s="114"/>
      <c r="F1120" s="114"/>
    </row>
    <row r="1121" spans="1:6" x14ac:dyDescent="0.2">
      <c r="A1121" s="112"/>
      <c r="B1121" s="112"/>
      <c r="C1121" s="113"/>
      <c r="D1121" s="113"/>
      <c r="E1121" s="114"/>
      <c r="F1121" s="114"/>
    </row>
    <row r="1122" spans="1:6" x14ac:dyDescent="0.2">
      <c r="A1122" s="112"/>
      <c r="B1122" s="112"/>
      <c r="C1122" s="113"/>
      <c r="D1122" s="113"/>
      <c r="E1122" s="114"/>
      <c r="F1122" s="114"/>
    </row>
    <row r="1123" spans="1:6" x14ac:dyDescent="0.2">
      <c r="A1123" s="112"/>
      <c r="B1123" s="112"/>
      <c r="C1123" s="113"/>
      <c r="D1123" s="113"/>
      <c r="E1123" s="114"/>
      <c r="F1123" s="114"/>
    </row>
    <row r="1124" spans="1:6" x14ac:dyDescent="0.2">
      <c r="A1124" s="112"/>
      <c r="B1124" s="112"/>
      <c r="C1124" s="113"/>
      <c r="D1124" s="113"/>
      <c r="E1124" s="114"/>
      <c r="F1124" s="114"/>
    </row>
    <row r="1125" spans="1:6" x14ac:dyDescent="0.2">
      <c r="A1125" s="112"/>
      <c r="B1125" s="112"/>
      <c r="C1125" s="113"/>
      <c r="D1125" s="113"/>
      <c r="E1125" s="114"/>
      <c r="F1125" s="114"/>
    </row>
    <row r="1126" spans="1:6" x14ac:dyDescent="0.2">
      <c r="A1126" s="112"/>
      <c r="B1126" s="112"/>
      <c r="C1126" s="113"/>
      <c r="D1126" s="113"/>
      <c r="E1126" s="114"/>
      <c r="F1126" s="114"/>
    </row>
    <row r="1127" spans="1:6" x14ac:dyDescent="0.2">
      <c r="A1127" s="112"/>
      <c r="B1127" s="112"/>
      <c r="C1127" s="113"/>
      <c r="D1127" s="113"/>
      <c r="E1127" s="114"/>
      <c r="F1127" s="114"/>
    </row>
    <row r="1128" spans="1:6" x14ac:dyDescent="0.2">
      <c r="A1128" s="112"/>
      <c r="B1128" s="112"/>
      <c r="C1128" s="113"/>
      <c r="D1128" s="113"/>
      <c r="E1128" s="114"/>
      <c r="F1128" s="114"/>
    </row>
    <row r="1129" spans="1:6" x14ac:dyDescent="0.2">
      <c r="A1129" s="112"/>
      <c r="B1129" s="112"/>
      <c r="C1129" s="113"/>
      <c r="D1129" s="113"/>
      <c r="E1129" s="114"/>
      <c r="F1129" s="114"/>
    </row>
    <row r="1130" spans="1:6" x14ac:dyDescent="0.2">
      <c r="A1130" s="112"/>
      <c r="B1130" s="112"/>
      <c r="C1130" s="113"/>
      <c r="D1130" s="113"/>
      <c r="E1130" s="114"/>
      <c r="F1130" s="114"/>
    </row>
    <row r="1131" spans="1:6" x14ac:dyDescent="0.2">
      <c r="A1131" s="112"/>
      <c r="B1131" s="112"/>
      <c r="C1131" s="113"/>
      <c r="D1131" s="113"/>
      <c r="E1131" s="114"/>
      <c r="F1131" s="114"/>
    </row>
    <row r="1132" spans="1:6" x14ac:dyDescent="0.2">
      <c r="A1132" s="112"/>
      <c r="B1132" s="112"/>
      <c r="C1132" s="113"/>
      <c r="D1132" s="113"/>
      <c r="E1132" s="114"/>
      <c r="F1132" s="114"/>
    </row>
    <row r="1133" spans="1:6" x14ac:dyDescent="0.2">
      <c r="A1133" s="112"/>
      <c r="B1133" s="112"/>
      <c r="C1133" s="113"/>
      <c r="D1133" s="113"/>
      <c r="E1133" s="114"/>
      <c r="F1133" s="114"/>
    </row>
    <row r="1134" spans="1:6" x14ac:dyDescent="0.2">
      <c r="A1134" s="112"/>
      <c r="B1134" s="112"/>
      <c r="C1134" s="113"/>
      <c r="D1134" s="113"/>
      <c r="E1134" s="114"/>
      <c r="F1134" s="114"/>
    </row>
    <row r="1135" spans="1:6" x14ac:dyDescent="0.2">
      <c r="A1135" s="112"/>
      <c r="B1135" s="112"/>
      <c r="C1135" s="113"/>
      <c r="D1135" s="113"/>
      <c r="E1135" s="114"/>
      <c r="F1135" s="114"/>
    </row>
    <row r="1136" spans="1:6" x14ac:dyDescent="0.2">
      <c r="A1136" s="112"/>
      <c r="B1136" s="112"/>
      <c r="C1136" s="113"/>
      <c r="D1136" s="113"/>
      <c r="E1136" s="114"/>
      <c r="F1136" s="114"/>
    </row>
    <row r="1137" spans="1:6" x14ac:dyDescent="0.2">
      <c r="A1137" s="112"/>
      <c r="B1137" s="112"/>
      <c r="C1137" s="113"/>
      <c r="D1137" s="113"/>
      <c r="E1137" s="114"/>
      <c r="F1137" s="114"/>
    </row>
    <row r="1138" spans="1:6" x14ac:dyDescent="0.2">
      <c r="A1138" s="112"/>
      <c r="B1138" s="112"/>
      <c r="C1138" s="113"/>
      <c r="D1138" s="113"/>
      <c r="E1138" s="114"/>
      <c r="F1138" s="114"/>
    </row>
    <row r="1139" spans="1:6" x14ac:dyDescent="0.2">
      <c r="A1139" s="112"/>
      <c r="B1139" s="112"/>
      <c r="C1139" s="113"/>
      <c r="D1139" s="113"/>
      <c r="E1139" s="114"/>
      <c r="F1139" s="114"/>
    </row>
  </sheetData>
  <sheetProtection algorithmName="SHA-512" hashValue="B/bBAOSy76dQRGDUcmXO3z/jxMf6Y4PWQ1HhKrKSnm3UnaIG7jUb0r/E9NcaowNxTm4Co8BZNYyfO2Z/QbyK8Q==" saltValue="nHlqOlzIe7KBoWB/8lwG6Q==" spinCount="100000" sheet="1" objects="1" scenarios="1"/>
  <mergeCells count="6">
    <mergeCell ref="E26:F26"/>
    <mergeCell ref="E16:F16"/>
    <mergeCell ref="E18:F18"/>
    <mergeCell ref="E20:F20"/>
    <mergeCell ref="E22:F22"/>
    <mergeCell ref="E24:F24"/>
  </mergeCells>
  <pageMargins left="1.1812499999999999" right="0.59027777777777801" top="0.78749999999999998" bottom="0.78749999999999998" header="0.39374999999999999" footer="0.39374999999999999"/>
  <pageSetup paperSize="9" firstPageNumber="0" orientation="portrait" horizontalDpi="300" verticalDpi="300" r:id="rId1"/>
  <headerFooter>
    <oddHeader>&amp;L3.4.2.2 POPIS DEL&amp;C66/12/K</oddHeader>
    <oddFooter>&amp;LKanalizacija Polhov Gradec III. faza&amp;C&amp;A&amp;R&amp;8&amp;P/&amp;N</oddFooter>
  </headerFooter>
  <rowBreaks count="1" manualBreakCount="1">
    <brk id="42" max="16383" man="1"/>
  </rowBreaks>
</worksheet>
</file>

<file path=docProps/app.xml><?xml version="1.0" encoding="utf-8"?>
<Properties xmlns="http://schemas.openxmlformats.org/officeDocument/2006/extended-properties" xmlns:vt="http://schemas.openxmlformats.org/officeDocument/2006/docPropsVTypes">
  <Template/>
  <TotalTime>9</TotalTime>
  <Application>Microsoft Excel</Application>
  <DocSecurity>0</DocSecurity>
  <ScaleCrop>false</ScaleCrop>
  <HeadingPairs>
    <vt:vector size="4" baseType="variant">
      <vt:variant>
        <vt:lpstr>Delovni listi</vt:lpstr>
      </vt:variant>
      <vt:variant>
        <vt:i4>4</vt:i4>
      </vt:variant>
      <vt:variant>
        <vt:lpstr>Imenovani obsegi</vt:lpstr>
      </vt:variant>
      <vt:variant>
        <vt:i4>4</vt:i4>
      </vt:variant>
    </vt:vector>
  </HeadingPairs>
  <TitlesOfParts>
    <vt:vector size="8" baseType="lpstr">
      <vt:lpstr>Rekapitualcija</vt:lpstr>
      <vt:lpstr>Krak Podreber</vt:lpstr>
      <vt:lpstr>Krak Pristava</vt:lpstr>
      <vt:lpstr>KZ-predracun</vt:lpstr>
      <vt:lpstr>'Krak Podreber'!Področje_tiskanja</vt:lpstr>
      <vt:lpstr>'Krak Pristava'!Področje_tiskanja</vt:lpstr>
      <vt:lpstr>'KZ-predracun'!Področje_tiskanja</vt:lpstr>
      <vt:lpstr>Rekapitualcija!Področje_tiskanja</vt:lpstr>
    </vt:vector>
  </TitlesOfParts>
  <Company>Hidroinženiring d.o.o.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Miha</dc:creator>
  <dc:description/>
  <cp:lastModifiedBy>Domen Dežman</cp:lastModifiedBy>
  <cp:revision>2</cp:revision>
  <cp:lastPrinted>2020-04-09T10:13:04Z</cp:lastPrinted>
  <dcterms:created xsi:type="dcterms:W3CDTF">2008-06-20T13:10:07Z</dcterms:created>
  <dcterms:modified xsi:type="dcterms:W3CDTF">2020-06-19T08:18:07Z</dcterms:modified>
  <dc:language>sl-SI</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Company">
    <vt:lpwstr>Hidroinženiring d.o.o.</vt:lpwstr>
  </property>
  <property fmtid="{D5CDD505-2E9C-101B-9397-08002B2CF9AE}" pid="4" name="DocSecurity">
    <vt:i4>0</vt:i4>
  </property>
  <property fmtid="{D5CDD505-2E9C-101B-9397-08002B2CF9AE}" pid="5" name="HyperlinksChanged">
    <vt:bool>false</vt:bool>
  </property>
  <property fmtid="{D5CDD505-2E9C-101B-9397-08002B2CF9AE}" pid="6" name="LinksUpToDate">
    <vt:bool>false</vt:bool>
  </property>
  <property fmtid="{D5CDD505-2E9C-101B-9397-08002B2CF9AE}" pid="7" name="ScaleCrop">
    <vt:bool>false</vt:bool>
  </property>
  <property fmtid="{D5CDD505-2E9C-101B-9397-08002B2CF9AE}" pid="8" name="ShareDoc">
    <vt:bool>false</vt:bool>
  </property>
</Properties>
</file>