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DD_javna_narocila\razno\Dobrova_ČN_K11402\PZI_6C16027-30_projekt še ni revidiran\100_popisi del\informativni-razpis\"/>
    </mc:Choice>
  </mc:AlternateContent>
  <bookViews>
    <workbookView xWindow="120" yWindow="45" windowWidth="15450" windowHeight="10830"/>
  </bookViews>
  <sheets>
    <sheet name="ELEKTRO POPIS" sheetId="49953" r:id="rId1"/>
  </sheets>
  <definedNames>
    <definedName name="OLE_LINK2" localSheetId="0">'ELEKTRO POPIS'!#REF!</definedName>
    <definedName name="_xlnm.Print_Area" localSheetId="0">'ELEKTRO POPIS'!$A$1:$F$323</definedName>
  </definedNames>
  <calcPr calcId="162913"/>
</workbook>
</file>

<file path=xl/calcChain.xml><?xml version="1.0" encoding="utf-8"?>
<calcChain xmlns="http://schemas.openxmlformats.org/spreadsheetml/2006/main">
  <c r="I5" i="49953" l="1"/>
  <c r="I6" i="49953"/>
  <c r="I7" i="49953"/>
  <c r="I8" i="49953"/>
  <c r="I9" i="49953"/>
  <c r="I10" i="49953"/>
  <c r="I11" i="49953"/>
  <c r="I12" i="49953"/>
  <c r="I13" i="49953"/>
  <c r="I14" i="49953"/>
  <c r="I15" i="49953"/>
  <c r="I16" i="49953"/>
  <c r="I17" i="49953"/>
  <c r="I18" i="49953"/>
  <c r="I19" i="49953"/>
  <c r="I20" i="49953"/>
  <c r="I21" i="49953"/>
  <c r="I22" i="49953"/>
  <c r="I23" i="49953"/>
  <c r="I24" i="49953"/>
  <c r="I25" i="49953"/>
  <c r="I26" i="49953"/>
  <c r="I27" i="49953"/>
  <c r="I28" i="49953"/>
  <c r="I29" i="49953"/>
  <c r="I30" i="49953"/>
  <c r="I31" i="49953"/>
  <c r="I32" i="49953"/>
  <c r="I33" i="49953"/>
  <c r="I34" i="49953"/>
  <c r="I35" i="49953"/>
  <c r="I36" i="49953"/>
  <c r="I37" i="49953"/>
  <c r="I38" i="49953"/>
  <c r="I39" i="49953"/>
  <c r="I40" i="49953"/>
  <c r="I41" i="49953"/>
  <c r="I42" i="49953"/>
  <c r="I43" i="49953"/>
  <c r="I44" i="49953"/>
  <c r="I45" i="49953"/>
  <c r="I46" i="49953"/>
  <c r="I47" i="49953"/>
  <c r="I48" i="49953"/>
  <c r="I49" i="49953"/>
  <c r="I50" i="49953"/>
  <c r="I51" i="49953"/>
  <c r="I52" i="49953"/>
  <c r="I53" i="49953"/>
  <c r="I54" i="49953"/>
  <c r="I55" i="49953"/>
  <c r="I56" i="49953"/>
  <c r="I57" i="49953"/>
  <c r="I58" i="49953"/>
  <c r="I59" i="49953"/>
  <c r="I60" i="49953"/>
  <c r="I61" i="49953"/>
  <c r="I62" i="49953"/>
  <c r="I63" i="49953"/>
  <c r="I64" i="49953"/>
  <c r="I65" i="49953"/>
  <c r="I66" i="49953"/>
  <c r="I67" i="49953"/>
  <c r="I68" i="49953"/>
  <c r="I69" i="49953"/>
  <c r="I70" i="49953"/>
  <c r="I71" i="49953"/>
  <c r="I72" i="49953"/>
  <c r="I73" i="49953"/>
  <c r="I74" i="49953"/>
  <c r="I75" i="49953"/>
  <c r="I76" i="49953"/>
  <c r="I77" i="49953"/>
  <c r="I78" i="49953"/>
  <c r="I79" i="49953"/>
  <c r="I80" i="49953"/>
  <c r="I81" i="49953"/>
  <c r="I82" i="49953"/>
  <c r="I83" i="49953"/>
  <c r="I84" i="49953"/>
  <c r="I85" i="49953"/>
  <c r="I86" i="49953"/>
  <c r="I87" i="49953"/>
  <c r="I88" i="49953"/>
  <c r="I89" i="49953"/>
  <c r="I90" i="49953"/>
  <c r="I91" i="49953"/>
  <c r="I92" i="49953"/>
  <c r="I93" i="49953"/>
  <c r="I94" i="49953"/>
  <c r="I95" i="49953"/>
  <c r="I96" i="49953"/>
  <c r="I97" i="49953"/>
  <c r="I98" i="49953"/>
  <c r="I99" i="49953"/>
  <c r="I100" i="49953"/>
  <c r="I101" i="49953"/>
  <c r="I102" i="49953"/>
  <c r="I103" i="49953"/>
  <c r="I104" i="49953"/>
  <c r="I105" i="49953"/>
  <c r="I106" i="49953"/>
  <c r="I107" i="49953"/>
  <c r="I108" i="49953"/>
  <c r="I109" i="49953"/>
  <c r="I110" i="49953"/>
  <c r="I111" i="49953"/>
  <c r="I112" i="49953"/>
  <c r="I113" i="49953"/>
  <c r="I114" i="49953"/>
  <c r="I115" i="49953"/>
  <c r="I116" i="49953"/>
  <c r="I117" i="49953"/>
  <c r="I118" i="49953"/>
  <c r="I119" i="49953"/>
  <c r="I120" i="49953"/>
  <c r="I121" i="49953"/>
  <c r="I122" i="49953"/>
  <c r="I123" i="49953"/>
  <c r="I124" i="49953"/>
  <c r="I125" i="49953"/>
  <c r="I126" i="49953"/>
  <c r="I127" i="49953"/>
  <c r="I128" i="49953"/>
  <c r="I129" i="49953"/>
  <c r="I130" i="49953"/>
  <c r="I131" i="49953"/>
  <c r="I132" i="49953"/>
  <c r="I133" i="49953"/>
  <c r="I134" i="49953"/>
  <c r="I135" i="49953"/>
  <c r="I136" i="49953"/>
  <c r="I137" i="49953"/>
  <c r="I138" i="49953"/>
  <c r="I139" i="49953"/>
  <c r="I140" i="49953"/>
  <c r="I141" i="49953"/>
  <c r="I142" i="49953"/>
  <c r="I143" i="49953"/>
  <c r="I144" i="49953"/>
  <c r="I145" i="49953"/>
  <c r="I146" i="49953"/>
  <c r="I147" i="49953"/>
  <c r="I148" i="49953"/>
  <c r="I149" i="49953"/>
  <c r="I150" i="49953"/>
  <c r="I151" i="49953"/>
  <c r="I152" i="49953"/>
  <c r="I153" i="49953"/>
  <c r="I154" i="49953"/>
  <c r="I155" i="49953"/>
  <c r="I156" i="49953"/>
  <c r="I157" i="49953"/>
  <c r="I158" i="49953"/>
  <c r="I159" i="49953"/>
  <c r="I160" i="49953"/>
  <c r="I161" i="49953"/>
  <c r="I162" i="49953"/>
  <c r="I163" i="49953"/>
  <c r="I164" i="49953"/>
  <c r="I165" i="49953"/>
  <c r="I166" i="49953"/>
  <c r="I167" i="49953"/>
  <c r="I168" i="49953"/>
  <c r="I169" i="49953"/>
  <c r="I170" i="49953"/>
  <c r="I171" i="49953"/>
  <c r="I172" i="49953"/>
  <c r="I173" i="49953"/>
  <c r="I174" i="49953"/>
  <c r="I175" i="49953"/>
  <c r="I176" i="49953"/>
  <c r="I177" i="49953"/>
  <c r="I178" i="49953"/>
  <c r="I179" i="49953"/>
  <c r="I180" i="49953"/>
  <c r="I181" i="49953"/>
  <c r="I182" i="49953"/>
  <c r="I183" i="49953"/>
  <c r="I184" i="49953"/>
  <c r="I185" i="49953"/>
  <c r="I186" i="49953"/>
  <c r="I187" i="49953"/>
  <c r="I188" i="49953"/>
  <c r="I189" i="49953"/>
  <c r="I190" i="49953"/>
  <c r="I191" i="49953"/>
  <c r="I192" i="49953"/>
  <c r="I193" i="49953"/>
  <c r="I194" i="49953"/>
  <c r="I195" i="49953"/>
  <c r="I196" i="49953"/>
  <c r="I197" i="49953"/>
  <c r="I198" i="49953"/>
  <c r="I199" i="49953"/>
  <c r="I200" i="49953"/>
  <c r="I201" i="49953"/>
  <c r="I202" i="49953"/>
  <c r="I203" i="49953"/>
  <c r="I204" i="49953"/>
  <c r="I205" i="49953"/>
  <c r="I206" i="49953"/>
  <c r="I207" i="49953"/>
  <c r="I208" i="49953"/>
  <c r="I209" i="49953"/>
  <c r="I210" i="49953"/>
  <c r="I211" i="49953"/>
  <c r="I212" i="49953"/>
  <c r="I213" i="49953"/>
  <c r="I214" i="49953"/>
  <c r="I215" i="49953"/>
  <c r="I216" i="49953"/>
  <c r="I217" i="49953"/>
  <c r="I218" i="49953"/>
  <c r="I219" i="49953"/>
  <c r="I220" i="49953"/>
  <c r="I221" i="49953"/>
  <c r="I222" i="49953"/>
  <c r="I223" i="49953"/>
  <c r="I224" i="49953"/>
  <c r="I225" i="49953"/>
  <c r="I226" i="49953"/>
  <c r="I227" i="49953"/>
  <c r="I228" i="49953"/>
  <c r="I229" i="49953"/>
  <c r="I230" i="49953"/>
  <c r="I231" i="49953"/>
  <c r="I232" i="49953"/>
  <c r="I233" i="49953"/>
  <c r="I234" i="49953"/>
  <c r="I235" i="49953"/>
  <c r="I236" i="49953"/>
  <c r="I237" i="49953"/>
  <c r="I238" i="49953"/>
  <c r="I239" i="49953"/>
  <c r="I240" i="49953"/>
  <c r="I241" i="49953"/>
  <c r="I242" i="49953"/>
  <c r="I243" i="49953"/>
  <c r="I244" i="49953"/>
  <c r="I245" i="49953"/>
  <c r="I246" i="49953"/>
  <c r="I247" i="49953"/>
  <c r="I248" i="49953"/>
  <c r="I249" i="49953"/>
  <c r="I250" i="49953"/>
  <c r="I251" i="49953"/>
  <c r="I252" i="49953"/>
  <c r="I253" i="49953"/>
  <c r="I254" i="49953"/>
  <c r="I255" i="49953"/>
  <c r="I256" i="49953"/>
  <c r="I257" i="49953"/>
  <c r="I258" i="49953"/>
  <c r="I259" i="49953"/>
  <c r="I260" i="49953"/>
  <c r="I261" i="49953"/>
  <c r="I262" i="49953"/>
  <c r="I263" i="49953"/>
  <c r="I264" i="49953"/>
  <c r="I265" i="49953"/>
  <c r="I266" i="49953"/>
  <c r="I267" i="49953"/>
  <c r="I268" i="49953"/>
  <c r="I269" i="49953"/>
  <c r="I270" i="49953"/>
  <c r="I271" i="49953"/>
  <c r="I272" i="49953"/>
  <c r="I273" i="49953"/>
  <c r="I274" i="49953"/>
  <c r="I275" i="49953"/>
  <c r="I276" i="49953"/>
  <c r="I277" i="49953"/>
  <c r="I278" i="49953"/>
  <c r="I279" i="49953"/>
  <c r="I280" i="49953"/>
  <c r="I281" i="49953"/>
  <c r="I282" i="49953"/>
  <c r="I283" i="49953"/>
  <c r="I284" i="49953"/>
  <c r="I285" i="49953"/>
  <c r="I286" i="49953"/>
  <c r="I287" i="49953"/>
  <c r="I288" i="49953"/>
  <c r="I289" i="49953"/>
  <c r="I290" i="49953"/>
  <c r="I291" i="49953"/>
  <c r="I292" i="49953"/>
  <c r="I293" i="49953"/>
  <c r="I294" i="49953"/>
  <c r="I295" i="49953"/>
  <c r="I296" i="49953"/>
  <c r="I297" i="49953"/>
  <c r="I298" i="49953"/>
  <c r="I299" i="49953"/>
  <c r="I300" i="49953"/>
  <c r="I301" i="49953"/>
  <c r="I302" i="49953"/>
  <c r="I303" i="49953"/>
  <c r="I304" i="49953"/>
  <c r="I305" i="49953"/>
  <c r="I306" i="49953"/>
  <c r="I307" i="49953"/>
  <c r="I308" i="49953"/>
  <c r="I309" i="49953"/>
  <c r="I310" i="49953"/>
  <c r="I311" i="49953"/>
  <c r="I312" i="49953"/>
  <c r="I313" i="49953"/>
  <c r="I314" i="49953"/>
  <c r="I315" i="49953"/>
  <c r="I316" i="49953"/>
  <c r="I317" i="49953"/>
  <c r="I318" i="49953"/>
  <c r="I319" i="49953"/>
  <c r="I320" i="49953"/>
  <c r="I4" i="49953"/>
  <c r="F18" i="49953" l="1"/>
  <c r="F261" i="49953" l="1"/>
  <c r="F249" i="49953"/>
  <c r="F65" i="49953"/>
  <c r="F59" i="49953"/>
  <c r="F53" i="49953"/>
  <c r="F230" i="49953"/>
  <c r="F199" i="49953" l="1"/>
  <c r="F240" i="49953"/>
  <c r="F210" i="49953"/>
  <c r="F77" i="49953"/>
  <c r="F196" i="49953"/>
  <c r="F237" i="49953"/>
  <c r="F227" i="49953"/>
  <c r="F176" i="49953" l="1"/>
  <c r="F175" i="49953"/>
  <c r="F151" i="49953"/>
  <c r="F141" i="49953"/>
  <c r="F140" i="49953"/>
  <c r="F131" i="49953"/>
  <c r="F133" i="49953"/>
  <c r="F130" i="49953"/>
  <c r="F128" i="49953"/>
  <c r="F126" i="49953"/>
  <c r="F71" i="49953"/>
  <c r="F48" i="49953"/>
  <c r="F213" i="49953" l="1"/>
  <c r="F113" i="49953"/>
  <c r="F317" i="49953"/>
  <c r="F110" i="49953"/>
  <c r="F307" i="49953" l="1"/>
  <c r="F266" i="49953"/>
  <c r="F301" i="49953"/>
  <c r="F296" i="49953"/>
  <c r="F312" i="49953" l="1"/>
  <c r="F291" i="49953"/>
  <c r="F286" i="49953"/>
  <c r="F281" i="49953"/>
  <c r="F276" i="49953"/>
  <c r="F271" i="49953"/>
  <c r="F259" i="49953"/>
  <c r="F258" i="49953"/>
  <c r="F257" i="49953"/>
  <c r="F256" i="49953"/>
  <c r="F234" i="49953"/>
  <c r="F253" i="49953"/>
  <c r="F221" i="49953"/>
  <c r="F224" i="49953"/>
  <c r="F191" i="49953"/>
  <c r="F159" i="49953"/>
  <c r="F166" i="49953"/>
  <c r="F165" i="49953"/>
  <c r="F43" i="49953"/>
  <c r="F10" i="49953" l="1"/>
  <c r="F211" i="49953" l="1"/>
  <c r="F212" i="49953" l="1"/>
  <c r="F209" i="49953"/>
  <c r="F218" i="49953"/>
  <c r="F195" i="49953" l="1"/>
  <c r="F194" i="49953"/>
  <c r="F193" i="49953"/>
  <c r="F192" i="49953"/>
  <c r="F190" i="49953"/>
  <c r="F189" i="49953"/>
  <c r="F188" i="49953"/>
  <c r="F187" i="49953"/>
  <c r="F186" i="49953"/>
  <c r="F185" i="49953"/>
  <c r="F184" i="49953"/>
  <c r="F177" i="49953"/>
  <c r="F179" i="49953"/>
  <c r="F178" i="49953"/>
  <c r="F174" i="49953"/>
  <c r="F173" i="49953"/>
  <c r="F172" i="49953"/>
  <c r="F171" i="49953"/>
  <c r="F170" i="49953"/>
  <c r="F169" i="49953"/>
  <c r="F168" i="49953"/>
  <c r="F167" i="49953"/>
  <c r="F157" i="49953"/>
  <c r="F156" i="49953"/>
  <c r="F158" i="49953"/>
  <c r="F155" i="49953"/>
  <c r="F154" i="49953"/>
  <c r="F153" i="49953"/>
  <c r="F152" i="49953"/>
  <c r="F150" i="49953"/>
  <c r="F149" i="49953"/>
  <c r="F148" i="49953"/>
  <c r="F124" i="49953"/>
  <c r="F121" i="49953"/>
  <c r="F119" i="49953"/>
  <c r="F136" i="49953"/>
  <c r="F138" i="49953"/>
  <c r="F137" i="49953"/>
  <c r="F139" i="49953"/>
  <c r="F135" i="49953"/>
  <c r="F134" i="49953"/>
  <c r="F129" i="49953"/>
  <c r="F127" i="49953"/>
  <c r="F123" i="49953"/>
  <c r="F132" i="49953"/>
  <c r="F125" i="49953"/>
  <c r="F122" i="49953"/>
  <c r="F120" i="49953"/>
  <c r="F105" i="49953" l="1"/>
  <c r="F319" i="49953" l="1"/>
  <c r="F38" i="49953"/>
  <c r="F91" i="49953"/>
  <c r="F33" i="49953"/>
  <c r="F4" i="49953"/>
  <c r="F321" i="49953" l="1"/>
  <c r="F322" i="49953" s="1"/>
  <c r="F323" i="49953" s="1"/>
</calcChain>
</file>

<file path=xl/sharedStrings.xml><?xml version="1.0" encoding="utf-8"?>
<sst xmlns="http://schemas.openxmlformats.org/spreadsheetml/2006/main" count="404" uniqueCount="228">
  <si>
    <t>Zap. št.</t>
  </si>
  <si>
    <t>Opis</t>
  </si>
  <si>
    <t>Enota</t>
  </si>
  <si>
    <t>Cena/enoto</t>
  </si>
  <si>
    <t>Cena skupaj</t>
  </si>
  <si>
    <t>komplet: dobava, montaža, priključitev</t>
  </si>
  <si>
    <t>Količina</t>
  </si>
  <si>
    <t xml:space="preserve"> </t>
  </si>
  <si>
    <t>kos</t>
  </si>
  <si>
    <t>%</t>
  </si>
  <si>
    <t>SKUPAJ BREZ DDV</t>
  </si>
  <si>
    <t>DDV</t>
  </si>
  <si>
    <t>VSE SKUPAJ</t>
  </si>
  <si>
    <t>EUR</t>
  </si>
  <si>
    <t>m</t>
  </si>
  <si>
    <t xml:space="preserve">kos </t>
  </si>
  <si>
    <t>komplet: dobava, montaža, priključitev vseh kablov, testiranje, zagon</t>
  </si>
  <si>
    <t>komplet: montaža, priključitev vseh kablov, testiranje, zagon</t>
  </si>
  <si>
    <t>Sestavljen iz:</t>
  </si>
  <si>
    <t>… 1 kos  1f šuko vtičnica GW27401</t>
  </si>
  <si>
    <t>… 1 kos  zaščitni pokrov za šuko vtičnico GW10241</t>
  </si>
  <si>
    <t>… 1 kos  IEC309 2 polna vtičnica GW 62227</t>
  </si>
  <si>
    <t>… 1 kos  IEC309 4 polna vtičnica GW 62242</t>
  </si>
  <si>
    <t>kpl</t>
  </si>
  <si>
    <t>… 1 kpl   montažni pribor</t>
  </si>
  <si>
    <t>Kabelski razvod - energetski kabli po napravi</t>
  </si>
  <si>
    <t>komplet: dobava, polaganje, priključitev in preizkus</t>
  </si>
  <si>
    <t>Kabelski razvod - signalni kabli po napravi</t>
  </si>
  <si>
    <t>Oprema za polaganje kablov - police, kanali, zaščitne cevi</t>
  </si>
  <si>
    <t>komplet: dobava, montaža</t>
  </si>
  <si>
    <t>Vse komplet z nosilci in spojnim materialom iz AISI304</t>
  </si>
  <si>
    <t>… plastične kanalete raznih dimenzij, ocena</t>
  </si>
  <si>
    <t>kg</t>
  </si>
  <si>
    <t>… plastične zaščitne zvijne cevi raznih dimenzij, ocena</t>
  </si>
  <si>
    <t>Oprema za splošno moč objekta</t>
  </si>
  <si>
    <t>… 3 fazna nadometna vtičnica</t>
  </si>
  <si>
    <t>… 1 fazna nadometna šuko vtičnica</t>
  </si>
  <si>
    <t>… navadno enopolno nadometno stikalo</t>
  </si>
  <si>
    <t>… serijsko enopolno nadometno stikalo</t>
  </si>
  <si>
    <t>… parapetni kanal, višine 130 mm, komplet</t>
  </si>
  <si>
    <t>Zunanja razsvetljava</t>
  </si>
  <si>
    <t>Izvedba meritev in izdelava merilnih protokolov</t>
  </si>
  <si>
    <t>Izdelava projektne dokumentacije na nivoju PID</t>
  </si>
  <si>
    <t>komplet: dobava, montaža, položitev integriranih kablov, priključitev, parametriranje in zagon</t>
  </si>
  <si>
    <t>komplet: dobava, montaža, priključitev in zagon</t>
  </si>
  <si>
    <t>Stenska konzola za svetilko</t>
  </si>
  <si>
    <t xml:space="preserve">Zemeljska dela so upoštevana v gradbenem načrtu!                                                           </t>
  </si>
  <si>
    <t>Glavni razdelilnik MCC</t>
  </si>
  <si>
    <t>Krmilni razdelilnik CBA</t>
  </si>
  <si>
    <t>Tipske razdelilne doze RB</t>
  </si>
  <si>
    <t>NYCY-4x4/4</t>
  </si>
  <si>
    <t>NYM-2x1,5</t>
  </si>
  <si>
    <t>NYM-J-3x1,5</t>
  </si>
  <si>
    <t>NYM-J-3x2,5</t>
  </si>
  <si>
    <t>NYY-J-3x1,5</t>
  </si>
  <si>
    <t>NYY-J-3x4</t>
  </si>
  <si>
    <t>NYY-J-4x1,5</t>
  </si>
  <si>
    <t>NYY-J-5x1,5</t>
  </si>
  <si>
    <t>NYY-J-5x10</t>
  </si>
  <si>
    <t>NYY-J-5x2,5</t>
  </si>
  <si>
    <t>NYY-J-5x4</t>
  </si>
  <si>
    <t>NYY-J-5x6</t>
  </si>
  <si>
    <t>H07RN-F-3G2,5</t>
  </si>
  <si>
    <t>LIYCY-2x0,75</t>
  </si>
  <si>
    <t>LIYCY-3x0,75</t>
  </si>
  <si>
    <t>LIYCY-4x0,75</t>
  </si>
  <si>
    <t>LIYCY-7x0,75</t>
  </si>
  <si>
    <t>LIYCY-10x0,75</t>
  </si>
  <si>
    <t>LIYCY-12x0,75</t>
  </si>
  <si>
    <t>LIYCY-18x0,75</t>
  </si>
  <si>
    <t>LIYCY-25x0,75</t>
  </si>
  <si>
    <t>Olflex110CY-3G0,75</t>
  </si>
  <si>
    <t>… zunanja stenska IR senzibilna sijalka, IP54, z LED sijalko, komplet</t>
  </si>
  <si>
    <t>… 1 fazna šuko vtičnica za parapet</t>
  </si>
  <si>
    <t>kapacitivni merilnik, kot npr. Cerabar T-PMC131, merilni doseg 1 bar, analogni signal 4..20 mA, komplet z varilnim priključkom iz nerjavečega jekla</t>
  </si>
  <si>
    <t>… prenapetostna zaščita napajanja 24Vdc, kot npr. HAW562-AAB</t>
  </si>
  <si>
    <t>… prenapetostna zaščita analognega signala 4..20 mA, kot npr. HAW562-AAA</t>
  </si>
  <si>
    <t>… prenapetostna zaščita merilnega signala sonde, kot npr. HAW562-AAE</t>
  </si>
  <si>
    <t>Svetilka npr. Siteco Streetlight z LED sijalko 52W</t>
  </si>
  <si>
    <t>Ozemljitveni trak se položi v temelje oziroma temeljno ploščo postavljen pokončno. Pod trakom mora biti še cca 10 cm betona . Trak se vsakih 5 m poveže z armaturo temeljev.Ves material je nerjavno jeklo AISI304 (RH1-30x3,5 mm).</t>
  </si>
  <si>
    <t>Ozemljitveni trak za povezavo temeljnega ozemljila in merilnega spoja oziroma GIP-ov se do nivoja tal (plošče položi v betonsko steno. Zunanji del od tal (plošče) se položi nadometno do merilnega spoja, ki je na višini cca 2m, oziroma do GIP, ki je na višini cca 0,5 m. Ves material je nerjavno jeklo AISI304 (RH1-30x3,5 mm).</t>
  </si>
  <si>
    <t>Merilni spoj za povezavo zemljevoda in odvoda. Ves material je nerjavno jeklo AISI304.</t>
  </si>
  <si>
    <t>Zaščitni profil zemljevoda, dolžine 1,8m se pritrdi preko zemljevoda. Ves material je nerjavno jeklo AISI304.</t>
  </si>
  <si>
    <t>Izvedba spoja večje kovinske mase na zbirni vodnik Rh3-fi8 mm. Upoštevani so tudi spoji na ograjo (kot lovilec). Povežejo se tudi kovinske kabelske police (medsebojno in vsaj na dveh koncih na zbirni vodnik). Police se lahko medsebojno povežejo z dvojnim vijačnim spojem (min M8) ali z atestiranim tipskim načinom povezave. Število je ocenjeno.</t>
  </si>
  <si>
    <t>komplet: izdelava</t>
  </si>
  <si>
    <t>Ozemljitveni vodnik Rh3-fi8 mm za povezavo lovilca in merilnega spoja MS se položi na podpore po fasadi. Podpore se izberejo ustrezno podlagi. Ves material je nerjavno jeklo AISI304 (RH3-fi8 mm).</t>
  </si>
  <si>
    <t>S ploščato spojko na 4 vijake se medsebojno spajajo trakovi RH1. Trak RH1 ob ograji se na vsakih cca 10 m preko spojke poveže z mrežo ograje.</t>
  </si>
  <si>
    <t>Temeljno ozemljilo</t>
  </si>
  <si>
    <t>Zemljevod (povezava temeljnega ozemljila in MS oziroma kovinskih mas)</t>
  </si>
  <si>
    <t>Merilni spoj</t>
  </si>
  <si>
    <t>Zaščitni profil zemljevoda</t>
  </si>
  <si>
    <t>Izvedba spojev za povezavo kovinskih mas</t>
  </si>
  <si>
    <t>Odvod (povezava med lovilcem in MS)</t>
  </si>
  <si>
    <t>Ozemljilo v zemlji</t>
  </si>
  <si>
    <t>Spojke za spajanje traku RH1 - v zemlji</t>
  </si>
  <si>
    <t>Ekvipotencialni vod za povezavo kovinskih mas</t>
  </si>
  <si>
    <t>Ozemljitveni vodnik Rh3-fi8 mm za povezavo ozemljila in kovinskih mas se položi v zaključno betonsko plast, na podpore na steno ali v kineto. Ves material je nerjavno jeklo AISI304 (RH3-fi8 mm).</t>
  </si>
  <si>
    <t>Oprema za povezavo kovinskih mas</t>
  </si>
  <si>
    <t>1 kos… Vgradna doza za povezavo kovinskih mas (R-OZ)</t>
  </si>
  <si>
    <t>ocena</t>
  </si>
  <si>
    <t>Ozemljitveni trak se položi v zemljo v globino cca 0,5 m..Ves material je nerjavno jeklo AISI304 (RH1-30x3,5 mm).</t>
  </si>
  <si>
    <t>…1 kos   ohišje iz nerjaveče pločevine, npr. Rittal KL 1526.010</t>
  </si>
  <si>
    <t>… 1 kos  FID zaščitno stikalo EATON (4 polno, 40/0,03A)</t>
  </si>
  <si>
    <t>… 1 kos  3 polni instalacijski odklopnik EATON, PL7-C25/3 (25A, tip C)</t>
  </si>
  <si>
    <t>… 1 kos  1 polni instalacijski odklopnik EATON, PL7-C16/1 (16A, tip C)</t>
  </si>
  <si>
    <t>… stenski termostat s stikalom on/off in izbirno tedensko uro</t>
  </si>
  <si>
    <t>UPS napajalnik 2200 VA, on-line, s kontrolno kartico baterije</t>
  </si>
  <si>
    <t>komplet: dobava, montaža, priključitev, nastavitve</t>
  </si>
  <si>
    <t>foto senzor</t>
  </si>
  <si>
    <t>ČISTILNA NAPRAVA DOBROVA                                                                                                           POPIS DEL - ELEKTRIČNE INSTALACIJE:</t>
  </si>
  <si>
    <t>z vgrajeno opremo za energetsko napajanje in krmiljenje naprave (v mrežnem in agregatskem režimu), kot npr. po Zbirniku materiala MCC, 04.02.02 (v prilogi)</t>
  </si>
  <si>
    <t>z vgrajeno opremo za krmiljenje naprave, kot npr. po Zbirniku materiala CBA, 04.02.02          (v prilogi)</t>
  </si>
  <si>
    <t>Tipski razdelilnik grobih grabelj s kompaktorjem 1CDA</t>
  </si>
  <si>
    <t xml:space="preserve">Razdelilnik moči cca 4 kW, komplet </t>
  </si>
  <si>
    <t>Tipski razdelilnik mehanskega predčiščenja 3CDA</t>
  </si>
  <si>
    <t xml:space="preserve">Razdelilnik moči 5,3 kW, komplet </t>
  </si>
  <si>
    <t>Tipski razdelilnik hidroforske postaje 9CDA1</t>
  </si>
  <si>
    <t xml:space="preserve">Razdelilnik moči 3 kW, komplet </t>
  </si>
  <si>
    <t xml:space="preserve">Razdelilnik moči 0,02 kW, komplet </t>
  </si>
  <si>
    <t>Kontrolni razdelilniki KR po objektu:</t>
  </si>
  <si>
    <t xml:space="preserve">kpl </t>
  </si>
  <si>
    <t>z vgrajeno opremo za krmiljenje naprave, po Zbirniku materiala RD 04.02.14 (v prilogi)</t>
  </si>
  <si>
    <t>3f+1f vtičnični podrazdelilnik KVO za pomožne priklope na bazenih</t>
  </si>
  <si>
    <t>Vtičnica za priklop prevoznega agregata</t>
  </si>
  <si>
    <t>…1 kos   Vtikač 3p+E+N, 100A, 400V, IP54, montiran na steno</t>
  </si>
  <si>
    <t>Položeno delno v kabelsko kanalizacijo (KK je zajeta v popisu gradbenih del!) in delno na kabelske police, za splošno moč pa delno v NIK kanalete</t>
  </si>
  <si>
    <t>H07RN-F-1x35</t>
  </si>
  <si>
    <t>NYY-J-3x2,5</t>
  </si>
  <si>
    <t>NYY-J-3x6</t>
  </si>
  <si>
    <t>NYY-J-4x2,5</t>
  </si>
  <si>
    <t>NYY-J-4x16</t>
  </si>
  <si>
    <t>NYY-J-4x70</t>
  </si>
  <si>
    <t>NYCY-4x1,5/1,5</t>
  </si>
  <si>
    <t>NYY-J-5x16</t>
  </si>
  <si>
    <t>NYY-J-5x25</t>
  </si>
  <si>
    <t>Položeno na kabelske police</t>
  </si>
  <si>
    <t>LIYCY-5x0,75</t>
  </si>
  <si>
    <t>Profibus FC</t>
  </si>
  <si>
    <t>S/FTP cat 6</t>
  </si>
  <si>
    <t>… kovinska polica iz nerjavečega AISI304 jekla, perforirana, širine 50 mm, višine 60 mm, komplet</t>
  </si>
  <si>
    <t>… pokrov police iz nerjavečega AISI304 jekla, neperforirana, širine 50 mm</t>
  </si>
  <si>
    <t>… kovinska polica iz nerjavečega AISI304 jekla, perforirana, širine 100 mm, višine 60 mm, komplet</t>
  </si>
  <si>
    <t>… pokrov police iz nerjavečega AISI304 jekla, neperforirana, širine 100 mm</t>
  </si>
  <si>
    <t>… kovinska polica iz nerjavečega AISI304 jekla, perforirana, širine 200 mm, višine 60 mm, komplet</t>
  </si>
  <si>
    <t>… pokrov police iz nerjavečega AISI304 jekla, neperforirana, širine 200 mm</t>
  </si>
  <si>
    <t>… kovinska polica iz nerjavečega AISI304 jekla, perforirana, širine 300 mm, višine 60 mm, komplet</t>
  </si>
  <si>
    <t>… pokrov police iz nerjavečega AISI304 jekla, neperforirana, širine 300 mm</t>
  </si>
  <si>
    <t>… kovinska polica iz nerjavečega AISI304 jekla, perforirana, širine 400 mm, višine 60 mm, komplet</t>
  </si>
  <si>
    <t>… pokrov police iz nerjavečega AISI304 jekla, neperforirana, širine 400 mm</t>
  </si>
  <si>
    <t>… vmesna ločilna pregrada za police iz nerjavečega AISI3046 jekla, višine 60 mm</t>
  </si>
  <si>
    <t>… kovinska polica iz nerjavečega AISI304 jekla, perforirana, širine 500 mm, višine 60 mm, komplet</t>
  </si>
  <si>
    <t>… pokrov police iz nerjavečega AISI304 jekla, neperforirana, širine 500 mm</t>
  </si>
  <si>
    <t>… nadometna svetilka z zaščitno kapo, kot npr. Siteco Compact Monsun LED (2LS71271V54C), v zaščiti IP66, 38 W LED sijalka, komplet z montažnim materialom</t>
  </si>
  <si>
    <t>… nadgradna LED svetilka, kot npr. Siteco Ecopack LED (0LJ311730830), 36 W LED sijalka, komplet</t>
  </si>
  <si>
    <t>… nadometna varnostna sijalka z zaščitno kapo, akumulator za 3h delovanje, LED 11 W, komplet z nalepkami</t>
  </si>
  <si>
    <t>… ethernet/TK vtičnica za parapet</t>
  </si>
  <si>
    <t>LIC.02.01, merilnik nivoja v vhodnem črpališču 02:</t>
  </si>
  <si>
    <t>LS.xx, detektorji nivoja (hruške), kot npr. MECA CPH, s kablom 10m, komplet z utežjo in pritrdilnim priborom</t>
  </si>
  <si>
    <t>FIR.02.04, merilnik pretoka vode na vtoku 02:</t>
  </si>
  <si>
    <t>LIC.04.01, merilnik nivoja v pripravi FeCl3:</t>
  </si>
  <si>
    <t>LIC.05.03, LIC.05.04 in LICR.07.01, merilniki nivoja v SBR bazenih 05 in zalogovniku blata:</t>
  </si>
  <si>
    <t>PIR.08.01, merilnik tlaka zraka aeracije 08:</t>
  </si>
  <si>
    <t>Merilna oprema (kot npr. Endress+Hauser, Hach Lange)</t>
  </si>
  <si>
    <t>Plovec na vodilni palici, reed kontakt. 24Vdc. Komplet z nosilcem</t>
  </si>
  <si>
    <t>LS.04.04/05, detektor nivoja prelite tekočine v pripravi FeCl3:</t>
  </si>
  <si>
    <t>FIR.05.07, merilnik pretoka blata v zalogovnik 07:</t>
  </si>
  <si>
    <t>Drog za svetilko, nerjaveče jeklo AISI304, efektivne višine 3,7m, za montažo na betonsko ploščo ali rob, komplet z nosilcem svetilke in s priključnico z varovalko 4A/C. Vgradi se še 1p prenapetostna zaščita ABB tip OVR T2-T3 N1 15-275S SL, koda naročila 2CTB804500R0200, komplet z montažnim materialom in povezavo z ozemljitvijo droga</t>
  </si>
  <si>
    <t>5 m …. Vodnik P/F 6 mm2, položen v tlak</t>
  </si>
  <si>
    <t xml:space="preserve">Avtomatska kompenzacija cos fi, 25 kVAr, filterska, kondenzatorji 440V </t>
  </si>
  <si>
    <t>… končno stikalo za zaznavo odprtosti vrat, kontakt NC</t>
  </si>
  <si>
    <t>Drog za svetilko, nerjaveče jeklo AISI304, efektivne višine 4m, za montažo na betonski temelj, komplet z nosilcem svetilke in s priključnico z varovalko 4A/C. Vgradi se še 1p prenapetostna zaščita ABB tip OVR T2-T3 N1 15-275S SL, koda naročila 2CTB804500R0200, komplet z montažnim materialom in povezavo z ozemljitvijo droga</t>
  </si>
  <si>
    <t>1x skupni kontroler SC1000, LXV400.99.30031 z displayem LXV402.88.10001, Ethernet ki LZY553, zaščitna strehica LZX958, konektor za podaljšanje kabla senzorja LZX971.</t>
  </si>
  <si>
    <t>2x kisik/temperaturna sonda LDO II, tip LXV416.99.20001</t>
  </si>
  <si>
    <t>Merilni sistem za O2ICRA.05.01/02 (meritev kisika), TSIRC,05.08/09/10 (meritev koncentracije aktivnega blata), oprema npr. Hach Lange, sestavljeno iz:</t>
  </si>
  <si>
    <t>2x pribor za montažo LDO senzorjev, LZX914.99.11200</t>
  </si>
  <si>
    <t>2x sonda za motnost in TSS, Solitax, tip LXV423.99.00100</t>
  </si>
  <si>
    <t>2x pribor za montažo sonde, LZY714.99.52120</t>
  </si>
  <si>
    <t>1x sonda za motnost in TSS, Solitax, tip LXV424.99.00100</t>
  </si>
  <si>
    <t>1x pribor za montažo sonde, LZX461 in 1x varilni nastavek DN65, LZX660</t>
  </si>
  <si>
    <t>Sistem za avtomatsko regulacijo aerobne starosti blata SRT (npr. Hach Lange)</t>
  </si>
  <si>
    <t>1x RTC industrijski računalnik LXV515.99.0005B</t>
  </si>
  <si>
    <t>1x RTC komunikacijska kartica s programskim paketom Prognosys YAB117</t>
  </si>
  <si>
    <t>1x programski modul SRT-RTC standard, LZX518.99.A0111</t>
  </si>
  <si>
    <t>komplet: dobava, montaža v omaro CBA, parametriranje in zagon</t>
  </si>
  <si>
    <t>1x KR021, z vgrajeno opremo za krmiljenje pogonov, po Zbirniku materiala KR021, 04.02.04           (v prilogi)</t>
  </si>
  <si>
    <t>1x KR041, z vgrajeno opremo za krmiljenje pogonov, po Zbirniku materiala KR041, 04.02.05           (v prilogi)</t>
  </si>
  <si>
    <t>1x KR051, z vgrajeno opremo za krmiljenje pogonov, po Zbirniku materiala KR051, 04.02.06           (v prilogi)</t>
  </si>
  <si>
    <t>1x KR052, z vgrajeno opremo za krmiljenje pogonov, po Zbirniku materiala KR052, 04.02.07           (v prilogi)</t>
  </si>
  <si>
    <t>1x KR053, z vgrajeno opremo za krmiljenje pogonov, po Zbirniku materiala KR053, 04.02.08           (v prilogi)</t>
  </si>
  <si>
    <t>1x KR054, z vgrajeno opremo za krmiljenje pogonov, po Zbirniku materiala KR054, 04.02.09           (v prilogi)</t>
  </si>
  <si>
    <t>1x KR061, z vgrajeno opremo za krmiljenje pogonov, po Zbirniku materiala KR061, 04.02.10           (v prilogi)</t>
  </si>
  <si>
    <t>1x KR071, z vgrajeno opremo za krmiljenje pogonov, po Zbirniku materiala KR071, 04.02.11           (v prilogi)</t>
  </si>
  <si>
    <t>1x KR081, z vgrajeno opremo za krmiljenje pogonov, po Zbirniku materiala KR081, 04.02.12           (v prilogi)</t>
  </si>
  <si>
    <t>1x KR1001, z vgrajeno opremo za krmiljenje pogonov, po Zbirniku materiala KR1001, 04.02.13           (v prilogi)</t>
  </si>
  <si>
    <t>Tipski razdelilnik filtra za vodo 9CDA2</t>
  </si>
  <si>
    <t xml:space="preserve">elektromagnetni induktivni merilnik pretoka, kot npr. Promag 400W, DN125, trda guma, točnost 0,5%, napajanje 24Vdc, izhodni signal 4..20 mA, izhod za kumulativo </t>
  </si>
  <si>
    <t>UZ merilnik nivoja, kot npr. FMU30, merilno področje do 3m, napajanje 24Vdc, analogni signal 4..20 mA, komplet z nosilcem senzorja iz nerjavečega jekla</t>
  </si>
  <si>
    <t>Merilni pretvornik, kot npr. FTW325, 230Vac, 2xNOC izhodni rele</t>
  </si>
  <si>
    <t>LSAL/H.04.02/03, kapacitivni detektor nivoja v posodi FeCl3, sestavljen iz:</t>
  </si>
  <si>
    <t>3 točkovni paličasti senzor (max 3 m), kontaktni, z vmesnikom, material AISI316L, kot npr. FTW31</t>
  </si>
  <si>
    <t>Opomba: natančne podatke za merilno opremo posreduje tehnolog!</t>
  </si>
  <si>
    <t>Podrazdelilnik splošne moči 1CDAR</t>
  </si>
  <si>
    <t xml:space="preserve">Razdelilnik moči 10 kW, komplet </t>
  </si>
  <si>
    <t>z vgrajeno opremo za energetsko napajanje splošne moči v objektu 01, kot npr. po Zbirniku materiala 1CDAR, 04.02.15 (v prilogi)</t>
  </si>
  <si>
    <t>Podrazdelilnik splošne moči 8CDAR</t>
  </si>
  <si>
    <t>z vgrajeno opremo za energetsko napajanje splošne moči v objektu 08, kot npr. po Zbirniku materiala 8CDAR, 04.02.16 (v prilogi)</t>
  </si>
  <si>
    <t>Podrazdelilnik splošne moči 12CDAR</t>
  </si>
  <si>
    <t>Razdelilnik moči 70 kW</t>
  </si>
  <si>
    <t>Razdelilnik moči 3 kW</t>
  </si>
  <si>
    <t>FIR.06.01, merilnik pretoka vode na iztoku v Khafagi kanalu, sestavljen iz:</t>
  </si>
  <si>
    <t>1x Khafagiventuri merilni kanal QV305, komplet</t>
  </si>
  <si>
    <t>Vgradnja in priklop merilne opreme, ki bo dobavljena s strojno opremo</t>
  </si>
  <si>
    <t xml:space="preserve">elektromagnetni induktivni merilnik pretoka, ločena izvedba, kot npr. Promag 400W, DN55, trda guma, točnost 0,5%, napajanje 24Vdc, izhodni signal 4..20 mA, kumulativa. Kabel za sondo integriran, 10 m </t>
  </si>
  <si>
    <t>HS merilnik nivoja, kot npr. Waterpilot FMX21, merilno področje do 6m, napajanje 24Vdc, analogni signal 4..20 mA, komplet z integriranim kablom in priključno dozo ter z nosilcem senzorja iz nerjavečega jekla</t>
  </si>
  <si>
    <t>komplet: programiranje PLC-ja, programiranje SCADA, licence, testiranje, zagon, navodila</t>
  </si>
  <si>
    <t>Programiranje lokalnega PLC-ja:</t>
  </si>
  <si>
    <t>Programska oprema mora omogočati krmiljenje naprave v skladu s tehnološko shemo in zahtevami tehnološkega načrta.ter po standardih VO-KA</t>
  </si>
  <si>
    <t>Programirati je potrebno:</t>
  </si>
  <si>
    <t>… 1 kpl  GPRS modem za prenos sporočil o napakah, po standardu VO-KA</t>
  </si>
  <si>
    <t>… 1 kpl  TouchScreen panel za upravljanje z napravo na lokalu, po standardih VO-KA. Za vsak objekt se predvidi najmanj ena aktivna procesna slika.</t>
  </si>
  <si>
    <t>Programiranje naprave:</t>
  </si>
  <si>
    <t>…  27 kos  analogni vhod 4..20 mA</t>
  </si>
  <si>
    <t>…    4 kos  analogni izhod 4..20 mA</t>
  </si>
  <si>
    <t>…191 kos  relejski izhod</t>
  </si>
  <si>
    <t>…247 kos  digitalni vhod 24Vdc</t>
  </si>
  <si>
    <t>Opomba: programiranje sistema prenosa podatkov v kontrolni center VOKA SNAGA v tem popisu NI zajeto. Upošteva se samo sodelovanje pri testiranju programske opreme!</t>
  </si>
  <si>
    <t>UZ merilnik nivoja, kot npr. Prosonic S FMU90 z UZ glavo FDU91, merilno področje do 10 m, analogni signal 4..20 mA, integrirani kabel za sondo dolžine 10 m, komplet z nosilcem senzorja iz nerjavečega jekla</t>
  </si>
  <si>
    <t>1x UZ merilnik nivoja, kot npr. Prosonic S FMU90 z UZ glavo FDU91, napajanje 24 Vdc, merilno področje do 10 m, programska oprema za meritev pretoka, analogni signal 4..20 mA, integrirani kabel za sondo dolžine 10 m, komplet z nosilcem senzorja iz nerjavečega jekla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</si>
</sst>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0"/>
      <name val="Arial"/>
      <charset val="238"/>
    </font>
    <font>
      <sz val="10"/>
      <name val="Arial"/>
      <family val="2"/>
      <charset val="238"/>
    </font>
    <font>
      <sz val="8"/>
      <name val="Arial"/>
      <family val="2"/>
      <charset val="238"/>
    </font>
    <font>
      <sz val="12"/>
      <name val="Arial CE"/>
    </font>
    <font>
      <b/>
      <sz val="10"/>
      <name val="Arial"/>
      <family val="2"/>
      <charset val="238"/>
    </font>
    <font>
      <sz val="11"/>
      <color indexed="8"/>
      <name val="Calibri"/>
      <family val="2"/>
      <charset val="238"/>
    </font>
    <font>
      <sz val="11"/>
      <color indexed="9"/>
      <name val="Calibri"/>
      <family val="2"/>
      <charset val="238"/>
    </font>
    <font>
      <sz val="11"/>
      <color indexed="20"/>
      <name val="Calibri"/>
      <family val="2"/>
      <charset val="238"/>
    </font>
    <font>
      <b/>
      <sz val="11"/>
      <color indexed="10"/>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1"/>
      <color indexed="62"/>
      <name val="Calibri"/>
      <family val="2"/>
      <charset val="238"/>
    </font>
    <font>
      <sz val="11"/>
      <color indexed="10"/>
      <name val="Calibri"/>
      <family val="2"/>
      <charset val="238"/>
    </font>
    <font>
      <sz val="11"/>
      <color indexed="19"/>
      <name val="Calibri"/>
      <family val="2"/>
      <charset val="238"/>
    </font>
    <font>
      <b/>
      <sz val="11"/>
      <color indexed="63"/>
      <name val="Calibri"/>
      <family val="2"/>
      <charset val="238"/>
    </font>
    <font>
      <b/>
      <sz val="18"/>
      <color indexed="62"/>
      <name val="Cambria"/>
      <family val="2"/>
      <charset val="238"/>
    </font>
    <font>
      <b/>
      <sz val="11"/>
      <color indexed="8"/>
      <name val="Calibri"/>
      <family val="2"/>
      <charset val="238"/>
    </font>
    <font>
      <sz val="11"/>
      <color theme="1"/>
      <name val="Calibri"/>
      <family val="2"/>
      <charset val="238"/>
      <scheme val="minor"/>
    </font>
    <font>
      <sz val="10"/>
      <color indexed="8"/>
      <name val="Arial"/>
      <family val="2"/>
      <charset val="238"/>
    </font>
  </fonts>
  <fills count="19">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46"/>
      </patternFill>
    </fill>
    <fill>
      <patternFill patternType="solid">
        <fgColor indexed="9"/>
      </patternFill>
    </fill>
    <fill>
      <patternFill patternType="solid">
        <fgColor indexed="55"/>
      </patternFill>
    </fill>
    <fill>
      <patternFill patternType="solid">
        <fgColor theme="0" tint="-0.14999847407452621"/>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63"/>
      </left>
      <right style="thin">
        <color indexed="63"/>
      </right>
      <top style="thin">
        <color indexed="63"/>
      </top>
      <bottom style="thin">
        <color indexed="63"/>
      </bottom>
      <diagonal/>
    </border>
    <border>
      <left/>
      <right/>
      <top/>
      <bottom style="double">
        <color indexed="10"/>
      </bottom>
      <diagonal/>
    </border>
    <border>
      <left style="thin">
        <color indexed="22"/>
      </left>
      <right style="thin">
        <color indexed="22"/>
      </right>
      <top style="thin">
        <color indexed="22"/>
      </top>
      <bottom style="thin">
        <color indexed="22"/>
      </bottom>
      <diagonal/>
    </border>
    <border>
      <left/>
      <right/>
      <top style="thin">
        <color indexed="56"/>
      </top>
      <bottom style="double">
        <color indexed="5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bottom/>
      <diagonal/>
    </border>
  </borders>
  <cellStyleXfs count="47">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4" borderId="0" applyNumberFormat="0" applyBorder="0" applyAlignment="0" applyProtection="0"/>
    <xf numFmtId="0" fontId="5" fillId="6" borderId="0" applyNumberFormat="0" applyBorder="0" applyAlignment="0" applyProtection="0"/>
    <xf numFmtId="0" fontId="5" fillId="3"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6" borderId="0" applyNumberFormat="0" applyBorder="0" applyAlignment="0" applyProtection="0"/>
    <xf numFmtId="0" fontId="5" fillId="4" borderId="0" applyNumberFormat="0" applyBorder="0" applyAlignment="0" applyProtection="0"/>
    <xf numFmtId="0" fontId="6" fillId="6"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8" borderId="0" applyNumberFormat="0" applyBorder="0" applyAlignment="0" applyProtection="0"/>
    <xf numFmtId="0" fontId="6" fillId="6" borderId="0" applyNumberFormat="0" applyBorder="0" applyAlignment="0" applyProtection="0"/>
    <xf numFmtId="0" fontId="6" fillId="3" borderId="0" applyNumberFormat="0" applyBorder="0" applyAlignment="0" applyProtection="0"/>
    <xf numFmtId="0" fontId="6" fillId="11"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8" fillId="16" borderId="1" applyNumberFormat="0" applyAlignment="0" applyProtection="0"/>
    <xf numFmtId="0" fontId="9" fillId="17" borderId="2" applyNumberFormat="0" applyAlignment="0" applyProtection="0"/>
    <xf numFmtId="0" fontId="10" fillId="0" borderId="0" applyNumberFormat="0" applyFill="0" applyBorder="0" applyAlignment="0" applyProtection="0"/>
    <xf numFmtId="0" fontId="11" fillId="6"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7" borderId="1" applyNumberFormat="0" applyAlignment="0" applyProtection="0"/>
    <xf numFmtId="0" fontId="16" fillId="0" borderId="7" applyNumberFormat="0" applyFill="0" applyAlignment="0" applyProtection="0"/>
    <xf numFmtId="0" fontId="17" fillId="7" borderId="0" applyNumberFormat="0" applyBorder="0" applyAlignment="0" applyProtection="0"/>
    <xf numFmtId="0" fontId="3" fillId="0" borderId="0"/>
    <xf numFmtId="0" fontId="1" fillId="4" borderId="8" applyNumberFormat="0" applyFont="0" applyAlignment="0" applyProtection="0"/>
    <xf numFmtId="0" fontId="18" fillId="16" borderId="6" applyNumberFormat="0" applyAlignment="0" applyProtection="0"/>
    <xf numFmtId="0" fontId="19" fillId="0" borderId="0" applyNumberFormat="0" applyFill="0" applyBorder="0" applyAlignment="0" applyProtection="0"/>
    <xf numFmtId="0" fontId="20" fillId="0" borderId="9" applyNumberFormat="0" applyFill="0" applyAlignment="0" applyProtection="0"/>
    <xf numFmtId="0" fontId="16" fillId="0" borderId="0" applyNumberFormat="0" applyFill="0" applyBorder="0" applyAlignment="0" applyProtection="0"/>
    <xf numFmtId="0" fontId="21" fillId="0" borderId="0"/>
    <xf numFmtId="0" fontId="22" fillId="0" borderId="0"/>
    <xf numFmtId="0" fontId="22" fillId="0" borderId="0"/>
    <xf numFmtId="0" fontId="1" fillId="0" borderId="0"/>
  </cellStyleXfs>
  <cellXfs count="62">
    <xf numFmtId="0" fontId="0" fillId="0" borderId="0" xfId="0"/>
    <xf numFmtId="4" fontId="2" fillId="0" borderId="0" xfId="0" applyNumberFormat="1" applyFont="1" applyFill="1" applyAlignment="1" applyProtection="1">
      <alignment horizontal="right" vertical="center"/>
      <protection locked="0"/>
    </xf>
    <xf numFmtId="4" fontId="2" fillId="0" borderId="13" xfId="0" applyNumberFormat="1" applyFont="1" applyFill="1" applyBorder="1" applyAlignment="1" applyProtection="1">
      <alignment horizontal="right" vertical="center"/>
      <protection locked="0"/>
    </xf>
    <xf numFmtId="4" fontId="0" fillId="0" borderId="15" xfId="0" applyNumberFormat="1" applyFill="1" applyBorder="1" applyAlignment="1" applyProtection="1">
      <alignment horizontal="right" vertical="center"/>
      <protection locked="0"/>
    </xf>
    <xf numFmtId="4" fontId="1" fillId="0" borderId="14" xfId="0" applyNumberFormat="1" applyFont="1" applyFill="1" applyBorder="1" applyAlignment="1" applyProtection="1">
      <alignment horizontal="right" vertical="center"/>
      <protection locked="0"/>
    </xf>
    <xf numFmtId="4" fontId="1" fillId="18" borderId="14" xfId="0" applyNumberFormat="1" applyFont="1" applyFill="1" applyBorder="1" applyAlignment="1" applyProtection="1">
      <alignment horizontal="right" vertical="center"/>
      <protection locked="0"/>
    </xf>
    <xf numFmtId="4" fontId="1" fillId="0" borderId="10"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1" fillId="0" borderId="12" xfId="0" applyNumberFormat="1" applyFont="1" applyFill="1" applyBorder="1" applyAlignment="1" applyProtection="1">
      <alignment horizontal="right" vertical="center"/>
      <protection locked="0"/>
    </xf>
    <xf numFmtId="4" fontId="1" fillId="0" borderId="15" xfId="0" applyNumberFormat="1" applyFont="1" applyFill="1" applyBorder="1" applyAlignment="1" applyProtection="1">
      <alignment horizontal="right" vertical="center"/>
      <protection locked="0"/>
    </xf>
    <xf numFmtId="0" fontId="2" fillId="0" borderId="15" xfId="0" applyFont="1" applyFill="1" applyBorder="1" applyAlignment="1" applyProtection="1">
      <alignment horizontal="left" vertical="center"/>
    </xf>
    <xf numFmtId="0" fontId="0" fillId="0" borderId="15" xfId="0" applyFill="1" applyBorder="1" applyAlignment="1" applyProtection="1">
      <alignment horizontal="right" vertical="center"/>
    </xf>
    <xf numFmtId="4" fontId="0" fillId="0" borderId="15" xfId="0" applyNumberFormat="1" applyFill="1" applyBorder="1" applyAlignment="1" applyProtection="1">
      <alignment horizontal="right" vertical="center"/>
    </xf>
    <xf numFmtId="0" fontId="2" fillId="0" borderId="0" xfId="0" applyFont="1" applyFill="1" applyAlignment="1" applyProtection="1">
      <alignment horizontal="left" vertical="center"/>
    </xf>
    <xf numFmtId="4" fontId="2" fillId="0" borderId="0" xfId="0" applyNumberFormat="1" applyFont="1" applyFill="1" applyAlignment="1" applyProtection="1">
      <alignment horizontal="left" vertical="center"/>
    </xf>
    <xf numFmtId="0" fontId="4" fillId="0" borderId="14" xfId="0" applyFont="1" applyFill="1" applyBorder="1" applyAlignment="1" applyProtection="1">
      <alignment horizontal="center" vertical="center" wrapText="1"/>
    </xf>
    <xf numFmtId="0" fontId="1" fillId="0" borderId="14" xfId="0" applyFont="1" applyFill="1" applyBorder="1" applyAlignment="1" applyProtection="1">
      <alignment horizontal="left" vertical="center"/>
    </xf>
    <xf numFmtId="0" fontId="1" fillId="0" borderId="14" xfId="0" applyFont="1" applyFill="1" applyBorder="1" applyAlignment="1" applyProtection="1">
      <alignment horizontal="right" vertical="center"/>
    </xf>
    <xf numFmtId="4" fontId="1" fillId="0" borderId="14" xfId="0" applyNumberFormat="1" applyFont="1" applyFill="1" applyBorder="1" applyAlignment="1" applyProtection="1">
      <alignment horizontal="right" vertical="center"/>
    </xf>
    <xf numFmtId="0" fontId="1" fillId="18" borderId="14" xfId="0" applyFont="1" applyFill="1" applyBorder="1" applyAlignment="1" applyProtection="1">
      <alignment horizontal="left" vertical="center"/>
    </xf>
    <xf numFmtId="0" fontId="1" fillId="18" borderId="14" xfId="0" applyFont="1" applyFill="1" applyBorder="1" applyAlignment="1" applyProtection="1">
      <alignment horizontal="right" vertical="center"/>
    </xf>
    <xf numFmtId="4" fontId="1" fillId="18" borderId="14" xfId="0" applyNumberFormat="1" applyFont="1" applyFill="1" applyBorder="1" applyAlignment="1" applyProtection="1">
      <alignment horizontal="right" vertical="center"/>
    </xf>
    <xf numFmtId="0" fontId="1" fillId="0" borderId="10" xfId="0" applyFont="1" applyFill="1" applyBorder="1" applyAlignment="1" applyProtection="1">
      <alignment horizontal="left" vertical="center"/>
    </xf>
    <xf numFmtId="0" fontId="4" fillId="0" borderId="10" xfId="0" applyFont="1" applyFill="1" applyBorder="1" applyAlignment="1" applyProtection="1">
      <alignment horizontal="left" vertical="center"/>
    </xf>
    <xf numFmtId="0" fontId="1" fillId="0" borderId="10" xfId="0" applyFont="1" applyFill="1" applyBorder="1" applyAlignment="1" applyProtection="1">
      <alignment horizontal="right" vertical="center"/>
    </xf>
    <xf numFmtId="4" fontId="1" fillId="0" borderId="10" xfId="0" applyNumberFormat="1" applyFont="1" applyFill="1" applyBorder="1" applyAlignment="1" applyProtection="1">
      <alignment horizontal="right" vertical="center"/>
    </xf>
    <xf numFmtId="0" fontId="1" fillId="0" borderId="11" xfId="0" applyFont="1" applyFill="1" applyBorder="1" applyAlignment="1" applyProtection="1">
      <alignment horizontal="left" vertical="center"/>
    </xf>
    <xf numFmtId="0" fontId="1" fillId="0" borderId="11" xfId="0" applyFont="1" applyFill="1" applyBorder="1" applyAlignment="1" applyProtection="1">
      <alignment horizontal="right" vertical="center"/>
    </xf>
    <xf numFmtId="4" fontId="1" fillId="0" borderId="11" xfId="0" applyNumberFormat="1" applyFont="1" applyFill="1" applyBorder="1" applyAlignment="1" applyProtection="1">
      <alignment horizontal="right" vertical="center"/>
    </xf>
    <xf numFmtId="0" fontId="1" fillId="0" borderId="11" xfId="0" applyFont="1" applyFill="1" applyBorder="1" applyAlignment="1" applyProtection="1">
      <alignment horizontal="left" vertical="center" wrapText="1"/>
    </xf>
    <xf numFmtId="0" fontId="1" fillId="0" borderId="11" xfId="0" applyFont="1" applyFill="1" applyBorder="1" applyAlignment="1" applyProtection="1">
      <alignment wrapText="1"/>
    </xf>
    <xf numFmtId="0" fontId="1" fillId="0" borderId="12" xfId="0" applyFont="1" applyFill="1" applyBorder="1" applyAlignment="1" applyProtection="1">
      <alignment horizontal="left" vertical="center"/>
    </xf>
    <xf numFmtId="0" fontId="1" fillId="0" borderId="12" xfId="0" applyFont="1" applyFill="1" applyBorder="1" applyAlignment="1" applyProtection="1">
      <alignment horizontal="right" vertical="center"/>
    </xf>
    <xf numFmtId="4" fontId="1" fillId="0" borderId="12" xfId="0" applyNumberFormat="1" applyFont="1" applyFill="1" applyBorder="1" applyAlignment="1" applyProtection="1">
      <alignment horizontal="right" vertical="center"/>
    </xf>
    <xf numFmtId="0" fontId="4" fillId="0" borderId="12" xfId="0" applyFont="1" applyFill="1" applyBorder="1" applyAlignment="1" applyProtection="1">
      <alignment horizontal="left" vertical="center" wrapText="1"/>
    </xf>
    <xf numFmtId="0" fontId="4" fillId="0" borderId="11" xfId="0" applyFont="1" applyFill="1" applyBorder="1" applyAlignment="1" applyProtection="1">
      <alignment horizontal="left" vertical="center" wrapText="1"/>
    </xf>
    <xf numFmtId="0" fontId="1" fillId="0" borderId="11" xfId="46" applyFont="1" applyFill="1" applyBorder="1" applyAlignment="1" applyProtection="1">
      <alignment horizontal="left" vertical="center" wrapText="1"/>
    </xf>
    <xf numFmtId="4" fontId="1" fillId="0" borderId="16" xfId="0" applyNumberFormat="1" applyFont="1" applyFill="1" applyBorder="1" applyAlignment="1" applyProtection="1">
      <alignment horizontal="right" vertical="center"/>
    </xf>
    <xf numFmtId="0" fontId="1" fillId="0" borderId="11" xfId="46" applyFont="1" applyFill="1" applyBorder="1" applyAlignment="1" applyProtection="1">
      <alignment horizontal="left" vertical="center"/>
    </xf>
    <xf numFmtId="0" fontId="4" fillId="0" borderId="10" xfId="0" applyFont="1" applyFill="1" applyBorder="1" applyAlignment="1" applyProtection="1">
      <alignment horizontal="left" vertical="center" wrapText="1"/>
    </xf>
    <xf numFmtId="0" fontId="1" fillId="0" borderId="12" xfId="46" applyFont="1" applyFill="1" applyBorder="1" applyAlignment="1" applyProtection="1">
      <alignment horizontal="left" vertical="center"/>
    </xf>
    <xf numFmtId="0" fontId="22" fillId="0" borderId="11" xfId="45" applyFont="1" applyFill="1" applyBorder="1" applyAlignment="1" applyProtection="1">
      <alignment horizontal="left" wrapText="1"/>
    </xf>
    <xf numFmtId="0" fontId="21" fillId="0" borderId="11" xfId="43" applyFill="1" applyBorder="1" applyProtection="1"/>
    <xf numFmtId="0" fontId="1" fillId="0" borderId="12" xfId="0" applyFont="1" applyFill="1" applyBorder="1" applyAlignment="1" applyProtection="1">
      <alignment horizontal="left" vertical="center" wrapText="1"/>
    </xf>
    <xf numFmtId="0" fontId="1" fillId="0" borderId="11" xfId="0" applyFont="1" applyFill="1" applyBorder="1" applyProtection="1"/>
    <xf numFmtId="0" fontId="4" fillId="0" borderId="10" xfId="46" applyFont="1" applyFill="1" applyBorder="1" applyAlignment="1" applyProtection="1">
      <alignment horizontal="left" vertical="center"/>
    </xf>
    <xf numFmtId="0" fontId="4" fillId="0" borderId="10" xfId="46" applyFont="1" applyFill="1" applyBorder="1" applyAlignment="1" applyProtection="1">
      <alignment horizontal="left" vertical="center" wrapText="1"/>
    </xf>
    <xf numFmtId="0" fontId="4" fillId="0" borderId="11" xfId="46" applyFont="1" applyFill="1" applyBorder="1" applyAlignment="1" applyProtection="1">
      <alignment horizontal="left" vertical="center"/>
    </xf>
    <xf numFmtId="4" fontId="4" fillId="0" borderId="10" xfId="0" applyNumberFormat="1" applyFont="1" applyFill="1" applyBorder="1" applyAlignment="1" applyProtection="1">
      <alignment horizontal="right" vertical="center"/>
    </xf>
    <xf numFmtId="0" fontId="1" fillId="0" borderId="15" xfId="0" applyFont="1" applyFill="1" applyBorder="1" applyAlignment="1" applyProtection="1">
      <alignment horizontal="left" vertical="center"/>
    </xf>
    <xf numFmtId="0" fontId="4" fillId="0" borderId="15" xfId="0" applyFont="1" applyFill="1" applyBorder="1" applyAlignment="1" applyProtection="1">
      <alignment horizontal="left" vertical="center"/>
    </xf>
    <xf numFmtId="0" fontId="1" fillId="0" borderId="15" xfId="0" applyFont="1" applyFill="1" applyBorder="1" applyAlignment="1" applyProtection="1">
      <alignment horizontal="right" vertical="center"/>
    </xf>
    <xf numFmtId="4" fontId="4" fillId="0" borderId="15" xfId="0" applyNumberFormat="1" applyFont="1" applyFill="1" applyBorder="1" applyAlignment="1" applyProtection="1">
      <alignment horizontal="right" vertical="center"/>
    </xf>
    <xf numFmtId="0" fontId="1" fillId="0" borderId="13" xfId="0" applyFont="1" applyFill="1" applyBorder="1" applyAlignment="1" applyProtection="1">
      <alignment horizontal="left" vertical="center"/>
    </xf>
    <xf numFmtId="0" fontId="2" fillId="0" borderId="13" xfId="0" applyFont="1" applyFill="1" applyBorder="1" applyAlignment="1" applyProtection="1">
      <alignment horizontal="left" vertical="center"/>
    </xf>
    <xf numFmtId="0" fontId="2" fillId="0" borderId="13" xfId="0" applyFont="1" applyFill="1" applyBorder="1" applyAlignment="1" applyProtection="1">
      <alignment horizontal="right" vertical="center"/>
    </xf>
    <xf numFmtId="4" fontId="2" fillId="0" borderId="13" xfId="0" applyNumberFormat="1" applyFont="1" applyFill="1" applyBorder="1" applyAlignment="1" applyProtection="1">
      <alignment horizontal="right" vertical="center"/>
    </xf>
    <xf numFmtId="0" fontId="1" fillId="0" borderId="0" xfId="0" applyFont="1" applyFill="1" applyAlignment="1" applyProtection="1">
      <alignment horizontal="left" vertical="center"/>
    </xf>
    <xf numFmtId="0" fontId="2" fillId="0" borderId="0" xfId="0" applyFont="1" applyFill="1" applyAlignment="1" applyProtection="1">
      <alignment horizontal="right" vertical="center"/>
    </xf>
    <xf numFmtId="4" fontId="2" fillId="0" borderId="0" xfId="0" applyNumberFormat="1" applyFont="1" applyFill="1" applyAlignment="1" applyProtection="1">
      <alignment horizontal="right" vertical="center"/>
    </xf>
    <xf numFmtId="0" fontId="4" fillId="0" borderId="15" xfId="0" applyFont="1" applyFill="1" applyBorder="1" applyAlignment="1" applyProtection="1">
      <alignment horizontal="center" vertical="center" wrapText="1"/>
    </xf>
    <xf numFmtId="0" fontId="0" fillId="0" borderId="15" xfId="0" applyFill="1" applyBorder="1" applyAlignment="1" applyProtection="1">
      <alignment horizontal="center" vertical="center" wrapText="1"/>
    </xf>
  </cellXfs>
  <cellStyles count="47">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avadno" xfId="0" builtinId="0"/>
    <cellStyle name="Navadno 2" xfId="45"/>
    <cellStyle name="Navadno 3" xfId="44"/>
    <cellStyle name="Navadno 4" xfId="43"/>
    <cellStyle name="Navadno 5" xfId="46"/>
    <cellStyle name="Neutral" xfId="36"/>
    <cellStyle name="Normal_Sheet1" xfId="37"/>
    <cellStyle name="Note" xfId="38"/>
    <cellStyle name="Output" xfId="39"/>
    <cellStyle name="Title" xfId="40"/>
    <cellStyle name="Total" xfId="41"/>
    <cellStyle name="Warning Text" xfId="4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485775</xdr:colOff>
      <xdr:row>0</xdr:row>
      <xdr:rowOff>0</xdr:rowOff>
    </xdr:to>
    <xdr:sp macro="" textlink="">
      <xdr:nvSpPr>
        <xdr:cNvPr id="1065" name="Line 1"/>
        <xdr:cNvSpPr>
          <a:spLocks noChangeShapeType="1"/>
        </xdr:cNvSpPr>
      </xdr:nvSpPr>
      <xdr:spPr bwMode="auto">
        <a:xfrm>
          <a:off x="0" y="0"/>
          <a:ext cx="60102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xdr:from>
          <xdr:col>2</xdr:col>
          <xdr:colOff>495300</xdr:colOff>
          <xdr:row>0</xdr:row>
          <xdr:rowOff>0</xdr:rowOff>
        </xdr:from>
        <xdr:to>
          <xdr:col>5</xdr:col>
          <xdr:colOff>95250</xdr:colOff>
          <xdr:row>0</xdr:row>
          <xdr:rowOff>0</xdr:rowOff>
        </xdr:to>
        <xdr:sp macro="" textlink="">
          <xdr:nvSpPr>
            <xdr:cNvPr id="1026" name="Object 2" hidden="1">
              <a:extLst>
                <a:ext uri="{63B3BB69-23CF-44E3-9099-C40C66FF867C}">
                  <a14:compatExt spid="_x0000_s102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w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24"/>
  <sheetViews>
    <sheetView tabSelected="1" view="pageBreakPreview" topLeftCell="A287" zoomScaleNormal="100" zoomScaleSheetLayoutView="100" workbookViewId="0">
      <selection activeCell="F321" sqref="F321"/>
    </sheetView>
  </sheetViews>
  <sheetFormatPr defaultColWidth="9.140625" defaultRowHeight="12.75" x14ac:dyDescent="0.2"/>
  <cols>
    <col min="1" max="1" width="7.5703125" style="57" customWidth="1"/>
    <col min="2" max="2" width="76.140625" style="57" customWidth="1"/>
    <col min="3" max="3" width="7.7109375" style="13" customWidth="1"/>
    <col min="4" max="4" width="6.5703125" style="58" customWidth="1"/>
    <col min="5" max="5" width="12.28515625" style="1" customWidth="1"/>
    <col min="6" max="6" width="14.140625" style="59" customWidth="1"/>
    <col min="7" max="7" width="5" style="13" customWidth="1"/>
    <col min="8" max="8" width="0" style="13" hidden="1" customWidth="1"/>
    <col min="9" max="9" width="0" style="14" hidden="1" customWidth="1"/>
    <col min="10" max="13" width="0" style="13" hidden="1" customWidth="1"/>
    <col min="14" max="16384" width="9.140625" style="13"/>
  </cols>
  <sheetData>
    <row r="1" spans="1:10" ht="35.25" customHeight="1" thickBot="1" x14ac:dyDescent="0.25">
      <c r="A1" s="60" t="s">
        <v>109</v>
      </c>
      <c r="B1" s="61"/>
      <c r="C1" s="10"/>
      <c r="D1" s="11"/>
      <c r="E1" s="3" t="s">
        <v>13</v>
      </c>
      <c r="F1" s="12" t="s">
        <v>13</v>
      </c>
      <c r="J1" s="13" t="s">
        <v>13</v>
      </c>
    </row>
    <row r="2" spans="1:10" ht="23.25" customHeight="1" x14ac:dyDescent="0.2">
      <c r="A2" s="15"/>
      <c r="B2" s="15" t="s">
        <v>46</v>
      </c>
      <c r="C2" s="16"/>
      <c r="D2" s="17"/>
      <c r="E2" s="4"/>
      <c r="F2" s="18"/>
    </row>
    <row r="3" spans="1:10" x14ac:dyDescent="0.2">
      <c r="A3" s="19" t="s">
        <v>0</v>
      </c>
      <c r="B3" s="19" t="s">
        <v>1</v>
      </c>
      <c r="C3" s="19" t="s">
        <v>2</v>
      </c>
      <c r="D3" s="20" t="s">
        <v>6</v>
      </c>
      <c r="E3" s="5" t="s">
        <v>3</v>
      </c>
      <c r="F3" s="21" t="s">
        <v>4</v>
      </c>
      <c r="J3" s="13" t="s">
        <v>3</v>
      </c>
    </row>
    <row r="4" spans="1:10" x14ac:dyDescent="0.2">
      <c r="A4" s="22">
        <v>1</v>
      </c>
      <c r="B4" s="23" t="s">
        <v>47</v>
      </c>
      <c r="C4" s="22" t="s">
        <v>8</v>
      </c>
      <c r="D4" s="24">
        <v>1</v>
      </c>
      <c r="E4" s="6">
        <v>0</v>
      </c>
      <c r="F4" s="25">
        <f>D4*E4</f>
        <v>0</v>
      </c>
      <c r="I4" s="14">
        <f>+E4*1.3</f>
        <v>0</v>
      </c>
      <c r="J4" s="13">
        <v>46250</v>
      </c>
    </row>
    <row r="5" spans="1:10" x14ac:dyDescent="0.2">
      <c r="A5" s="26"/>
      <c r="B5" s="26"/>
      <c r="C5" s="26"/>
      <c r="D5" s="27"/>
      <c r="E5" s="7"/>
      <c r="F5" s="28"/>
      <c r="I5" s="14">
        <f t="shared" ref="I5:I68" si="0">+E5*1.3</f>
        <v>0</v>
      </c>
    </row>
    <row r="6" spans="1:10" ht="13.5" customHeight="1" x14ac:dyDescent="0.2">
      <c r="A6" s="26"/>
      <c r="B6" s="29" t="s">
        <v>207</v>
      </c>
      <c r="C6" s="26"/>
      <c r="D6" s="27"/>
      <c r="E6" s="7"/>
      <c r="F6" s="28"/>
      <c r="I6" s="14">
        <f t="shared" si="0"/>
        <v>0</v>
      </c>
    </row>
    <row r="7" spans="1:10" ht="25.5" x14ac:dyDescent="0.2">
      <c r="A7" s="26"/>
      <c r="B7" s="30" t="s">
        <v>110</v>
      </c>
      <c r="C7" s="26"/>
      <c r="D7" s="27"/>
      <c r="E7" s="7"/>
      <c r="F7" s="28"/>
      <c r="I7" s="14">
        <f t="shared" si="0"/>
        <v>0</v>
      </c>
    </row>
    <row r="8" spans="1:10" x14ac:dyDescent="0.2">
      <c r="A8" s="26"/>
      <c r="B8" s="29"/>
      <c r="C8" s="26"/>
      <c r="D8" s="27"/>
      <c r="E8" s="7"/>
      <c r="F8" s="28"/>
      <c r="I8" s="14">
        <f t="shared" si="0"/>
        <v>0</v>
      </c>
    </row>
    <row r="9" spans="1:10" x14ac:dyDescent="0.2">
      <c r="A9" s="31"/>
      <c r="B9" s="31" t="s">
        <v>16</v>
      </c>
      <c r="C9" s="31"/>
      <c r="D9" s="32"/>
      <c r="E9" s="8"/>
      <c r="F9" s="33"/>
      <c r="I9" s="14">
        <f t="shared" si="0"/>
        <v>0</v>
      </c>
    </row>
    <row r="10" spans="1:10" x14ac:dyDescent="0.2">
      <c r="A10" s="22">
        <v>2</v>
      </c>
      <c r="B10" s="23" t="s">
        <v>48</v>
      </c>
      <c r="C10" s="22" t="s">
        <v>23</v>
      </c>
      <c r="D10" s="24">
        <v>1</v>
      </c>
      <c r="E10" s="6">
        <v>0</v>
      </c>
      <c r="F10" s="25">
        <f>D10*E10</f>
        <v>0</v>
      </c>
      <c r="I10" s="14">
        <f t="shared" si="0"/>
        <v>0</v>
      </c>
      <c r="J10" s="13">
        <v>37650</v>
      </c>
    </row>
    <row r="11" spans="1:10" x14ac:dyDescent="0.2">
      <c r="A11" s="26"/>
      <c r="B11" s="26"/>
      <c r="C11" s="26"/>
      <c r="D11" s="27"/>
      <c r="E11" s="7"/>
      <c r="F11" s="28"/>
      <c r="I11" s="14">
        <f t="shared" si="0"/>
        <v>0</v>
      </c>
    </row>
    <row r="12" spans="1:10" ht="13.5" customHeight="1" x14ac:dyDescent="0.2">
      <c r="A12" s="26"/>
      <c r="B12" s="29" t="s">
        <v>208</v>
      </c>
      <c r="C12" s="26"/>
      <c r="D12" s="27"/>
      <c r="E12" s="7"/>
      <c r="F12" s="28"/>
      <c r="I12" s="14">
        <f t="shared" si="0"/>
        <v>0</v>
      </c>
    </row>
    <row r="13" spans="1:10" ht="25.5" x14ac:dyDescent="0.2">
      <c r="A13" s="26"/>
      <c r="B13" s="30" t="s">
        <v>111</v>
      </c>
      <c r="C13" s="26"/>
      <c r="D13" s="27"/>
      <c r="E13" s="7"/>
      <c r="F13" s="28"/>
      <c r="I13" s="14">
        <f t="shared" si="0"/>
        <v>0</v>
      </c>
    </row>
    <row r="14" spans="1:10" x14ac:dyDescent="0.2">
      <c r="A14" s="26"/>
      <c r="B14" s="30"/>
      <c r="C14" s="26"/>
      <c r="D14" s="27"/>
      <c r="E14" s="7"/>
      <c r="F14" s="28"/>
      <c r="I14" s="14">
        <f t="shared" si="0"/>
        <v>0</v>
      </c>
    </row>
    <row r="15" spans="1:10" x14ac:dyDescent="0.2">
      <c r="A15" s="26"/>
      <c r="B15" s="29" t="s">
        <v>16</v>
      </c>
      <c r="C15" s="26"/>
      <c r="D15" s="27"/>
      <c r="E15" s="7"/>
      <c r="F15" s="28"/>
      <c r="I15" s="14">
        <f t="shared" si="0"/>
        <v>0</v>
      </c>
    </row>
    <row r="16" spans="1:10" x14ac:dyDescent="0.2">
      <c r="A16" s="26"/>
      <c r="B16" s="26" t="s">
        <v>7</v>
      </c>
      <c r="C16" s="26"/>
      <c r="D16" s="27"/>
      <c r="E16" s="7"/>
      <c r="F16" s="28"/>
      <c r="I16" s="14">
        <f t="shared" si="0"/>
        <v>0</v>
      </c>
    </row>
    <row r="17" spans="1:10" x14ac:dyDescent="0.2">
      <c r="A17" s="31"/>
      <c r="B17" s="34" t="s">
        <v>7</v>
      </c>
      <c r="C17" s="31"/>
      <c r="D17" s="32"/>
      <c r="E17" s="8"/>
      <c r="F17" s="33"/>
      <c r="I17" s="14">
        <f t="shared" si="0"/>
        <v>0</v>
      </c>
    </row>
    <row r="18" spans="1:10" x14ac:dyDescent="0.2">
      <c r="A18" s="26">
        <v>3</v>
      </c>
      <c r="B18" s="35" t="s">
        <v>220</v>
      </c>
      <c r="C18" s="22" t="s">
        <v>23</v>
      </c>
      <c r="D18" s="24">
        <v>1</v>
      </c>
      <c r="E18" s="6">
        <v>0</v>
      </c>
      <c r="F18" s="25">
        <f>D18*E18</f>
        <v>0</v>
      </c>
      <c r="I18" s="14">
        <f t="shared" si="0"/>
        <v>0</v>
      </c>
      <c r="J18" s="13">
        <v>24000</v>
      </c>
    </row>
    <row r="19" spans="1:10" x14ac:dyDescent="0.2">
      <c r="A19" s="26"/>
      <c r="B19" s="35"/>
      <c r="C19" s="26"/>
      <c r="D19" s="27"/>
      <c r="E19" s="7"/>
      <c r="F19" s="28"/>
      <c r="I19" s="14">
        <f t="shared" si="0"/>
        <v>0</v>
      </c>
    </row>
    <row r="20" spans="1:10" x14ac:dyDescent="0.2">
      <c r="A20" s="26"/>
      <c r="B20" s="29" t="s">
        <v>215</v>
      </c>
      <c r="C20" s="26"/>
      <c r="D20" s="27"/>
      <c r="E20" s="7"/>
      <c r="F20" s="28"/>
      <c r="I20" s="14">
        <f t="shared" si="0"/>
        <v>0</v>
      </c>
    </row>
    <row r="21" spans="1:10" ht="25.5" x14ac:dyDescent="0.2">
      <c r="A21" s="26"/>
      <c r="B21" s="36" t="s">
        <v>216</v>
      </c>
      <c r="C21" s="26"/>
      <c r="D21" s="27"/>
      <c r="E21" s="7"/>
      <c r="F21" s="37"/>
      <c r="I21" s="14">
        <f t="shared" si="0"/>
        <v>0</v>
      </c>
    </row>
    <row r="22" spans="1:10" x14ac:dyDescent="0.2">
      <c r="A22" s="26"/>
      <c r="B22" s="38" t="s">
        <v>217</v>
      </c>
      <c r="C22" s="26"/>
      <c r="D22" s="27"/>
      <c r="E22" s="7"/>
      <c r="F22" s="37"/>
      <c r="I22" s="14">
        <f t="shared" si="0"/>
        <v>0</v>
      </c>
    </row>
    <row r="23" spans="1:10" x14ac:dyDescent="0.2">
      <c r="A23" s="26"/>
      <c r="B23" s="38" t="s">
        <v>221</v>
      </c>
      <c r="C23" s="26"/>
      <c r="D23" s="27"/>
      <c r="E23" s="7"/>
      <c r="F23" s="37"/>
      <c r="I23" s="14">
        <f t="shared" si="0"/>
        <v>0</v>
      </c>
    </row>
    <row r="24" spans="1:10" x14ac:dyDescent="0.2">
      <c r="A24" s="26"/>
      <c r="B24" s="38" t="s">
        <v>222</v>
      </c>
      <c r="C24" s="26"/>
      <c r="D24" s="27"/>
      <c r="E24" s="7"/>
      <c r="F24" s="37"/>
      <c r="I24" s="14">
        <f t="shared" si="0"/>
        <v>0</v>
      </c>
    </row>
    <row r="25" spans="1:10" x14ac:dyDescent="0.2">
      <c r="A25" s="26"/>
      <c r="B25" s="38" t="s">
        <v>223</v>
      </c>
      <c r="C25" s="26"/>
      <c r="D25" s="27"/>
      <c r="E25" s="7"/>
      <c r="F25" s="37"/>
      <c r="I25" s="14">
        <f t="shared" si="0"/>
        <v>0</v>
      </c>
    </row>
    <row r="26" spans="1:10" x14ac:dyDescent="0.2">
      <c r="A26" s="26"/>
      <c r="B26" s="38" t="s">
        <v>224</v>
      </c>
      <c r="C26" s="26"/>
      <c r="D26" s="27"/>
      <c r="E26" s="7"/>
      <c r="F26" s="37"/>
      <c r="I26" s="14">
        <f t="shared" si="0"/>
        <v>0</v>
      </c>
    </row>
    <row r="27" spans="1:10" x14ac:dyDescent="0.2">
      <c r="A27" s="26"/>
      <c r="B27" s="38" t="s">
        <v>218</v>
      </c>
      <c r="C27" s="26"/>
      <c r="D27" s="27"/>
      <c r="E27" s="7"/>
      <c r="F27" s="37"/>
      <c r="I27" s="14">
        <f t="shared" si="0"/>
        <v>0</v>
      </c>
    </row>
    <row r="28" spans="1:10" ht="25.5" x14ac:dyDescent="0.2">
      <c r="A28" s="26"/>
      <c r="B28" s="36" t="s">
        <v>219</v>
      </c>
      <c r="C28" s="26"/>
      <c r="D28" s="27"/>
      <c r="E28" s="7"/>
      <c r="F28" s="37"/>
      <c r="I28" s="14">
        <f t="shared" si="0"/>
        <v>0</v>
      </c>
    </row>
    <row r="29" spans="1:10" x14ac:dyDescent="0.2">
      <c r="A29" s="26"/>
      <c r="B29" s="29"/>
      <c r="C29" s="26"/>
      <c r="D29" s="27"/>
      <c r="E29" s="7"/>
      <c r="F29" s="28"/>
      <c r="I29" s="14">
        <f t="shared" si="0"/>
        <v>0</v>
      </c>
    </row>
    <row r="30" spans="1:10" ht="38.25" x14ac:dyDescent="0.2">
      <c r="A30" s="26"/>
      <c r="B30" s="35" t="s">
        <v>225</v>
      </c>
      <c r="C30" s="26"/>
      <c r="D30" s="27"/>
      <c r="E30" s="7"/>
      <c r="F30" s="28"/>
      <c r="I30" s="14">
        <f t="shared" si="0"/>
        <v>0</v>
      </c>
    </row>
    <row r="31" spans="1:10" x14ac:dyDescent="0.2">
      <c r="A31" s="26"/>
      <c r="B31" s="35"/>
      <c r="C31" s="26"/>
      <c r="D31" s="27"/>
      <c r="E31" s="7"/>
      <c r="F31" s="28"/>
      <c r="I31" s="14">
        <f t="shared" si="0"/>
        <v>0</v>
      </c>
    </row>
    <row r="32" spans="1:10" ht="25.5" x14ac:dyDescent="0.2">
      <c r="A32" s="26"/>
      <c r="B32" s="29" t="s">
        <v>214</v>
      </c>
      <c r="C32" s="26"/>
      <c r="D32" s="27"/>
      <c r="E32" s="7"/>
      <c r="F32" s="28"/>
      <c r="I32" s="14">
        <f t="shared" si="0"/>
        <v>0</v>
      </c>
    </row>
    <row r="33" spans="1:10" x14ac:dyDescent="0.2">
      <c r="A33" s="22">
        <v>4</v>
      </c>
      <c r="B33" s="39" t="s">
        <v>112</v>
      </c>
      <c r="C33" s="22" t="s">
        <v>23</v>
      </c>
      <c r="D33" s="24">
        <v>1</v>
      </c>
      <c r="E33" s="6">
        <v>0</v>
      </c>
      <c r="F33" s="25">
        <f>D33*E33</f>
        <v>0</v>
      </c>
      <c r="I33" s="14">
        <f t="shared" si="0"/>
        <v>0</v>
      </c>
      <c r="J33" s="13">
        <v>350</v>
      </c>
    </row>
    <row r="34" spans="1:10" x14ac:dyDescent="0.2">
      <c r="A34" s="26"/>
      <c r="B34" s="26"/>
      <c r="C34" s="26"/>
      <c r="D34" s="27"/>
      <c r="E34" s="7"/>
      <c r="F34" s="28"/>
      <c r="I34" s="14">
        <f t="shared" si="0"/>
        <v>0</v>
      </c>
    </row>
    <row r="35" spans="1:10" ht="13.5" customHeight="1" x14ac:dyDescent="0.2">
      <c r="A35" s="26"/>
      <c r="B35" s="29" t="s">
        <v>113</v>
      </c>
      <c r="C35" s="26"/>
      <c r="D35" s="27"/>
      <c r="E35" s="7"/>
      <c r="F35" s="28"/>
      <c r="I35" s="14">
        <f t="shared" si="0"/>
        <v>0</v>
      </c>
    </row>
    <row r="36" spans="1:10" x14ac:dyDescent="0.2">
      <c r="A36" s="26"/>
      <c r="B36" s="29"/>
      <c r="C36" s="26"/>
      <c r="D36" s="27"/>
      <c r="E36" s="7"/>
      <c r="F36" s="28"/>
      <c r="I36" s="14">
        <f t="shared" si="0"/>
        <v>0</v>
      </c>
    </row>
    <row r="37" spans="1:10" x14ac:dyDescent="0.2">
      <c r="A37" s="31"/>
      <c r="B37" s="31" t="s">
        <v>17</v>
      </c>
      <c r="C37" s="31"/>
      <c r="D37" s="32"/>
      <c r="E37" s="8"/>
      <c r="F37" s="33"/>
      <c r="I37" s="14">
        <f t="shared" si="0"/>
        <v>0</v>
      </c>
    </row>
    <row r="38" spans="1:10" x14ac:dyDescent="0.2">
      <c r="A38" s="22">
        <v>5</v>
      </c>
      <c r="B38" s="39" t="s">
        <v>114</v>
      </c>
      <c r="C38" s="22" t="s">
        <v>23</v>
      </c>
      <c r="D38" s="24">
        <v>1</v>
      </c>
      <c r="E38" s="6">
        <v>0</v>
      </c>
      <c r="F38" s="25">
        <f>D38*E38</f>
        <v>0</v>
      </c>
      <c r="I38" s="14">
        <f t="shared" si="0"/>
        <v>0</v>
      </c>
      <c r="J38" s="13">
        <v>450</v>
      </c>
    </row>
    <row r="39" spans="1:10" x14ac:dyDescent="0.2">
      <c r="A39" s="26"/>
      <c r="B39" s="26"/>
      <c r="C39" s="26"/>
      <c r="D39" s="27"/>
      <c r="E39" s="7"/>
      <c r="F39" s="28"/>
      <c r="I39" s="14">
        <f t="shared" si="0"/>
        <v>0</v>
      </c>
    </row>
    <row r="40" spans="1:10" x14ac:dyDescent="0.2">
      <c r="A40" s="26"/>
      <c r="B40" s="29" t="s">
        <v>115</v>
      </c>
      <c r="C40" s="26"/>
      <c r="D40" s="27"/>
      <c r="E40" s="7"/>
      <c r="F40" s="28"/>
      <c r="I40" s="14">
        <f t="shared" si="0"/>
        <v>0</v>
      </c>
    </row>
    <row r="41" spans="1:10" x14ac:dyDescent="0.2">
      <c r="A41" s="26"/>
      <c r="B41" s="29"/>
      <c r="C41" s="26"/>
      <c r="D41" s="27"/>
      <c r="E41" s="7"/>
      <c r="F41" s="28"/>
      <c r="I41" s="14">
        <f t="shared" si="0"/>
        <v>0</v>
      </c>
    </row>
    <row r="42" spans="1:10" x14ac:dyDescent="0.2">
      <c r="A42" s="31"/>
      <c r="B42" s="31" t="s">
        <v>17</v>
      </c>
      <c r="C42" s="31"/>
      <c r="D42" s="32"/>
      <c r="E42" s="8"/>
      <c r="F42" s="33"/>
      <c r="I42" s="14">
        <f t="shared" si="0"/>
        <v>0</v>
      </c>
    </row>
    <row r="43" spans="1:10" x14ac:dyDescent="0.2">
      <c r="A43" s="22">
        <v>6</v>
      </c>
      <c r="B43" s="39" t="s">
        <v>116</v>
      </c>
      <c r="C43" s="22" t="s">
        <v>23</v>
      </c>
      <c r="D43" s="24">
        <v>1</v>
      </c>
      <c r="E43" s="6">
        <v>0</v>
      </c>
      <c r="F43" s="25">
        <f>D43*E43</f>
        <v>0</v>
      </c>
      <c r="I43" s="14">
        <f t="shared" si="0"/>
        <v>0</v>
      </c>
      <c r="J43" s="13">
        <v>200</v>
      </c>
    </row>
    <row r="44" spans="1:10" x14ac:dyDescent="0.2">
      <c r="A44" s="26"/>
      <c r="B44" s="26"/>
      <c r="C44" s="26"/>
      <c r="D44" s="27"/>
      <c r="E44" s="7"/>
      <c r="F44" s="28"/>
      <c r="I44" s="14">
        <f t="shared" si="0"/>
        <v>0</v>
      </c>
    </row>
    <row r="45" spans="1:10" x14ac:dyDescent="0.2">
      <c r="A45" s="26"/>
      <c r="B45" s="29" t="s">
        <v>117</v>
      </c>
      <c r="C45" s="26"/>
      <c r="D45" s="27"/>
      <c r="E45" s="7"/>
      <c r="F45" s="28"/>
      <c r="I45" s="14">
        <f t="shared" si="0"/>
        <v>0</v>
      </c>
    </row>
    <row r="46" spans="1:10" x14ac:dyDescent="0.2">
      <c r="A46" s="26"/>
      <c r="B46" s="29"/>
      <c r="C46" s="26"/>
      <c r="D46" s="27"/>
      <c r="E46" s="7"/>
      <c r="F46" s="28"/>
      <c r="I46" s="14">
        <f t="shared" si="0"/>
        <v>0</v>
      </c>
    </row>
    <row r="47" spans="1:10" x14ac:dyDescent="0.2">
      <c r="A47" s="31"/>
      <c r="B47" s="31" t="s">
        <v>17</v>
      </c>
      <c r="C47" s="31"/>
      <c r="D47" s="32"/>
      <c r="E47" s="8"/>
      <c r="F47" s="33"/>
      <c r="I47" s="14">
        <f t="shared" si="0"/>
        <v>0</v>
      </c>
    </row>
    <row r="48" spans="1:10" x14ac:dyDescent="0.2">
      <c r="A48" s="22">
        <v>7</v>
      </c>
      <c r="B48" s="39" t="s">
        <v>194</v>
      </c>
      <c r="C48" s="22" t="s">
        <v>23</v>
      </c>
      <c r="D48" s="24">
        <v>1</v>
      </c>
      <c r="E48" s="6">
        <v>0</v>
      </c>
      <c r="F48" s="25">
        <f>D48*E48</f>
        <v>0</v>
      </c>
      <c r="I48" s="14">
        <f t="shared" si="0"/>
        <v>0</v>
      </c>
      <c r="J48" s="13">
        <v>200</v>
      </c>
    </row>
    <row r="49" spans="1:10" x14ac:dyDescent="0.2">
      <c r="A49" s="26"/>
      <c r="B49" s="26"/>
      <c r="C49" s="26"/>
      <c r="D49" s="27"/>
      <c r="E49" s="7"/>
      <c r="F49" s="28"/>
      <c r="I49" s="14">
        <f t="shared" si="0"/>
        <v>0</v>
      </c>
    </row>
    <row r="50" spans="1:10" x14ac:dyDescent="0.2">
      <c r="A50" s="26"/>
      <c r="B50" s="29" t="s">
        <v>118</v>
      </c>
      <c r="C50" s="26"/>
      <c r="D50" s="27"/>
      <c r="E50" s="7"/>
      <c r="F50" s="28"/>
      <c r="I50" s="14">
        <f t="shared" si="0"/>
        <v>0</v>
      </c>
    </row>
    <row r="51" spans="1:10" x14ac:dyDescent="0.2">
      <c r="A51" s="26"/>
      <c r="B51" s="29"/>
      <c r="C51" s="26"/>
      <c r="D51" s="27"/>
      <c r="E51" s="7"/>
      <c r="F51" s="28"/>
      <c r="I51" s="14">
        <f t="shared" si="0"/>
        <v>0</v>
      </c>
    </row>
    <row r="52" spans="1:10" x14ac:dyDescent="0.2">
      <c r="A52" s="31"/>
      <c r="B52" s="31" t="s">
        <v>17</v>
      </c>
      <c r="C52" s="31"/>
      <c r="D52" s="32"/>
      <c r="E52" s="8"/>
      <c r="F52" s="33"/>
      <c r="I52" s="14">
        <f t="shared" si="0"/>
        <v>0</v>
      </c>
    </row>
    <row r="53" spans="1:10" x14ac:dyDescent="0.2">
      <c r="A53" s="22">
        <v>8</v>
      </c>
      <c r="B53" s="39" t="s">
        <v>201</v>
      </c>
      <c r="C53" s="22" t="s">
        <v>23</v>
      </c>
      <c r="D53" s="24">
        <v>1</v>
      </c>
      <c r="E53" s="6">
        <v>0</v>
      </c>
      <c r="F53" s="25">
        <f>D53*E53</f>
        <v>0</v>
      </c>
      <c r="I53" s="14">
        <f t="shared" si="0"/>
        <v>0</v>
      </c>
      <c r="J53" s="13">
        <v>850</v>
      </c>
    </row>
    <row r="54" spans="1:10" x14ac:dyDescent="0.2">
      <c r="A54" s="26"/>
      <c r="B54" s="26"/>
      <c r="C54" s="26"/>
      <c r="D54" s="27"/>
      <c r="E54" s="7"/>
      <c r="F54" s="28"/>
      <c r="I54" s="14">
        <f t="shared" si="0"/>
        <v>0</v>
      </c>
    </row>
    <row r="55" spans="1:10" x14ac:dyDescent="0.2">
      <c r="A55" s="26"/>
      <c r="B55" s="29" t="s">
        <v>202</v>
      </c>
      <c r="C55" s="26"/>
      <c r="D55" s="27"/>
      <c r="E55" s="7"/>
      <c r="F55" s="28"/>
      <c r="I55" s="14">
        <f t="shared" si="0"/>
        <v>0</v>
      </c>
    </row>
    <row r="56" spans="1:10" ht="25.5" x14ac:dyDescent="0.2">
      <c r="A56" s="26"/>
      <c r="B56" s="30" t="s">
        <v>203</v>
      </c>
      <c r="C56" s="26"/>
      <c r="D56" s="27"/>
      <c r="E56" s="7"/>
      <c r="F56" s="28"/>
      <c r="I56" s="14">
        <f t="shared" si="0"/>
        <v>0</v>
      </c>
    </row>
    <row r="57" spans="1:10" x14ac:dyDescent="0.2">
      <c r="A57" s="26"/>
      <c r="B57" s="29"/>
      <c r="C57" s="26"/>
      <c r="D57" s="27"/>
      <c r="E57" s="7"/>
      <c r="F57" s="28"/>
      <c r="I57" s="14">
        <f t="shared" si="0"/>
        <v>0</v>
      </c>
    </row>
    <row r="58" spans="1:10" x14ac:dyDescent="0.2">
      <c r="A58" s="31"/>
      <c r="B58" s="31" t="s">
        <v>17</v>
      </c>
      <c r="C58" s="31"/>
      <c r="D58" s="32"/>
      <c r="E58" s="8"/>
      <c r="F58" s="33"/>
      <c r="I58" s="14">
        <f t="shared" si="0"/>
        <v>0</v>
      </c>
    </row>
    <row r="59" spans="1:10" x14ac:dyDescent="0.2">
      <c r="A59" s="22">
        <v>9</v>
      </c>
      <c r="B59" s="39" t="s">
        <v>204</v>
      </c>
      <c r="C59" s="22" t="s">
        <v>23</v>
      </c>
      <c r="D59" s="24">
        <v>1</v>
      </c>
      <c r="E59" s="6">
        <v>0</v>
      </c>
      <c r="F59" s="25">
        <f>D59*E59</f>
        <v>0</v>
      </c>
      <c r="I59" s="14">
        <f t="shared" si="0"/>
        <v>0</v>
      </c>
      <c r="J59" s="13">
        <v>900</v>
      </c>
    </row>
    <row r="60" spans="1:10" x14ac:dyDescent="0.2">
      <c r="A60" s="26"/>
      <c r="B60" s="26"/>
      <c r="C60" s="26"/>
      <c r="D60" s="27"/>
      <c r="E60" s="7"/>
      <c r="F60" s="28"/>
      <c r="I60" s="14">
        <f t="shared" si="0"/>
        <v>0</v>
      </c>
    </row>
    <row r="61" spans="1:10" x14ac:dyDescent="0.2">
      <c r="A61" s="26"/>
      <c r="B61" s="29" t="s">
        <v>202</v>
      </c>
      <c r="C61" s="26"/>
      <c r="D61" s="27"/>
      <c r="E61" s="7"/>
      <c r="F61" s="28"/>
      <c r="I61" s="14">
        <f t="shared" si="0"/>
        <v>0</v>
      </c>
    </row>
    <row r="62" spans="1:10" ht="25.5" x14ac:dyDescent="0.2">
      <c r="A62" s="26"/>
      <c r="B62" s="30" t="s">
        <v>205</v>
      </c>
      <c r="C62" s="26"/>
      <c r="D62" s="27"/>
      <c r="E62" s="7"/>
      <c r="F62" s="28"/>
      <c r="I62" s="14">
        <f t="shared" si="0"/>
        <v>0</v>
      </c>
    </row>
    <row r="63" spans="1:10" x14ac:dyDescent="0.2">
      <c r="A63" s="26"/>
      <c r="B63" s="29"/>
      <c r="C63" s="26"/>
      <c r="D63" s="27"/>
      <c r="E63" s="7"/>
      <c r="F63" s="28"/>
      <c r="I63" s="14">
        <f t="shared" si="0"/>
        <v>0</v>
      </c>
    </row>
    <row r="64" spans="1:10" x14ac:dyDescent="0.2">
      <c r="A64" s="31"/>
      <c r="B64" s="31" t="s">
        <v>17</v>
      </c>
      <c r="C64" s="31"/>
      <c r="D64" s="32"/>
      <c r="E64" s="8"/>
      <c r="F64" s="33"/>
      <c r="I64" s="14">
        <f t="shared" si="0"/>
        <v>0</v>
      </c>
    </row>
    <row r="65" spans="1:10" x14ac:dyDescent="0.2">
      <c r="A65" s="22">
        <v>10</v>
      </c>
      <c r="B65" s="39" t="s">
        <v>206</v>
      </c>
      <c r="C65" s="22" t="s">
        <v>23</v>
      </c>
      <c r="D65" s="24">
        <v>1</v>
      </c>
      <c r="E65" s="6">
        <v>0</v>
      </c>
      <c r="F65" s="25">
        <f>D65*E65</f>
        <v>0</v>
      </c>
      <c r="I65" s="14">
        <f t="shared" si="0"/>
        <v>0</v>
      </c>
      <c r="J65" s="13">
        <v>980</v>
      </c>
    </row>
    <row r="66" spans="1:10" x14ac:dyDescent="0.2">
      <c r="A66" s="26"/>
      <c r="B66" s="26"/>
      <c r="C66" s="26"/>
      <c r="D66" s="27"/>
      <c r="E66" s="7"/>
      <c r="F66" s="28"/>
      <c r="I66" s="14">
        <f t="shared" si="0"/>
        <v>0</v>
      </c>
    </row>
    <row r="67" spans="1:10" x14ac:dyDescent="0.2">
      <c r="A67" s="26"/>
      <c r="B67" s="29" t="s">
        <v>202</v>
      </c>
      <c r="C67" s="26"/>
      <c r="D67" s="27"/>
      <c r="E67" s="7"/>
      <c r="F67" s="28"/>
      <c r="I67" s="14">
        <f t="shared" si="0"/>
        <v>0</v>
      </c>
    </row>
    <row r="68" spans="1:10" ht="25.5" x14ac:dyDescent="0.2">
      <c r="A68" s="26"/>
      <c r="B68" s="30" t="s">
        <v>205</v>
      </c>
      <c r="C68" s="26"/>
      <c r="D68" s="27"/>
      <c r="E68" s="7"/>
      <c r="F68" s="28"/>
      <c r="I68" s="14">
        <f t="shared" si="0"/>
        <v>0</v>
      </c>
    </row>
    <row r="69" spans="1:10" x14ac:dyDescent="0.2">
      <c r="A69" s="26"/>
      <c r="B69" s="29"/>
      <c r="C69" s="26"/>
      <c r="D69" s="27"/>
      <c r="E69" s="7"/>
      <c r="F69" s="28"/>
      <c r="I69" s="14">
        <f t="shared" ref="I69:I132" si="1">+E69*1.3</f>
        <v>0</v>
      </c>
    </row>
    <row r="70" spans="1:10" x14ac:dyDescent="0.2">
      <c r="A70" s="31"/>
      <c r="B70" s="31" t="s">
        <v>17</v>
      </c>
      <c r="C70" s="31"/>
      <c r="D70" s="32"/>
      <c r="E70" s="8"/>
      <c r="F70" s="33"/>
      <c r="I70" s="14">
        <f t="shared" si="1"/>
        <v>0</v>
      </c>
    </row>
    <row r="71" spans="1:10" x14ac:dyDescent="0.2">
      <c r="A71" s="22">
        <v>11</v>
      </c>
      <c r="B71" s="39" t="s">
        <v>49</v>
      </c>
      <c r="C71" s="22" t="s">
        <v>23</v>
      </c>
      <c r="D71" s="24">
        <v>1</v>
      </c>
      <c r="E71" s="6">
        <v>0</v>
      </c>
      <c r="F71" s="25">
        <f>D71*E71</f>
        <v>0</v>
      </c>
      <c r="I71" s="14">
        <f t="shared" si="1"/>
        <v>0</v>
      </c>
      <c r="J71" s="13">
        <v>3250</v>
      </c>
    </row>
    <row r="72" spans="1:10" x14ac:dyDescent="0.2">
      <c r="A72" s="26"/>
      <c r="B72" s="26" t="s">
        <v>7</v>
      </c>
      <c r="C72" s="26"/>
      <c r="D72" s="27"/>
      <c r="E72" s="7"/>
      <c r="F72" s="28"/>
      <c r="I72" s="14">
        <f t="shared" si="1"/>
        <v>0</v>
      </c>
    </row>
    <row r="73" spans="1:10" x14ac:dyDescent="0.2">
      <c r="A73" s="26"/>
      <c r="B73" s="30" t="s">
        <v>121</v>
      </c>
      <c r="C73" s="26"/>
      <c r="D73" s="27"/>
      <c r="E73" s="7"/>
      <c r="F73" s="28"/>
      <c r="I73" s="14">
        <f t="shared" si="1"/>
        <v>0</v>
      </c>
    </row>
    <row r="74" spans="1:10" x14ac:dyDescent="0.2">
      <c r="A74" s="26"/>
      <c r="B74" s="30"/>
      <c r="C74" s="26"/>
      <c r="D74" s="27"/>
      <c r="E74" s="7"/>
      <c r="F74" s="28"/>
      <c r="I74" s="14">
        <f t="shared" si="1"/>
        <v>0</v>
      </c>
    </row>
    <row r="75" spans="1:10" x14ac:dyDescent="0.2">
      <c r="A75" s="31"/>
      <c r="B75" s="31" t="s">
        <v>17</v>
      </c>
      <c r="C75" s="31"/>
      <c r="D75" s="32"/>
      <c r="E75" s="8"/>
      <c r="F75" s="33"/>
      <c r="I75" s="14">
        <f t="shared" si="1"/>
        <v>0</v>
      </c>
    </row>
    <row r="76" spans="1:10" x14ac:dyDescent="0.2">
      <c r="A76" s="19" t="s">
        <v>0</v>
      </c>
      <c r="B76" s="19" t="s">
        <v>1</v>
      </c>
      <c r="C76" s="19" t="s">
        <v>2</v>
      </c>
      <c r="D76" s="20" t="s">
        <v>6</v>
      </c>
      <c r="E76" s="5" t="s">
        <v>3</v>
      </c>
      <c r="F76" s="21" t="s">
        <v>4</v>
      </c>
      <c r="I76" s="14" t="e">
        <f t="shared" si="1"/>
        <v>#VALUE!</v>
      </c>
      <c r="J76" s="13" t="s">
        <v>3</v>
      </c>
    </row>
    <row r="77" spans="1:10" x14ac:dyDescent="0.2">
      <c r="A77" s="22">
        <v>12</v>
      </c>
      <c r="B77" s="39" t="s">
        <v>119</v>
      </c>
      <c r="C77" s="22" t="s">
        <v>120</v>
      </c>
      <c r="D77" s="24">
        <v>1</v>
      </c>
      <c r="E77" s="6">
        <v>0</v>
      </c>
      <c r="F77" s="25">
        <f>D77*E77</f>
        <v>0</v>
      </c>
      <c r="I77" s="14">
        <f t="shared" si="1"/>
        <v>0</v>
      </c>
      <c r="J77" s="13">
        <v>21750</v>
      </c>
    </row>
    <row r="78" spans="1:10" x14ac:dyDescent="0.2">
      <c r="A78" s="26"/>
      <c r="B78" s="26" t="s">
        <v>7</v>
      </c>
      <c r="C78" s="26"/>
      <c r="D78" s="27"/>
      <c r="E78" s="7"/>
      <c r="F78" s="28"/>
      <c r="I78" s="14">
        <f t="shared" si="1"/>
        <v>0</v>
      </c>
    </row>
    <row r="79" spans="1:10" ht="25.5" x14ac:dyDescent="0.2">
      <c r="A79" s="26"/>
      <c r="B79" s="30" t="s">
        <v>184</v>
      </c>
      <c r="C79" s="26"/>
      <c r="D79" s="27"/>
      <c r="E79" s="7"/>
      <c r="F79" s="28"/>
      <c r="I79" s="14">
        <f t="shared" si="1"/>
        <v>0</v>
      </c>
    </row>
    <row r="80" spans="1:10" ht="25.5" x14ac:dyDescent="0.2">
      <c r="A80" s="26"/>
      <c r="B80" s="30" t="s">
        <v>185</v>
      </c>
      <c r="C80" s="26"/>
      <c r="D80" s="27"/>
      <c r="E80" s="7"/>
      <c r="F80" s="28"/>
      <c r="I80" s="14">
        <f t="shared" si="1"/>
        <v>0</v>
      </c>
    </row>
    <row r="81" spans="1:10" ht="25.5" x14ac:dyDescent="0.2">
      <c r="A81" s="26"/>
      <c r="B81" s="30" t="s">
        <v>186</v>
      </c>
      <c r="C81" s="26"/>
      <c r="D81" s="27"/>
      <c r="E81" s="7"/>
      <c r="F81" s="28"/>
      <c r="I81" s="14">
        <f t="shared" si="1"/>
        <v>0</v>
      </c>
    </row>
    <row r="82" spans="1:10" ht="25.5" x14ac:dyDescent="0.2">
      <c r="A82" s="26"/>
      <c r="B82" s="30" t="s">
        <v>187</v>
      </c>
      <c r="C82" s="26"/>
      <c r="D82" s="27"/>
      <c r="E82" s="7"/>
      <c r="F82" s="28"/>
      <c r="I82" s="14">
        <f t="shared" si="1"/>
        <v>0</v>
      </c>
    </row>
    <row r="83" spans="1:10" ht="25.5" x14ac:dyDescent="0.2">
      <c r="A83" s="26"/>
      <c r="B83" s="30" t="s">
        <v>188</v>
      </c>
      <c r="C83" s="26"/>
      <c r="D83" s="27"/>
      <c r="E83" s="7"/>
      <c r="F83" s="28"/>
      <c r="I83" s="14">
        <f t="shared" si="1"/>
        <v>0</v>
      </c>
    </row>
    <row r="84" spans="1:10" ht="25.5" x14ac:dyDescent="0.2">
      <c r="A84" s="26"/>
      <c r="B84" s="30" t="s">
        <v>189</v>
      </c>
      <c r="C84" s="26"/>
      <c r="D84" s="27"/>
      <c r="E84" s="7"/>
      <c r="F84" s="28"/>
      <c r="I84" s="14">
        <f t="shared" si="1"/>
        <v>0</v>
      </c>
    </row>
    <row r="85" spans="1:10" ht="25.5" x14ac:dyDescent="0.2">
      <c r="A85" s="26"/>
      <c r="B85" s="30" t="s">
        <v>190</v>
      </c>
      <c r="C85" s="26"/>
      <c r="D85" s="27"/>
      <c r="E85" s="7"/>
      <c r="F85" s="28"/>
      <c r="I85" s="14">
        <f t="shared" si="1"/>
        <v>0</v>
      </c>
    </row>
    <row r="86" spans="1:10" ht="25.5" x14ac:dyDescent="0.2">
      <c r="A86" s="26"/>
      <c r="B86" s="30" t="s">
        <v>191</v>
      </c>
      <c r="C86" s="26"/>
      <c r="D86" s="27"/>
      <c r="E86" s="7"/>
      <c r="F86" s="28"/>
      <c r="I86" s="14">
        <f t="shared" si="1"/>
        <v>0</v>
      </c>
    </row>
    <row r="87" spans="1:10" ht="25.5" x14ac:dyDescent="0.2">
      <c r="A87" s="26"/>
      <c r="B87" s="30" t="s">
        <v>192</v>
      </c>
      <c r="C87" s="26"/>
      <c r="D87" s="27"/>
      <c r="E87" s="7"/>
      <c r="F87" s="28"/>
      <c r="I87" s="14">
        <f t="shared" si="1"/>
        <v>0</v>
      </c>
    </row>
    <row r="88" spans="1:10" ht="25.5" x14ac:dyDescent="0.2">
      <c r="A88" s="26"/>
      <c r="B88" s="30" t="s">
        <v>193</v>
      </c>
      <c r="C88" s="26"/>
      <c r="D88" s="27"/>
      <c r="E88" s="7"/>
      <c r="F88" s="28"/>
      <c r="I88" s="14">
        <f t="shared" si="1"/>
        <v>0</v>
      </c>
    </row>
    <row r="89" spans="1:10" x14ac:dyDescent="0.2">
      <c r="A89" s="26"/>
      <c r="B89" s="29"/>
      <c r="C89" s="26"/>
      <c r="D89" s="27"/>
      <c r="E89" s="7"/>
      <c r="F89" s="28"/>
      <c r="I89" s="14">
        <f t="shared" si="1"/>
        <v>0</v>
      </c>
    </row>
    <row r="90" spans="1:10" x14ac:dyDescent="0.2">
      <c r="A90" s="31"/>
      <c r="B90" s="31" t="s">
        <v>17</v>
      </c>
      <c r="C90" s="31"/>
      <c r="D90" s="32"/>
      <c r="E90" s="8"/>
      <c r="F90" s="33"/>
      <c r="I90" s="14">
        <f t="shared" si="1"/>
        <v>0</v>
      </c>
    </row>
    <row r="91" spans="1:10" x14ac:dyDescent="0.2">
      <c r="A91" s="22">
        <v>13</v>
      </c>
      <c r="B91" s="39" t="s">
        <v>122</v>
      </c>
      <c r="C91" s="22" t="s">
        <v>23</v>
      </c>
      <c r="D91" s="24">
        <v>1</v>
      </c>
      <c r="E91" s="6">
        <v>0</v>
      </c>
      <c r="F91" s="25">
        <f>D91*E91</f>
        <v>0</v>
      </c>
      <c r="I91" s="14">
        <f t="shared" si="1"/>
        <v>0</v>
      </c>
      <c r="J91" s="13">
        <v>760</v>
      </c>
    </row>
    <row r="92" spans="1:10" x14ac:dyDescent="0.2">
      <c r="A92" s="26"/>
      <c r="B92" s="26" t="s">
        <v>18</v>
      </c>
      <c r="C92" s="26"/>
      <c r="D92" s="27"/>
      <c r="E92" s="7"/>
      <c r="F92" s="28"/>
      <c r="I92" s="14">
        <f t="shared" si="1"/>
        <v>0</v>
      </c>
    </row>
    <row r="93" spans="1:10" x14ac:dyDescent="0.2">
      <c r="A93" s="26"/>
      <c r="B93" s="26" t="s">
        <v>7</v>
      </c>
      <c r="C93" s="26"/>
      <c r="D93" s="27"/>
      <c r="E93" s="7"/>
      <c r="F93" s="28"/>
      <c r="I93" s="14">
        <f t="shared" si="1"/>
        <v>0</v>
      </c>
    </row>
    <row r="94" spans="1:10" x14ac:dyDescent="0.2">
      <c r="A94" s="26"/>
      <c r="B94" s="29" t="s">
        <v>101</v>
      </c>
      <c r="C94" s="26"/>
      <c r="D94" s="27"/>
      <c r="E94" s="7"/>
      <c r="F94" s="28"/>
      <c r="I94" s="14">
        <f t="shared" si="1"/>
        <v>0</v>
      </c>
    </row>
    <row r="95" spans="1:10" x14ac:dyDescent="0.2">
      <c r="A95" s="26"/>
      <c r="B95" s="29" t="s">
        <v>19</v>
      </c>
      <c r="C95" s="26"/>
      <c r="D95" s="27"/>
      <c r="E95" s="7"/>
      <c r="F95" s="28"/>
      <c r="I95" s="14">
        <f t="shared" si="1"/>
        <v>0</v>
      </c>
    </row>
    <row r="96" spans="1:10" x14ac:dyDescent="0.2">
      <c r="A96" s="26"/>
      <c r="B96" s="29" t="s">
        <v>20</v>
      </c>
      <c r="C96" s="26"/>
      <c r="D96" s="27"/>
      <c r="E96" s="7"/>
      <c r="F96" s="28"/>
      <c r="I96" s="14">
        <f t="shared" si="1"/>
        <v>0</v>
      </c>
    </row>
    <row r="97" spans="1:10" x14ac:dyDescent="0.2">
      <c r="A97" s="26"/>
      <c r="B97" s="29" t="s">
        <v>21</v>
      </c>
      <c r="C97" s="26"/>
      <c r="D97" s="27"/>
      <c r="E97" s="7"/>
      <c r="F97" s="28"/>
      <c r="I97" s="14">
        <f t="shared" si="1"/>
        <v>0</v>
      </c>
    </row>
    <row r="98" spans="1:10" x14ac:dyDescent="0.2">
      <c r="A98" s="26"/>
      <c r="B98" s="29" t="s">
        <v>22</v>
      </c>
      <c r="C98" s="26"/>
      <c r="D98" s="27"/>
      <c r="E98" s="7"/>
      <c r="F98" s="28"/>
      <c r="I98" s="14">
        <f t="shared" si="1"/>
        <v>0</v>
      </c>
    </row>
    <row r="99" spans="1:10" x14ac:dyDescent="0.2">
      <c r="A99" s="26"/>
      <c r="B99" s="29" t="s">
        <v>102</v>
      </c>
      <c r="C99" s="26"/>
      <c r="D99" s="27"/>
      <c r="E99" s="7"/>
      <c r="F99" s="28"/>
      <c r="I99" s="14">
        <f t="shared" si="1"/>
        <v>0</v>
      </c>
    </row>
    <row r="100" spans="1:10" x14ac:dyDescent="0.2">
      <c r="A100" s="26"/>
      <c r="B100" s="29" t="s">
        <v>103</v>
      </c>
      <c r="C100" s="26"/>
      <c r="D100" s="27"/>
      <c r="E100" s="7"/>
      <c r="F100" s="28"/>
      <c r="I100" s="14">
        <f t="shared" si="1"/>
        <v>0</v>
      </c>
    </row>
    <row r="101" spans="1:10" x14ac:dyDescent="0.2">
      <c r="A101" s="26"/>
      <c r="B101" s="29" t="s">
        <v>104</v>
      </c>
      <c r="C101" s="26"/>
      <c r="D101" s="27"/>
      <c r="E101" s="7"/>
      <c r="F101" s="28"/>
      <c r="I101" s="14">
        <f t="shared" si="1"/>
        <v>0</v>
      </c>
    </row>
    <row r="102" spans="1:10" x14ac:dyDescent="0.2">
      <c r="A102" s="26"/>
      <c r="B102" s="29" t="s">
        <v>24</v>
      </c>
      <c r="C102" s="26"/>
      <c r="D102" s="27"/>
      <c r="E102" s="7"/>
      <c r="F102" s="28"/>
      <c r="I102" s="14">
        <f t="shared" si="1"/>
        <v>0</v>
      </c>
    </row>
    <row r="103" spans="1:10" x14ac:dyDescent="0.2">
      <c r="A103" s="26"/>
      <c r="B103" s="29"/>
      <c r="C103" s="26"/>
      <c r="D103" s="27"/>
      <c r="E103" s="7"/>
      <c r="F103" s="28"/>
      <c r="I103" s="14">
        <f t="shared" si="1"/>
        <v>0</v>
      </c>
    </row>
    <row r="104" spans="1:10" x14ac:dyDescent="0.2">
      <c r="A104" s="31"/>
      <c r="B104" s="31" t="s">
        <v>5</v>
      </c>
      <c r="C104" s="31"/>
      <c r="D104" s="32"/>
      <c r="E104" s="8"/>
      <c r="F104" s="33"/>
      <c r="I104" s="14">
        <f t="shared" si="1"/>
        <v>0</v>
      </c>
    </row>
    <row r="105" spans="1:10" x14ac:dyDescent="0.2">
      <c r="A105" s="22">
        <v>14</v>
      </c>
      <c r="B105" s="39" t="s">
        <v>123</v>
      </c>
      <c r="C105" s="22" t="s">
        <v>8</v>
      </c>
      <c r="D105" s="24">
        <v>1</v>
      </c>
      <c r="E105" s="6">
        <v>0</v>
      </c>
      <c r="F105" s="25">
        <f>D105*E105</f>
        <v>0</v>
      </c>
      <c r="I105" s="14">
        <f t="shared" si="1"/>
        <v>0</v>
      </c>
      <c r="J105" s="13">
        <v>250</v>
      </c>
    </row>
    <row r="106" spans="1:10" x14ac:dyDescent="0.2">
      <c r="A106" s="26"/>
      <c r="B106" s="26"/>
      <c r="C106" s="26"/>
      <c r="D106" s="27"/>
      <c r="E106" s="7"/>
      <c r="F106" s="28"/>
      <c r="I106" s="14">
        <f t="shared" si="1"/>
        <v>0</v>
      </c>
    </row>
    <row r="107" spans="1:10" x14ac:dyDescent="0.2">
      <c r="A107" s="26"/>
      <c r="B107" s="29" t="s">
        <v>124</v>
      </c>
      <c r="C107" s="26"/>
      <c r="D107" s="27"/>
      <c r="E107" s="7"/>
      <c r="F107" s="28"/>
      <c r="I107" s="14">
        <f t="shared" si="1"/>
        <v>0</v>
      </c>
    </row>
    <row r="108" spans="1:10" x14ac:dyDescent="0.2">
      <c r="A108" s="26"/>
      <c r="B108" s="29"/>
      <c r="C108" s="26"/>
      <c r="D108" s="27"/>
      <c r="E108" s="7"/>
      <c r="F108" s="28"/>
      <c r="I108" s="14">
        <f t="shared" si="1"/>
        <v>0</v>
      </c>
    </row>
    <row r="109" spans="1:10" x14ac:dyDescent="0.2">
      <c r="A109" s="31"/>
      <c r="B109" s="31" t="s">
        <v>5</v>
      </c>
      <c r="C109" s="31"/>
      <c r="D109" s="32"/>
      <c r="E109" s="8"/>
      <c r="F109" s="33"/>
      <c r="I109" s="14">
        <f t="shared" si="1"/>
        <v>0</v>
      </c>
    </row>
    <row r="110" spans="1:10" x14ac:dyDescent="0.2">
      <c r="A110" s="22">
        <v>15</v>
      </c>
      <c r="B110" s="39" t="s">
        <v>106</v>
      </c>
      <c r="C110" s="22" t="s">
        <v>23</v>
      </c>
      <c r="D110" s="24">
        <v>1</v>
      </c>
      <c r="E110" s="6">
        <v>0</v>
      </c>
      <c r="F110" s="25">
        <f t="shared" ref="F110" si="2">D110*E110</f>
        <v>0</v>
      </c>
      <c r="I110" s="14">
        <f t="shared" si="1"/>
        <v>0</v>
      </c>
      <c r="J110" s="13">
        <v>1700</v>
      </c>
    </row>
    <row r="111" spans="1:10" x14ac:dyDescent="0.2">
      <c r="A111" s="26"/>
      <c r="B111" s="35"/>
      <c r="C111" s="26"/>
      <c r="D111" s="27"/>
      <c r="E111" s="7"/>
      <c r="F111" s="28"/>
      <c r="I111" s="14">
        <f t="shared" si="1"/>
        <v>0</v>
      </c>
    </row>
    <row r="112" spans="1:10" x14ac:dyDescent="0.2">
      <c r="A112" s="26"/>
      <c r="B112" s="40" t="s">
        <v>5</v>
      </c>
      <c r="C112" s="26"/>
      <c r="D112" s="27"/>
      <c r="E112" s="7"/>
      <c r="F112" s="28"/>
      <c r="I112" s="14">
        <f t="shared" si="1"/>
        <v>0</v>
      </c>
    </row>
    <row r="113" spans="1:10" x14ac:dyDescent="0.2">
      <c r="A113" s="22">
        <v>16</v>
      </c>
      <c r="B113" s="39" t="s">
        <v>168</v>
      </c>
      <c r="C113" s="22" t="s">
        <v>23</v>
      </c>
      <c r="D113" s="24">
        <v>1</v>
      </c>
      <c r="E113" s="6">
        <v>0</v>
      </c>
      <c r="F113" s="25">
        <f t="shared" ref="F113" si="3">D113*E113</f>
        <v>0</v>
      </c>
      <c r="I113" s="14">
        <f t="shared" si="1"/>
        <v>0</v>
      </c>
      <c r="J113" s="13">
        <v>3250</v>
      </c>
    </row>
    <row r="114" spans="1:10" x14ac:dyDescent="0.2">
      <c r="A114" s="26"/>
      <c r="B114" s="35"/>
      <c r="C114" s="26"/>
      <c r="D114" s="27"/>
      <c r="E114" s="7"/>
      <c r="F114" s="28"/>
      <c r="I114" s="14">
        <f t="shared" si="1"/>
        <v>0</v>
      </c>
    </row>
    <row r="115" spans="1:10" x14ac:dyDescent="0.2">
      <c r="A115" s="26"/>
      <c r="B115" s="40" t="s">
        <v>107</v>
      </c>
      <c r="C115" s="26"/>
      <c r="D115" s="27"/>
      <c r="E115" s="7"/>
      <c r="F115" s="28"/>
      <c r="I115" s="14">
        <f t="shared" si="1"/>
        <v>0</v>
      </c>
    </row>
    <row r="116" spans="1:10" x14ac:dyDescent="0.2">
      <c r="A116" s="22">
        <v>17</v>
      </c>
      <c r="B116" s="39" t="s">
        <v>25</v>
      </c>
      <c r="C116" s="22" t="s">
        <v>7</v>
      </c>
      <c r="D116" s="24" t="s">
        <v>7</v>
      </c>
      <c r="E116" s="6"/>
      <c r="F116" s="25"/>
      <c r="I116" s="14">
        <f t="shared" si="1"/>
        <v>0</v>
      </c>
    </row>
    <row r="117" spans="1:10" ht="25.5" x14ac:dyDescent="0.2">
      <c r="A117" s="26"/>
      <c r="B117" s="29" t="s">
        <v>125</v>
      </c>
      <c r="C117" s="26"/>
      <c r="D117" s="27"/>
      <c r="E117" s="7"/>
      <c r="F117" s="28"/>
      <c r="I117" s="14">
        <f t="shared" si="1"/>
        <v>0</v>
      </c>
    </row>
    <row r="118" spans="1:10" x14ac:dyDescent="0.2">
      <c r="A118" s="26"/>
      <c r="B118" s="29"/>
      <c r="C118" s="26"/>
      <c r="D118" s="27"/>
      <c r="E118" s="7"/>
      <c r="F118" s="28"/>
      <c r="I118" s="14">
        <f t="shared" si="1"/>
        <v>0</v>
      </c>
    </row>
    <row r="119" spans="1:10" x14ac:dyDescent="0.2">
      <c r="A119" s="26"/>
      <c r="B119" s="41" t="s">
        <v>126</v>
      </c>
      <c r="C119" s="26" t="s">
        <v>14</v>
      </c>
      <c r="D119" s="27">
        <v>60</v>
      </c>
      <c r="E119" s="7">
        <v>0</v>
      </c>
      <c r="F119" s="28">
        <f>D119*E119</f>
        <v>0</v>
      </c>
      <c r="I119" s="14">
        <f t="shared" si="1"/>
        <v>0</v>
      </c>
      <c r="J119" s="13">
        <v>8.5</v>
      </c>
    </row>
    <row r="120" spans="1:10" x14ac:dyDescent="0.2">
      <c r="A120" s="26"/>
      <c r="B120" s="41" t="s">
        <v>51</v>
      </c>
      <c r="C120" s="26" t="s">
        <v>14</v>
      </c>
      <c r="D120" s="27">
        <v>55</v>
      </c>
      <c r="E120" s="7">
        <v>0</v>
      </c>
      <c r="F120" s="28">
        <f t="shared" ref="F120:F139" si="4">D120*E120</f>
        <v>0</v>
      </c>
      <c r="I120" s="14">
        <f t="shared" si="1"/>
        <v>0</v>
      </c>
      <c r="J120" s="13">
        <v>1.4</v>
      </c>
    </row>
    <row r="121" spans="1:10" x14ac:dyDescent="0.2">
      <c r="A121" s="26"/>
      <c r="B121" s="41" t="s">
        <v>62</v>
      </c>
      <c r="C121" s="26" t="s">
        <v>14</v>
      </c>
      <c r="D121" s="27">
        <v>5</v>
      </c>
      <c r="E121" s="7">
        <v>0</v>
      </c>
      <c r="F121" s="28">
        <f>D121*E121</f>
        <v>0</v>
      </c>
      <c r="I121" s="14">
        <f t="shared" si="1"/>
        <v>0</v>
      </c>
      <c r="J121" s="13">
        <v>2.2000000000000002</v>
      </c>
    </row>
    <row r="122" spans="1:10" x14ac:dyDescent="0.2">
      <c r="A122" s="26"/>
      <c r="B122" s="41" t="s">
        <v>52</v>
      </c>
      <c r="C122" s="26" t="s">
        <v>14</v>
      </c>
      <c r="D122" s="27">
        <v>185</v>
      </c>
      <c r="E122" s="7">
        <v>0</v>
      </c>
      <c r="F122" s="28">
        <f>D122*E122</f>
        <v>0</v>
      </c>
      <c r="I122" s="14">
        <f t="shared" si="1"/>
        <v>0</v>
      </c>
      <c r="J122" s="13">
        <v>1.55</v>
      </c>
    </row>
    <row r="123" spans="1:10" x14ac:dyDescent="0.2">
      <c r="A123" s="26"/>
      <c r="B123" s="41" t="s">
        <v>54</v>
      </c>
      <c r="C123" s="26" t="s">
        <v>14</v>
      </c>
      <c r="D123" s="27">
        <v>210</v>
      </c>
      <c r="E123" s="7">
        <v>0</v>
      </c>
      <c r="F123" s="28">
        <f>D123*E123</f>
        <v>0</v>
      </c>
      <c r="I123" s="14">
        <f t="shared" si="1"/>
        <v>0</v>
      </c>
      <c r="J123" s="13">
        <v>1.7</v>
      </c>
    </row>
    <row r="124" spans="1:10" x14ac:dyDescent="0.2">
      <c r="A124" s="26"/>
      <c r="B124" s="41" t="s">
        <v>62</v>
      </c>
      <c r="C124" s="26" t="s">
        <v>14</v>
      </c>
      <c r="D124" s="27">
        <v>5</v>
      </c>
      <c r="E124" s="7">
        <v>0</v>
      </c>
      <c r="F124" s="28">
        <f>D124*E124</f>
        <v>0</v>
      </c>
      <c r="I124" s="14">
        <f t="shared" si="1"/>
        <v>0</v>
      </c>
      <c r="J124" s="13">
        <v>2.2999999999999998</v>
      </c>
    </row>
    <row r="125" spans="1:10" x14ac:dyDescent="0.2">
      <c r="A125" s="26"/>
      <c r="B125" s="41" t="s">
        <v>53</v>
      </c>
      <c r="C125" s="26" t="s">
        <v>14</v>
      </c>
      <c r="D125" s="27">
        <v>30</v>
      </c>
      <c r="E125" s="7">
        <v>0</v>
      </c>
      <c r="F125" s="28">
        <f t="shared" si="4"/>
        <v>0</v>
      </c>
      <c r="I125" s="14">
        <f t="shared" si="1"/>
        <v>0</v>
      </c>
      <c r="J125" s="13">
        <v>1.9</v>
      </c>
    </row>
    <row r="126" spans="1:10" x14ac:dyDescent="0.2">
      <c r="A126" s="26"/>
      <c r="B126" s="41" t="s">
        <v>127</v>
      </c>
      <c r="C126" s="26" t="s">
        <v>14</v>
      </c>
      <c r="D126" s="27">
        <v>55</v>
      </c>
      <c r="E126" s="7">
        <v>0</v>
      </c>
      <c r="F126" s="28">
        <f t="shared" ref="F126" si="5">D126*E126</f>
        <v>0</v>
      </c>
      <c r="I126" s="14">
        <f t="shared" si="1"/>
        <v>0</v>
      </c>
      <c r="J126" s="13">
        <v>2</v>
      </c>
    </row>
    <row r="127" spans="1:10" x14ac:dyDescent="0.2">
      <c r="A127" s="26"/>
      <c r="B127" s="41" t="s">
        <v>55</v>
      </c>
      <c r="C127" s="26" t="s">
        <v>14</v>
      </c>
      <c r="D127" s="27">
        <v>215</v>
      </c>
      <c r="E127" s="7">
        <v>0</v>
      </c>
      <c r="F127" s="28">
        <f t="shared" si="4"/>
        <v>0</v>
      </c>
      <c r="I127" s="14">
        <f t="shared" si="1"/>
        <v>0</v>
      </c>
      <c r="J127" s="13">
        <v>2.4</v>
      </c>
    </row>
    <row r="128" spans="1:10" x14ac:dyDescent="0.2">
      <c r="A128" s="26"/>
      <c r="B128" s="41" t="s">
        <v>128</v>
      </c>
      <c r="C128" s="26" t="s">
        <v>14</v>
      </c>
      <c r="D128" s="27">
        <v>50</v>
      </c>
      <c r="E128" s="7">
        <v>0</v>
      </c>
      <c r="F128" s="28">
        <f t="shared" ref="F128" si="6">D128*E128</f>
        <v>0</v>
      </c>
      <c r="I128" s="14">
        <f t="shared" si="1"/>
        <v>0</v>
      </c>
      <c r="J128" s="13">
        <v>2.6</v>
      </c>
    </row>
    <row r="129" spans="1:10" x14ac:dyDescent="0.2">
      <c r="A129" s="26"/>
      <c r="B129" s="41" t="s">
        <v>56</v>
      </c>
      <c r="C129" s="26" t="s">
        <v>14</v>
      </c>
      <c r="D129" s="27">
        <v>630</v>
      </c>
      <c r="E129" s="7">
        <v>0</v>
      </c>
      <c r="F129" s="28">
        <f t="shared" si="4"/>
        <v>0</v>
      </c>
      <c r="I129" s="14">
        <f t="shared" si="1"/>
        <v>0</v>
      </c>
      <c r="J129" s="13">
        <v>1.7</v>
      </c>
    </row>
    <row r="130" spans="1:10" x14ac:dyDescent="0.2">
      <c r="A130" s="26"/>
      <c r="B130" s="41" t="s">
        <v>129</v>
      </c>
      <c r="C130" s="26" t="s">
        <v>14</v>
      </c>
      <c r="D130" s="27">
        <v>120</v>
      </c>
      <c r="E130" s="7">
        <v>0</v>
      </c>
      <c r="F130" s="28">
        <f t="shared" ref="F130" si="7">D130*E130</f>
        <v>0</v>
      </c>
      <c r="I130" s="14">
        <f t="shared" si="1"/>
        <v>0</v>
      </c>
      <c r="J130" s="13">
        <v>1.9</v>
      </c>
    </row>
    <row r="131" spans="1:10" x14ac:dyDescent="0.2">
      <c r="A131" s="26"/>
      <c r="B131" s="41" t="s">
        <v>132</v>
      </c>
      <c r="C131" s="26" t="s">
        <v>14</v>
      </c>
      <c r="D131" s="27">
        <v>15</v>
      </c>
      <c r="E131" s="7">
        <v>0</v>
      </c>
      <c r="F131" s="28">
        <f>D131*E131</f>
        <v>0</v>
      </c>
      <c r="I131" s="14">
        <f t="shared" si="1"/>
        <v>0</v>
      </c>
      <c r="J131" s="13">
        <v>2.2999999999999998</v>
      </c>
    </row>
    <row r="132" spans="1:10" x14ac:dyDescent="0.2">
      <c r="A132" s="26"/>
      <c r="B132" s="41" t="s">
        <v>50</v>
      </c>
      <c r="C132" s="26" t="s">
        <v>14</v>
      </c>
      <c r="D132" s="27">
        <v>55</v>
      </c>
      <c r="E132" s="7">
        <v>0</v>
      </c>
      <c r="F132" s="28">
        <f>D132*E132</f>
        <v>0</v>
      </c>
      <c r="I132" s="14">
        <f t="shared" si="1"/>
        <v>0</v>
      </c>
      <c r="J132" s="13">
        <v>3.9</v>
      </c>
    </row>
    <row r="133" spans="1:10" x14ac:dyDescent="0.2">
      <c r="A133" s="26"/>
      <c r="B133" s="41" t="s">
        <v>130</v>
      </c>
      <c r="C133" s="26" t="s">
        <v>14</v>
      </c>
      <c r="D133" s="27">
        <v>10</v>
      </c>
      <c r="E133" s="7">
        <v>0</v>
      </c>
      <c r="F133" s="28">
        <f t="shared" ref="F133" si="8">D133*E133</f>
        <v>0</v>
      </c>
      <c r="I133" s="14">
        <f t="shared" ref="I133:I196" si="9">+E133*1.3</f>
        <v>0</v>
      </c>
      <c r="J133" s="13">
        <v>8</v>
      </c>
    </row>
    <row r="134" spans="1:10" x14ac:dyDescent="0.2">
      <c r="A134" s="26"/>
      <c r="B134" s="41" t="s">
        <v>131</v>
      </c>
      <c r="C134" s="26" t="s">
        <v>14</v>
      </c>
      <c r="D134" s="27">
        <v>50</v>
      </c>
      <c r="E134" s="7">
        <v>0</v>
      </c>
      <c r="F134" s="28">
        <f t="shared" si="4"/>
        <v>0</v>
      </c>
      <c r="I134" s="14">
        <f t="shared" si="9"/>
        <v>0</v>
      </c>
      <c r="J134" s="13">
        <v>22</v>
      </c>
    </row>
    <row r="135" spans="1:10" x14ac:dyDescent="0.2">
      <c r="A135" s="26"/>
      <c r="B135" s="41" t="s">
        <v>57</v>
      </c>
      <c r="C135" s="26" t="s">
        <v>14</v>
      </c>
      <c r="D135" s="27">
        <v>75</v>
      </c>
      <c r="E135" s="7">
        <v>0</v>
      </c>
      <c r="F135" s="28">
        <f t="shared" si="4"/>
        <v>0</v>
      </c>
      <c r="I135" s="14">
        <f t="shared" si="9"/>
        <v>0</v>
      </c>
      <c r="J135" s="13">
        <v>1.9</v>
      </c>
    </row>
    <row r="136" spans="1:10" x14ac:dyDescent="0.2">
      <c r="A136" s="26"/>
      <c r="B136" s="41" t="s">
        <v>59</v>
      </c>
      <c r="C136" s="26" t="s">
        <v>14</v>
      </c>
      <c r="D136" s="27">
        <v>60</v>
      </c>
      <c r="E136" s="7">
        <v>0</v>
      </c>
      <c r="F136" s="28">
        <f>D136*E136</f>
        <v>0</v>
      </c>
      <c r="I136" s="14">
        <f t="shared" si="9"/>
        <v>0</v>
      </c>
      <c r="J136" s="13">
        <v>2.2999999999999998</v>
      </c>
    </row>
    <row r="137" spans="1:10" x14ac:dyDescent="0.2">
      <c r="A137" s="26"/>
      <c r="B137" s="41" t="s">
        <v>60</v>
      </c>
      <c r="C137" s="26" t="s">
        <v>14</v>
      </c>
      <c r="D137" s="27">
        <v>120</v>
      </c>
      <c r="E137" s="7">
        <v>0</v>
      </c>
      <c r="F137" s="28">
        <f>D137*E137</f>
        <v>0</v>
      </c>
      <c r="I137" s="14">
        <f t="shared" si="9"/>
        <v>0</v>
      </c>
      <c r="J137" s="13">
        <v>3.6</v>
      </c>
    </row>
    <row r="138" spans="1:10" x14ac:dyDescent="0.2">
      <c r="A138" s="26"/>
      <c r="B138" s="41" t="s">
        <v>61</v>
      </c>
      <c r="C138" s="26" t="s">
        <v>14</v>
      </c>
      <c r="D138" s="27">
        <v>20</v>
      </c>
      <c r="E138" s="7">
        <v>0</v>
      </c>
      <c r="F138" s="28">
        <f>D138*E138</f>
        <v>0</v>
      </c>
      <c r="I138" s="14">
        <f t="shared" si="9"/>
        <v>0</v>
      </c>
      <c r="J138" s="13">
        <v>4.5999999999999996</v>
      </c>
    </row>
    <row r="139" spans="1:10" x14ac:dyDescent="0.2">
      <c r="A139" s="26"/>
      <c r="B139" s="41" t="s">
        <v>58</v>
      </c>
      <c r="C139" s="26" t="s">
        <v>14</v>
      </c>
      <c r="D139" s="27">
        <v>30</v>
      </c>
      <c r="E139" s="7">
        <v>0</v>
      </c>
      <c r="F139" s="28">
        <f t="shared" si="4"/>
        <v>0</v>
      </c>
      <c r="I139" s="14">
        <f t="shared" si="9"/>
        <v>0</v>
      </c>
      <c r="J139" s="13">
        <v>7</v>
      </c>
    </row>
    <row r="140" spans="1:10" x14ac:dyDescent="0.2">
      <c r="A140" s="26"/>
      <c r="B140" s="41" t="s">
        <v>133</v>
      </c>
      <c r="C140" s="26" t="s">
        <v>14</v>
      </c>
      <c r="D140" s="27">
        <v>85</v>
      </c>
      <c r="E140" s="7">
        <v>0</v>
      </c>
      <c r="F140" s="28">
        <f t="shared" ref="F140" si="10">D140*E140</f>
        <v>0</v>
      </c>
      <c r="I140" s="14">
        <f t="shared" si="9"/>
        <v>0</v>
      </c>
      <c r="J140" s="13">
        <v>9</v>
      </c>
    </row>
    <row r="141" spans="1:10" x14ac:dyDescent="0.2">
      <c r="A141" s="26"/>
      <c r="B141" s="41" t="s">
        <v>134</v>
      </c>
      <c r="C141" s="26" t="s">
        <v>14</v>
      </c>
      <c r="D141" s="27">
        <v>12</v>
      </c>
      <c r="E141" s="7">
        <v>0</v>
      </c>
      <c r="F141" s="28">
        <f t="shared" ref="F141" si="11">D141*E141</f>
        <v>0</v>
      </c>
      <c r="I141" s="14">
        <f t="shared" si="9"/>
        <v>0</v>
      </c>
      <c r="J141" s="13">
        <v>15</v>
      </c>
    </row>
    <row r="142" spans="1:10" x14ac:dyDescent="0.2">
      <c r="A142" s="26"/>
      <c r="B142" s="29"/>
      <c r="C142" s="26"/>
      <c r="D142" s="27"/>
      <c r="E142" s="7"/>
      <c r="F142" s="28"/>
      <c r="I142" s="14">
        <f t="shared" si="9"/>
        <v>0</v>
      </c>
    </row>
    <row r="143" spans="1:10" ht="13.5" customHeight="1" x14ac:dyDescent="0.2">
      <c r="A143" s="31"/>
      <c r="B143" s="31" t="s">
        <v>26</v>
      </c>
      <c r="C143" s="31"/>
      <c r="D143" s="32"/>
      <c r="E143" s="8"/>
      <c r="F143" s="33"/>
      <c r="I143" s="14">
        <f t="shared" si="9"/>
        <v>0</v>
      </c>
    </row>
    <row r="144" spans="1:10" x14ac:dyDescent="0.2">
      <c r="A144" s="19" t="s">
        <v>0</v>
      </c>
      <c r="B144" s="19" t="s">
        <v>1</v>
      </c>
      <c r="C144" s="19" t="s">
        <v>2</v>
      </c>
      <c r="D144" s="20" t="s">
        <v>6</v>
      </c>
      <c r="E144" s="5" t="s">
        <v>3</v>
      </c>
      <c r="F144" s="21" t="s">
        <v>4</v>
      </c>
      <c r="I144" s="14" t="e">
        <f t="shared" si="9"/>
        <v>#VALUE!</v>
      </c>
      <c r="J144" s="13" t="s">
        <v>3</v>
      </c>
    </row>
    <row r="145" spans="1:10" x14ac:dyDescent="0.2">
      <c r="A145" s="22">
        <v>18</v>
      </c>
      <c r="B145" s="39" t="s">
        <v>27</v>
      </c>
      <c r="C145" s="22" t="s">
        <v>7</v>
      </c>
      <c r="D145" s="24" t="s">
        <v>7</v>
      </c>
      <c r="E145" s="6"/>
      <c r="F145" s="25"/>
      <c r="I145" s="14">
        <f t="shared" si="9"/>
        <v>0</v>
      </c>
    </row>
    <row r="146" spans="1:10" x14ac:dyDescent="0.2">
      <c r="A146" s="26"/>
      <c r="B146" s="29" t="s">
        <v>135</v>
      </c>
      <c r="C146" s="26"/>
      <c r="D146" s="27"/>
      <c r="E146" s="7"/>
      <c r="F146" s="28"/>
      <c r="I146" s="14">
        <f t="shared" si="9"/>
        <v>0</v>
      </c>
    </row>
    <row r="147" spans="1:10" x14ac:dyDescent="0.2">
      <c r="A147" s="26"/>
      <c r="B147" s="29"/>
      <c r="C147" s="26"/>
      <c r="D147" s="27"/>
      <c r="E147" s="7"/>
      <c r="F147" s="28"/>
      <c r="I147" s="14">
        <f t="shared" si="9"/>
        <v>0</v>
      </c>
    </row>
    <row r="148" spans="1:10" ht="15" x14ac:dyDescent="0.25">
      <c r="A148" s="26"/>
      <c r="B148" s="42" t="s">
        <v>63</v>
      </c>
      <c r="C148" s="26" t="s">
        <v>14</v>
      </c>
      <c r="D148" s="27">
        <v>190</v>
      </c>
      <c r="E148" s="7">
        <v>0</v>
      </c>
      <c r="F148" s="28">
        <f t="shared" ref="F148:F158" si="12">D148*E148</f>
        <v>0</v>
      </c>
      <c r="I148" s="14">
        <f t="shared" si="9"/>
        <v>0</v>
      </c>
      <c r="J148" s="13">
        <v>1.5</v>
      </c>
    </row>
    <row r="149" spans="1:10" ht="15" x14ac:dyDescent="0.25">
      <c r="A149" s="26"/>
      <c r="B149" s="42" t="s">
        <v>64</v>
      </c>
      <c r="C149" s="26" t="s">
        <v>14</v>
      </c>
      <c r="D149" s="27">
        <v>40</v>
      </c>
      <c r="E149" s="7">
        <v>0</v>
      </c>
      <c r="F149" s="28">
        <f t="shared" si="12"/>
        <v>0</v>
      </c>
      <c r="I149" s="14">
        <f t="shared" si="9"/>
        <v>0</v>
      </c>
      <c r="J149" s="13">
        <v>1.6</v>
      </c>
    </row>
    <row r="150" spans="1:10" ht="15" x14ac:dyDescent="0.25">
      <c r="A150" s="26"/>
      <c r="B150" s="42" t="s">
        <v>65</v>
      </c>
      <c r="C150" s="26" t="s">
        <v>14</v>
      </c>
      <c r="D150" s="27">
        <v>510</v>
      </c>
      <c r="E150" s="7">
        <v>0</v>
      </c>
      <c r="F150" s="28">
        <f t="shared" si="12"/>
        <v>0</v>
      </c>
      <c r="I150" s="14">
        <f t="shared" si="9"/>
        <v>0</v>
      </c>
      <c r="J150" s="13">
        <v>2</v>
      </c>
    </row>
    <row r="151" spans="1:10" ht="15" x14ac:dyDescent="0.25">
      <c r="A151" s="26"/>
      <c r="B151" s="42" t="s">
        <v>136</v>
      </c>
      <c r="C151" s="26" t="s">
        <v>14</v>
      </c>
      <c r="D151" s="27">
        <v>70</v>
      </c>
      <c r="E151" s="7">
        <v>0</v>
      </c>
      <c r="F151" s="28">
        <f t="shared" ref="F151" si="13">D151*E151</f>
        <v>0</v>
      </c>
      <c r="I151" s="14">
        <f t="shared" si="9"/>
        <v>0</v>
      </c>
      <c r="J151" s="13">
        <v>2.2999999999999998</v>
      </c>
    </row>
    <row r="152" spans="1:10" ht="15" x14ac:dyDescent="0.25">
      <c r="A152" s="26"/>
      <c r="B152" s="42" t="s">
        <v>66</v>
      </c>
      <c r="C152" s="26" t="s">
        <v>14</v>
      </c>
      <c r="D152" s="27">
        <v>75</v>
      </c>
      <c r="E152" s="7">
        <v>0</v>
      </c>
      <c r="F152" s="28">
        <f t="shared" si="12"/>
        <v>0</v>
      </c>
      <c r="I152" s="14">
        <f t="shared" si="9"/>
        <v>0</v>
      </c>
      <c r="J152" s="13">
        <v>2.4</v>
      </c>
    </row>
    <row r="153" spans="1:10" ht="15" x14ac:dyDescent="0.25">
      <c r="A153" s="26"/>
      <c r="B153" s="42" t="s">
        <v>67</v>
      </c>
      <c r="C153" s="26" t="s">
        <v>14</v>
      </c>
      <c r="D153" s="27">
        <v>420</v>
      </c>
      <c r="E153" s="7">
        <v>0</v>
      </c>
      <c r="F153" s="28">
        <f t="shared" si="12"/>
        <v>0</v>
      </c>
      <c r="I153" s="14">
        <f t="shared" si="9"/>
        <v>0</v>
      </c>
      <c r="J153" s="13">
        <v>3.1</v>
      </c>
    </row>
    <row r="154" spans="1:10" ht="15" x14ac:dyDescent="0.25">
      <c r="A154" s="26"/>
      <c r="B154" s="42" t="s">
        <v>68</v>
      </c>
      <c r="C154" s="26" t="s">
        <v>14</v>
      </c>
      <c r="D154" s="27">
        <v>830</v>
      </c>
      <c r="E154" s="7">
        <v>0</v>
      </c>
      <c r="F154" s="28">
        <f t="shared" si="12"/>
        <v>0</v>
      </c>
      <c r="I154" s="14">
        <f t="shared" si="9"/>
        <v>0</v>
      </c>
      <c r="J154" s="13">
        <v>4.0999999999999996</v>
      </c>
    </row>
    <row r="155" spans="1:10" ht="15" x14ac:dyDescent="0.25">
      <c r="A155" s="26"/>
      <c r="B155" s="42" t="s">
        <v>69</v>
      </c>
      <c r="C155" s="26" t="s">
        <v>14</v>
      </c>
      <c r="D155" s="27">
        <v>10</v>
      </c>
      <c r="E155" s="7">
        <v>0</v>
      </c>
      <c r="F155" s="28">
        <f t="shared" si="12"/>
        <v>0</v>
      </c>
      <c r="I155" s="14">
        <f t="shared" si="9"/>
        <v>0</v>
      </c>
      <c r="J155" s="13">
        <v>5</v>
      </c>
    </row>
    <row r="156" spans="1:10" ht="15" x14ac:dyDescent="0.25">
      <c r="A156" s="26"/>
      <c r="B156" s="42" t="s">
        <v>70</v>
      </c>
      <c r="C156" s="26" t="s">
        <v>14</v>
      </c>
      <c r="D156" s="27">
        <v>140</v>
      </c>
      <c r="E156" s="7">
        <v>0</v>
      </c>
      <c r="F156" s="28">
        <f t="shared" si="12"/>
        <v>0</v>
      </c>
      <c r="I156" s="14">
        <f t="shared" si="9"/>
        <v>0</v>
      </c>
      <c r="J156" s="13">
        <v>7.3</v>
      </c>
    </row>
    <row r="157" spans="1:10" x14ac:dyDescent="0.2">
      <c r="A157" s="26"/>
      <c r="B157" s="41" t="s">
        <v>71</v>
      </c>
      <c r="C157" s="26" t="s">
        <v>14</v>
      </c>
      <c r="D157" s="27">
        <v>380</v>
      </c>
      <c r="E157" s="7">
        <v>0</v>
      </c>
      <c r="F157" s="28">
        <f t="shared" si="12"/>
        <v>0</v>
      </c>
      <c r="I157" s="14">
        <f t="shared" si="9"/>
        <v>0</v>
      </c>
      <c r="J157" s="13">
        <v>1.7</v>
      </c>
    </row>
    <row r="158" spans="1:10" x14ac:dyDescent="0.2">
      <c r="A158" s="26"/>
      <c r="B158" s="41" t="s">
        <v>137</v>
      </c>
      <c r="C158" s="26" t="s">
        <v>14</v>
      </c>
      <c r="D158" s="27">
        <v>50</v>
      </c>
      <c r="E158" s="7">
        <v>0</v>
      </c>
      <c r="F158" s="28">
        <f t="shared" si="12"/>
        <v>0</v>
      </c>
      <c r="I158" s="14">
        <f t="shared" si="9"/>
        <v>0</v>
      </c>
      <c r="J158" s="13">
        <v>2.2999999999999998</v>
      </c>
    </row>
    <row r="159" spans="1:10" x14ac:dyDescent="0.2">
      <c r="A159" s="26"/>
      <c r="B159" s="41" t="s">
        <v>138</v>
      </c>
      <c r="C159" s="26" t="s">
        <v>14</v>
      </c>
      <c r="D159" s="27">
        <v>70</v>
      </c>
      <c r="E159" s="7">
        <v>0</v>
      </c>
      <c r="F159" s="28">
        <f t="shared" ref="F159" si="14">D159*E159</f>
        <v>0</v>
      </c>
      <c r="I159" s="14">
        <f t="shared" si="9"/>
        <v>0</v>
      </c>
      <c r="J159" s="13">
        <v>2.2999999999999998</v>
      </c>
    </row>
    <row r="160" spans="1:10" x14ac:dyDescent="0.2">
      <c r="A160" s="26"/>
      <c r="B160" s="29"/>
      <c r="C160" s="26"/>
      <c r="D160" s="27"/>
      <c r="E160" s="7"/>
      <c r="F160" s="28"/>
      <c r="I160" s="14">
        <f t="shared" si="9"/>
        <v>0</v>
      </c>
    </row>
    <row r="161" spans="1:10" ht="13.5" customHeight="1" x14ac:dyDescent="0.2">
      <c r="A161" s="31"/>
      <c r="B161" s="31" t="s">
        <v>26</v>
      </c>
      <c r="C161" s="31"/>
      <c r="D161" s="32"/>
      <c r="E161" s="8"/>
      <c r="F161" s="33"/>
      <c r="I161" s="14">
        <f t="shared" si="9"/>
        <v>0</v>
      </c>
    </row>
    <row r="162" spans="1:10" x14ac:dyDescent="0.2">
      <c r="A162" s="22">
        <v>19</v>
      </c>
      <c r="B162" s="39" t="s">
        <v>28</v>
      </c>
      <c r="C162" s="22"/>
      <c r="D162" s="24"/>
      <c r="E162" s="6"/>
      <c r="F162" s="25"/>
      <c r="I162" s="14">
        <f t="shared" si="9"/>
        <v>0</v>
      </c>
    </row>
    <row r="163" spans="1:10" x14ac:dyDescent="0.2">
      <c r="A163" s="26"/>
      <c r="B163" s="26" t="s">
        <v>30</v>
      </c>
      <c r="C163" s="26"/>
      <c r="D163" s="27"/>
      <c r="E163" s="7"/>
      <c r="F163" s="28"/>
      <c r="I163" s="14">
        <f t="shared" si="9"/>
        <v>0</v>
      </c>
    </row>
    <row r="164" spans="1:10" x14ac:dyDescent="0.2">
      <c r="A164" s="26"/>
      <c r="B164" s="26"/>
      <c r="C164" s="26"/>
      <c r="D164" s="27"/>
      <c r="E164" s="7"/>
      <c r="F164" s="28"/>
      <c r="I164" s="14">
        <f t="shared" si="9"/>
        <v>0</v>
      </c>
    </row>
    <row r="165" spans="1:10" ht="25.5" x14ac:dyDescent="0.2">
      <c r="A165" s="26"/>
      <c r="B165" s="29" t="s">
        <v>139</v>
      </c>
      <c r="C165" s="26" t="s">
        <v>14</v>
      </c>
      <c r="D165" s="27">
        <v>10</v>
      </c>
      <c r="E165" s="7">
        <v>0</v>
      </c>
      <c r="F165" s="28">
        <f t="shared" ref="F165:F166" si="15">D165*E165</f>
        <v>0</v>
      </c>
      <c r="I165" s="14">
        <f t="shared" si="9"/>
        <v>0</v>
      </c>
      <c r="J165" s="13">
        <v>51.6</v>
      </c>
    </row>
    <row r="166" spans="1:10" x14ac:dyDescent="0.2">
      <c r="A166" s="26"/>
      <c r="B166" s="29" t="s">
        <v>140</v>
      </c>
      <c r="C166" s="26" t="s">
        <v>14</v>
      </c>
      <c r="D166" s="27">
        <v>10</v>
      </c>
      <c r="E166" s="7">
        <v>0</v>
      </c>
      <c r="F166" s="28">
        <f t="shared" si="15"/>
        <v>0</v>
      </c>
      <c r="I166" s="14">
        <f t="shared" si="9"/>
        <v>0</v>
      </c>
      <c r="J166" s="13">
        <v>20.9</v>
      </c>
    </row>
    <row r="167" spans="1:10" ht="25.5" x14ac:dyDescent="0.2">
      <c r="A167" s="26"/>
      <c r="B167" s="29" t="s">
        <v>141</v>
      </c>
      <c r="C167" s="26" t="s">
        <v>14</v>
      </c>
      <c r="D167" s="27">
        <v>44</v>
      </c>
      <c r="E167" s="7">
        <v>0</v>
      </c>
      <c r="F167" s="28">
        <f t="shared" ref="F167:F179" si="16">D167*E167</f>
        <v>0</v>
      </c>
      <c r="I167" s="14">
        <f t="shared" si="9"/>
        <v>0</v>
      </c>
      <c r="J167" s="13">
        <v>62.8</v>
      </c>
    </row>
    <row r="168" spans="1:10" x14ac:dyDescent="0.2">
      <c r="A168" s="26"/>
      <c r="B168" s="29" t="s">
        <v>142</v>
      </c>
      <c r="C168" s="26" t="s">
        <v>14</v>
      </c>
      <c r="D168" s="27">
        <v>44</v>
      </c>
      <c r="E168" s="7">
        <v>0</v>
      </c>
      <c r="F168" s="28">
        <f t="shared" si="16"/>
        <v>0</v>
      </c>
      <c r="I168" s="14">
        <f t="shared" si="9"/>
        <v>0</v>
      </c>
      <c r="J168" s="13">
        <v>26.9</v>
      </c>
    </row>
    <row r="169" spans="1:10" ht="25.5" x14ac:dyDescent="0.2">
      <c r="A169" s="26"/>
      <c r="B169" s="29" t="s">
        <v>143</v>
      </c>
      <c r="C169" s="26" t="s">
        <v>14</v>
      </c>
      <c r="D169" s="27">
        <v>44</v>
      </c>
      <c r="E169" s="7">
        <v>0</v>
      </c>
      <c r="F169" s="28">
        <f t="shared" si="16"/>
        <v>0</v>
      </c>
      <c r="I169" s="14">
        <f t="shared" si="9"/>
        <v>0</v>
      </c>
      <c r="J169" s="13">
        <v>89.9</v>
      </c>
    </row>
    <row r="170" spans="1:10" x14ac:dyDescent="0.2">
      <c r="A170" s="26"/>
      <c r="B170" s="29" t="s">
        <v>144</v>
      </c>
      <c r="C170" s="26" t="s">
        <v>14</v>
      </c>
      <c r="D170" s="27">
        <v>44</v>
      </c>
      <c r="E170" s="7">
        <v>0</v>
      </c>
      <c r="F170" s="28">
        <f t="shared" si="16"/>
        <v>0</v>
      </c>
      <c r="I170" s="14">
        <f t="shared" si="9"/>
        <v>0</v>
      </c>
      <c r="J170" s="13">
        <v>41.9</v>
      </c>
    </row>
    <row r="171" spans="1:10" ht="25.5" x14ac:dyDescent="0.2">
      <c r="A171" s="26"/>
      <c r="B171" s="29" t="s">
        <v>145</v>
      </c>
      <c r="C171" s="26" t="s">
        <v>14</v>
      </c>
      <c r="D171" s="27">
        <v>36</v>
      </c>
      <c r="E171" s="7">
        <v>0</v>
      </c>
      <c r="F171" s="28">
        <f t="shared" si="16"/>
        <v>0</v>
      </c>
      <c r="I171" s="14">
        <f t="shared" si="9"/>
        <v>0</v>
      </c>
      <c r="J171" s="13">
        <v>113</v>
      </c>
    </row>
    <row r="172" spans="1:10" x14ac:dyDescent="0.2">
      <c r="A172" s="26"/>
      <c r="B172" s="29" t="s">
        <v>146</v>
      </c>
      <c r="C172" s="26" t="s">
        <v>14</v>
      </c>
      <c r="D172" s="27">
        <v>36</v>
      </c>
      <c r="E172" s="7">
        <v>0</v>
      </c>
      <c r="F172" s="28">
        <f t="shared" si="16"/>
        <v>0</v>
      </c>
      <c r="I172" s="14">
        <f t="shared" si="9"/>
        <v>0</v>
      </c>
      <c r="J172" s="13">
        <v>58.7</v>
      </c>
    </row>
    <row r="173" spans="1:10" ht="25.5" x14ac:dyDescent="0.2">
      <c r="A173" s="26"/>
      <c r="B173" s="29" t="s">
        <v>147</v>
      </c>
      <c r="C173" s="26" t="s">
        <v>14</v>
      </c>
      <c r="D173" s="27">
        <v>18</v>
      </c>
      <c r="E173" s="7">
        <v>0</v>
      </c>
      <c r="F173" s="28">
        <f t="shared" si="16"/>
        <v>0</v>
      </c>
      <c r="I173" s="14">
        <f t="shared" si="9"/>
        <v>0</v>
      </c>
      <c r="J173" s="13">
        <v>140.5</v>
      </c>
    </row>
    <row r="174" spans="1:10" x14ac:dyDescent="0.2">
      <c r="A174" s="26"/>
      <c r="B174" s="29" t="s">
        <v>148</v>
      </c>
      <c r="C174" s="26" t="s">
        <v>14</v>
      </c>
      <c r="D174" s="27">
        <v>18</v>
      </c>
      <c r="E174" s="7">
        <v>0</v>
      </c>
      <c r="F174" s="28">
        <f t="shared" si="16"/>
        <v>0</v>
      </c>
      <c r="I174" s="14">
        <f t="shared" si="9"/>
        <v>0</v>
      </c>
      <c r="J174" s="13">
        <v>83.9</v>
      </c>
    </row>
    <row r="175" spans="1:10" ht="25.5" x14ac:dyDescent="0.2">
      <c r="A175" s="26"/>
      <c r="B175" s="29" t="s">
        <v>150</v>
      </c>
      <c r="C175" s="26" t="s">
        <v>14</v>
      </c>
      <c r="D175" s="27">
        <v>3</v>
      </c>
      <c r="E175" s="7">
        <v>0</v>
      </c>
      <c r="F175" s="28">
        <f t="shared" ref="F175:F176" si="17">D175*E175</f>
        <v>0</v>
      </c>
      <c r="I175" s="14">
        <f t="shared" si="9"/>
        <v>0</v>
      </c>
      <c r="J175" s="13">
        <v>182</v>
      </c>
    </row>
    <row r="176" spans="1:10" x14ac:dyDescent="0.2">
      <c r="A176" s="26"/>
      <c r="B176" s="29" t="s">
        <v>151</v>
      </c>
      <c r="C176" s="26" t="s">
        <v>14</v>
      </c>
      <c r="D176" s="27">
        <v>3</v>
      </c>
      <c r="E176" s="7">
        <v>0</v>
      </c>
      <c r="F176" s="28">
        <f t="shared" si="17"/>
        <v>0</v>
      </c>
      <c r="I176" s="14">
        <f t="shared" si="9"/>
        <v>0</v>
      </c>
      <c r="J176" s="13">
        <v>95.5</v>
      </c>
    </row>
    <row r="177" spans="1:10" x14ac:dyDescent="0.2">
      <c r="A177" s="26"/>
      <c r="B177" s="29" t="s">
        <v>149</v>
      </c>
      <c r="C177" s="26" t="s">
        <v>14</v>
      </c>
      <c r="D177" s="27">
        <v>130</v>
      </c>
      <c r="E177" s="7">
        <v>0</v>
      </c>
      <c r="F177" s="28">
        <f t="shared" si="16"/>
        <v>0</v>
      </c>
      <c r="I177" s="14">
        <f t="shared" si="9"/>
        <v>0</v>
      </c>
      <c r="J177" s="13">
        <v>21</v>
      </c>
    </row>
    <row r="178" spans="1:10" x14ac:dyDescent="0.2">
      <c r="A178" s="26"/>
      <c r="B178" s="29" t="s">
        <v>31</v>
      </c>
      <c r="C178" s="26" t="s">
        <v>14</v>
      </c>
      <c r="D178" s="27">
        <v>60</v>
      </c>
      <c r="E178" s="7">
        <v>0</v>
      </c>
      <c r="F178" s="28">
        <f t="shared" si="16"/>
        <v>0</v>
      </c>
      <c r="I178" s="14">
        <f t="shared" si="9"/>
        <v>0</v>
      </c>
      <c r="J178" s="13">
        <v>8</v>
      </c>
    </row>
    <row r="179" spans="1:10" x14ac:dyDescent="0.2">
      <c r="A179" s="26"/>
      <c r="B179" s="29" t="s">
        <v>33</v>
      </c>
      <c r="C179" s="26" t="s">
        <v>32</v>
      </c>
      <c r="D179" s="27">
        <v>30</v>
      </c>
      <c r="E179" s="7">
        <v>0</v>
      </c>
      <c r="F179" s="28">
        <f t="shared" si="16"/>
        <v>0</v>
      </c>
      <c r="I179" s="14">
        <f t="shared" si="9"/>
        <v>0</v>
      </c>
      <c r="J179" s="13">
        <v>5</v>
      </c>
    </row>
    <row r="180" spans="1:10" x14ac:dyDescent="0.2">
      <c r="A180" s="26"/>
      <c r="B180" s="29"/>
      <c r="C180" s="26"/>
      <c r="D180" s="27"/>
      <c r="E180" s="7"/>
      <c r="F180" s="28"/>
      <c r="I180" s="14">
        <f t="shared" si="9"/>
        <v>0</v>
      </c>
    </row>
    <row r="181" spans="1:10" ht="13.5" customHeight="1" x14ac:dyDescent="0.2">
      <c r="A181" s="26"/>
      <c r="B181" s="31" t="s">
        <v>29</v>
      </c>
      <c r="C181" s="26"/>
      <c r="D181" s="27"/>
      <c r="E181" s="7"/>
      <c r="F181" s="28"/>
      <c r="I181" s="14">
        <f t="shared" si="9"/>
        <v>0</v>
      </c>
    </row>
    <row r="182" spans="1:10" x14ac:dyDescent="0.2">
      <c r="A182" s="22">
        <v>20</v>
      </c>
      <c r="B182" s="39" t="s">
        <v>34</v>
      </c>
      <c r="C182" s="22"/>
      <c r="D182" s="24"/>
      <c r="E182" s="6"/>
      <c r="F182" s="25"/>
      <c r="I182" s="14">
        <f t="shared" si="9"/>
        <v>0</v>
      </c>
    </row>
    <row r="183" spans="1:10" x14ac:dyDescent="0.2">
      <c r="A183" s="26"/>
      <c r="B183" s="26"/>
      <c r="C183" s="26"/>
      <c r="D183" s="27"/>
      <c r="E183" s="7"/>
      <c r="F183" s="28"/>
      <c r="I183" s="14">
        <f t="shared" si="9"/>
        <v>0</v>
      </c>
    </row>
    <row r="184" spans="1:10" ht="25.5" x14ac:dyDescent="0.2">
      <c r="A184" s="26"/>
      <c r="B184" s="29" t="s">
        <v>152</v>
      </c>
      <c r="C184" s="26" t="s">
        <v>8</v>
      </c>
      <c r="D184" s="27">
        <v>11</v>
      </c>
      <c r="E184" s="7">
        <v>0</v>
      </c>
      <c r="F184" s="28">
        <f>D184*E184</f>
        <v>0</v>
      </c>
      <c r="I184" s="14">
        <f t="shared" si="9"/>
        <v>0</v>
      </c>
      <c r="J184" s="13">
        <v>95</v>
      </c>
    </row>
    <row r="185" spans="1:10" ht="25.5" x14ac:dyDescent="0.2">
      <c r="A185" s="26"/>
      <c r="B185" s="29" t="s">
        <v>153</v>
      </c>
      <c r="C185" s="26" t="s">
        <v>8</v>
      </c>
      <c r="D185" s="27">
        <v>6</v>
      </c>
      <c r="E185" s="7">
        <v>0</v>
      </c>
      <c r="F185" s="28">
        <f>D185*E185</f>
        <v>0</v>
      </c>
      <c r="I185" s="14">
        <f t="shared" si="9"/>
        <v>0</v>
      </c>
      <c r="J185" s="13">
        <v>86</v>
      </c>
    </row>
    <row r="186" spans="1:10" ht="25.5" x14ac:dyDescent="0.2">
      <c r="A186" s="26"/>
      <c r="B186" s="29" t="s">
        <v>154</v>
      </c>
      <c r="C186" s="26" t="s">
        <v>8</v>
      </c>
      <c r="D186" s="27">
        <v>6</v>
      </c>
      <c r="E186" s="7">
        <v>0</v>
      </c>
      <c r="F186" s="28">
        <f>D186*E186</f>
        <v>0</v>
      </c>
      <c r="I186" s="14">
        <f t="shared" si="9"/>
        <v>0</v>
      </c>
      <c r="J186" s="13">
        <v>150</v>
      </c>
    </row>
    <row r="187" spans="1:10" x14ac:dyDescent="0.2">
      <c r="A187" s="26"/>
      <c r="B187" s="29" t="s">
        <v>72</v>
      </c>
      <c r="C187" s="26" t="s">
        <v>8</v>
      </c>
      <c r="D187" s="27">
        <v>5</v>
      </c>
      <c r="E187" s="7">
        <v>0</v>
      </c>
      <c r="F187" s="28">
        <f t="shared" ref="F187:F190" si="18">D187*E187</f>
        <v>0</v>
      </c>
      <c r="I187" s="14">
        <f t="shared" si="9"/>
        <v>0</v>
      </c>
      <c r="J187" s="13">
        <v>95</v>
      </c>
    </row>
    <row r="188" spans="1:10" x14ac:dyDescent="0.2">
      <c r="A188" s="26"/>
      <c r="B188" s="29" t="s">
        <v>35</v>
      </c>
      <c r="C188" s="26" t="s">
        <v>15</v>
      </c>
      <c r="D188" s="27">
        <v>3</v>
      </c>
      <c r="E188" s="7">
        <v>0</v>
      </c>
      <c r="F188" s="28">
        <f t="shared" si="18"/>
        <v>0</v>
      </c>
      <c r="I188" s="14">
        <f t="shared" si="9"/>
        <v>0</v>
      </c>
      <c r="J188" s="13">
        <v>25</v>
      </c>
    </row>
    <row r="189" spans="1:10" x14ac:dyDescent="0.2">
      <c r="A189" s="26"/>
      <c r="B189" s="29" t="s">
        <v>36</v>
      </c>
      <c r="C189" s="26" t="s">
        <v>8</v>
      </c>
      <c r="D189" s="27">
        <v>7</v>
      </c>
      <c r="E189" s="7">
        <v>0</v>
      </c>
      <c r="F189" s="28">
        <f t="shared" si="18"/>
        <v>0</v>
      </c>
      <c r="I189" s="14">
        <f t="shared" si="9"/>
        <v>0</v>
      </c>
      <c r="J189" s="13">
        <v>10</v>
      </c>
    </row>
    <row r="190" spans="1:10" x14ac:dyDescent="0.2">
      <c r="A190" s="26"/>
      <c r="B190" s="29" t="s">
        <v>73</v>
      </c>
      <c r="C190" s="26" t="s">
        <v>8</v>
      </c>
      <c r="D190" s="27">
        <v>5</v>
      </c>
      <c r="E190" s="7">
        <v>0</v>
      </c>
      <c r="F190" s="28">
        <f t="shared" si="18"/>
        <v>0</v>
      </c>
      <c r="I190" s="14">
        <f t="shared" si="9"/>
        <v>0</v>
      </c>
      <c r="J190" s="13">
        <v>8</v>
      </c>
    </row>
    <row r="191" spans="1:10" x14ac:dyDescent="0.2">
      <c r="A191" s="26"/>
      <c r="B191" s="29" t="s">
        <v>155</v>
      </c>
      <c r="C191" s="26" t="s">
        <v>8</v>
      </c>
      <c r="D191" s="27">
        <v>5</v>
      </c>
      <c r="E191" s="7">
        <v>0</v>
      </c>
      <c r="F191" s="28">
        <f t="shared" ref="F191" si="19">D191*E191</f>
        <v>0</v>
      </c>
      <c r="I191" s="14">
        <f t="shared" si="9"/>
        <v>0</v>
      </c>
      <c r="J191" s="13">
        <v>10</v>
      </c>
    </row>
    <row r="192" spans="1:10" x14ac:dyDescent="0.2">
      <c r="A192" s="26"/>
      <c r="B192" s="29" t="s">
        <v>37</v>
      </c>
      <c r="C192" s="26" t="s">
        <v>8</v>
      </c>
      <c r="D192" s="27">
        <v>4</v>
      </c>
      <c r="E192" s="7">
        <v>0</v>
      </c>
      <c r="F192" s="28">
        <f t="shared" ref="F192:F193" si="20">D192*E192</f>
        <v>0</v>
      </c>
      <c r="I192" s="14">
        <f t="shared" si="9"/>
        <v>0</v>
      </c>
      <c r="J192" s="13">
        <v>8</v>
      </c>
    </row>
    <row r="193" spans="1:10" x14ac:dyDescent="0.2">
      <c r="A193" s="26"/>
      <c r="B193" s="29" t="s">
        <v>38</v>
      </c>
      <c r="C193" s="26" t="s">
        <v>8</v>
      </c>
      <c r="D193" s="27">
        <v>4</v>
      </c>
      <c r="E193" s="7">
        <v>0</v>
      </c>
      <c r="F193" s="28">
        <f t="shared" si="20"/>
        <v>0</v>
      </c>
      <c r="I193" s="14">
        <f t="shared" si="9"/>
        <v>0</v>
      </c>
      <c r="J193" s="13">
        <v>9</v>
      </c>
    </row>
    <row r="194" spans="1:10" x14ac:dyDescent="0.2">
      <c r="A194" s="26"/>
      <c r="B194" s="29" t="s">
        <v>105</v>
      </c>
      <c r="C194" s="26" t="s">
        <v>8</v>
      </c>
      <c r="D194" s="27">
        <v>2</v>
      </c>
      <c r="E194" s="7">
        <v>0</v>
      </c>
      <c r="F194" s="28">
        <f t="shared" ref="F194:F196" si="21">D194*E194</f>
        <v>0</v>
      </c>
      <c r="I194" s="14">
        <f t="shared" si="9"/>
        <v>0</v>
      </c>
      <c r="J194" s="13">
        <v>86</v>
      </c>
    </row>
    <row r="195" spans="1:10" x14ac:dyDescent="0.2">
      <c r="A195" s="26"/>
      <c r="B195" s="29" t="s">
        <v>39</v>
      </c>
      <c r="C195" s="26" t="s">
        <v>14</v>
      </c>
      <c r="D195" s="27">
        <v>2</v>
      </c>
      <c r="E195" s="7">
        <v>0</v>
      </c>
      <c r="F195" s="28">
        <f t="shared" si="21"/>
        <v>0</v>
      </c>
      <c r="I195" s="14">
        <f t="shared" si="9"/>
        <v>0</v>
      </c>
      <c r="J195" s="13">
        <v>18</v>
      </c>
    </row>
    <row r="196" spans="1:10" x14ac:dyDescent="0.2">
      <c r="A196" s="26"/>
      <c r="B196" s="29" t="s">
        <v>169</v>
      </c>
      <c r="C196" s="26" t="s">
        <v>8</v>
      </c>
      <c r="D196" s="27">
        <v>5</v>
      </c>
      <c r="E196" s="7">
        <v>0</v>
      </c>
      <c r="F196" s="28">
        <f t="shared" si="21"/>
        <v>0</v>
      </c>
      <c r="I196" s="14">
        <f t="shared" si="9"/>
        <v>0</v>
      </c>
      <c r="J196" s="13">
        <v>65</v>
      </c>
    </row>
    <row r="197" spans="1:10" x14ac:dyDescent="0.2">
      <c r="A197" s="26"/>
      <c r="B197" s="29"/>
      <c r="C197" s="26"/>
      <c r="D197" s="27"/>
      <c r="E197" s="7"/>
      <c r="F197" s="28"/>
      <c r="I197" s="14">
        <f t="shared" ref="I197:I260" si="22">+E197*1.3</f>
        <v>0</v>
      </c>
    </row>
    <row r="198" spans="1:10" x14ac:dyDescent="0.2">
      <c r="A198" s="31"/>
      <c r="B198" s="31" t="s">
        <v>5</v>
      </c>
      <c r="C198" s="31"/>
      <c r="D198" s="32"/>
      <c r="E198" s="8"/>
      <c r="F198" s="33"/>
      <c r="I198" s="14">
        <f t="shared" si="22"/>
        <v>0</v>
      </c>
    </row>
    <row r="199" spans="1:10" x14ac:dyDescent="0.2">
      <c r="A199" s="22">
        <v>21</v>
      </c>
      <c r="B199" s="23" t="s">
        <v>179</v>
      </c>
      <c r="C199" s="22" t="s">
        <v>23</v>
      </c>
      <c r="D199" s="24">
        <v>1</v>
      </c>
      <c r="E199" s="6">
        <v>0</v>
      </c>
      <c r="F199" s="25">
        <f t="shared" ref="F199" si="23">D199*E199</f>
        <v>0</v>
      </c>
      <c r="I199" s="14">
        <f t="shared" si="22"/>
        <v>0</v>
      </c>
      <c r="J199" s="13">
        <v>10500</v>
      </c>
    </row>
    <row r="200" spans="1:10" x14ac:dyDescent="0.2">
      <c r="A200" s="26"/>
      <c r="B200" s="26"/>
      <c r="C200" s="26"/>
      <c r="D200" s="27"/>
      <c r="E200" s="7"/>
      <c r="F200" s="28"/>
      <c r="I200" s="14">
        <f t="shared" si="22"/>
        <v>0</v>
      </c>
    </row>
    <row r="201" spans="1:10" x14ac:dyDescent="0.2">
      <c r="A201" s="26"/>
      <c r="B201" s="26" t="s">
        <v>180</v>
      </c>
      <c r="C201" s="26"/>
      <c r="D201" s="27"/>
      <c r="E201" s="7"/>
      <c r="F201" s="28"/>
      <c r="I201" s="14">
        <f t="shared" si="22"/>
        <v>0</v>
      </c>
    </row>
    <row r="202" spans="1:10" x14ac:dyDescent="0.2">
      <c r="A202" s="26"/>
      <c r="B202" s="26" t="s">
        <v>181</v>
      </c>
      <c r="C202" s="26"/>
      <c r="D202" s="27"/>
      <c r="E202" s="7"/>
      <c r="F202" s="28"/>
      <c r="I202" s="14">
        <f t="shared" si="22"/>
        <v>0</v>
      </c>
    </row>
    <row r="203" spans="1:10" x14ac:dyDescent="0.2">
      <c r="A203" s="26"/>
      <c r="B203" s="26" t="s">
        <v>182</v>
      </c>
      <c r="C203" s="26"/>
      <c r="D203" s="27"/>
      <c r="E203" s="7"/>
      <c r="F203" s="28"/>
      <c r="I203" s="14">
        <f t="shared" si="22"/>
        <v>0</v>
      </c>
    </row>
    <row r="204" spans="1:10" x14ac:dyDescent="0.2">
      <c r="A204" s="26"/>
      <c r="B204" s="26"/>
      <c r="C204" s="26"/>
      <c r="D204" s="27"/>
      <c r="E204" s="7"/>
      <c r="F204" s="28"/>
      <c r="I204" s="14">
        <f t="shared" si="22"/>
        <v>0</v>
      </c>
    </row>
    <row r="205" spans="1:10" x14ac:dyDescent="0.2">
      <c r="A205" s="31"/>
      <c r="B205" s="43" t="s">
        <v>183</v>
      </c>
      <c r="C205" s="31"/>
      <c r="D205" s="32"/>
      <c r="E205" s="8"/>
      <c r="F205" s="33"/>
      <c r="I205" s="14">
        <f t="shared" si="22"/>
        <v>0</v>
      </c>
    </row>
    <row r="206" spans="1:10" x14ac:dyDescent="0.2">
      <c r="A206" s="19" t="s">
        <v>0</v>
      </c>
      <c r="B206" s="19" t="s">
        <v>1</v>
      </c>
      <c r="C206" s="19" t="s">
        <v>2</v>
      </c>
      <c r="D206" s="20" t="s">
        <v>6</v>
      </c>
      <c r="E206" s="5" t="s">
        <v>3</v>
      </c>
      <c r="F206" s="21" t="s">
        <v>4</v>
      </c>
      <c r="I206" s="14" t="e">
        <f t="shared" si="22"/>
        <v>#VALUE!</v>
      </c>
      <c r="J206" s="13" t="s">
        <v>3</v>
      </c>
    </row>
    <row r="207" spans="1:10" x14ac:dyDescent="0.2">
      <c r="A207" s="22">
        <v>22</v>
      </c>
      <c r="B207" s="39" t="s">
        <v>40</v>
      </c>
      <c r="C207" s="22"/>
      <c r="D207" s="24"/>
      <c r="E207" s="6"/>
      <c r="F207" s="25"/>
      <c r="I207" s="14">
        <f t="shared" si="22"/>
        <v>0</v>
      </c>
    </row>
    <row r="208" spans="1:10" x14ac:dyDescent="0.2">
      <c r="A208" s="26"/>
      <c r="B208" s="29"/>
      <c r="C208" s="26"/>
      <c r="D208" s="27"/>
      <c r="E208" s="7"/>
      <c r="F208" s="28"/>
      <c r="I208" s="14">
        <f t="shared" si="22"/>
        <v>0</v>
      </c>
    </row>
    <row r="209" spans="1:10" ht="63.75" x14ac:dyDescent="0.2">
      <c r="A209" s="26"/>
      <c r="B209" s="29" t="s">
        <v>166</v>
      </c>
      <c r="C209" s="26" t="s">
        <v>8</v>
      </c>
      <c r="D209" s="27">
        <v>2</v>
      </c>
      <c r="E209" s="7">
        <v>0</v>
      </c>
      <c r="F209" s="28">
        <f t="shared" ref="F209" si="24">D209*E209</f>
        <v>0</v>
      </c>
      <c r="I209" s="14">
        <f t="shared" si="22"/>
        <v>0</v>
      </c>
      <c r="J209" s="13">
        <v>980</v>
      </c>
    </row>
    <row r="210" spans="1:10" ht="51" x14ac:dyDescent="0.2">
      <c r="A210" s="26"/>
      <c r="B210" s="29" t="s">
        <v>170</v>
      </c>
      <c r="C210" s="26" t="s">
        <v>8</v>
      </c>
      <c r="D210" s="27">
        <v>1</v>
      </c>
      <c r="E210" s="7">
        <v>0</v>
      </c>
      <c r="F210" s="28">
        <f t="shared" ref="F210" si="25">D210*E210</f>
        <v>0</v>
      </c>
      <c r="I210" s="14">
        <f t="shared" si="22"/>
        <v>0</v>
      </c>
      <c r="J210" s="13">
        <v>1200</v>
      </c>
    </row>
    <row r="211" spans="1:10" x14ac:dyDescent="0.2">
      <c r="A211" s="26"/>
      <c r="B211" s="29" t="s">
        <v>45</v>
      </c>
      <c r="C211" s="26" t="s">
        <v>8</v>
      </c>
      <c r="D211" s="27">
        <v>2</v>
      </c>
      <c r="E211" s="7">
        <v>0</v>
      </c>
      <c r="F211" s="28">
        <f t="shared" ref="F211" si="26">D211*E211</f>
        <v>0</v>
      </c>
      <c r="I211" s="14">
        <f t="shared" si="22"/>
        <v>0</v>
      </c>
      <c r="J211" s="13">
        <v>65</v>
      </c>
    </row>
    <row r="212" spans="1:10" x14ac:dyDescent="0.2">
      <c r="A212" s="26"/>
      <c r="B212" s="26" t="s">
        <v>78</v>
      </c>
      <c r="C212" s="26" t="s">
        <v>8</v>
      </c>
      <c r="D212" s="27">
        <v>5</v>
      </c>
      <c r="E212" s="7">
        <v>0</v>
      </c>
      <c r="F212" s="28">
        <f t="shared" ref="F212:F213" si="27">D212*E212</f>
        <v>0</v>
      </c>
      <c r="I212" s="14">
        <f t="shared" si="22"/>
        <v>0</v>
      </c>
      <c r="J212" s="13">
        <v>200</v>
      </c>
    </row>
    <row r="213" spans="1:10" x14ac:dyDescent="0.2">
      <c r="A213" s="26"/>
      <c r="B213" s="26" t="s">
        <v>108</v>
      </c>
      <c r="C213" s="26" t="s">
        <v>15</v>
      </c>
      <c r="D213" s="27">
        <v>1</v>
      </c>
      <c r="E213" s="7">
        <v>0</v>
      </c>
      <c r="F213" s="28">
        <f t="shared" si="27"/>
        <v>0</v>
      </c>
      <c r="I213" s="14">
        <f t="shared" si="22"/>
        <v>0</v>
      </c>
      <c r="J213" s="13">
        <v>55</v>
      </c>
    </row>
    <row r="214" spans="1:10" x14ac:dyDescent="0.2">
      <c r="A214" s="26"/>
      <c r="B214" s="29"/>
      <c r="C214" s="26"/>
      <c r="D214" s="27"/>
      <c r="E214" s="7"/>
      <c r="F214" s="28"/>
      <c r="I214" s="14">
        <f t="shared" si="22"/>
        <v>0</v>
      </c>
    </row>
    <row r="215" spans="1:10" x14ac:dyDescent="0.2">
      <c r="A215" s="31"/>
      <c r="B215" s="31" t="s">
        <v>44</v>
      </c>
      <c r="C215" s="31"/>
      <c r="D215" s="32"/>
      <c r="E215" s="8"/>
      <c r="F215" s="33"/>
      <c r="I215" s="14">
        <f t="shared" si="22"/>
        <v>0</v>
      </c>
    </row>
    <row r="216" spans="1:10" x14ac:dyDescent="0.2">
      <c r="A216" s="22">
        <v>23</v>
      </c>
      <c r="B216" s="39" t="s">
        <v>162</v>
      </c>
      <c r="C216" s="22"/>
      <c r="D216" s="24"/>
      <c r="E216" s="6"/>
      <c r="F216" s="25"/>
      <c r="I216" s="14">
        <f t="shared" si="22"/>
        <v>0</v>
      </c>
    </row>
    <row r="217" spans="1:10" x14ac:dyDescent="0.2">
      <c r="A217" s="26"/>
      <c r="B217" s="35"/>
      <c r="C217" s="26"/>
      <c r="D217" s="27"/>
      <c r="E217" s="7"/>
      <c r="F217" s="28"/>
      <c r="I217" s="14">
        <f t="shared" si="22"/>
        <v>0</v>
      </c>
    </row>
    <row r="218" spans="1:10" x14ac:dyDescent="0.2">
      <c r="A218" s="26"/>
      <c r="B218" s="44" t="s">
        <v>156</v>
      </c>
      <c r="C218" s="26" t="s">
        <v>23</v>
      </c>
      <c r="D218" s="27">
        <v>1</v>
      </c>
      <c r="E218" s="7">
        <v>0</v>
      </c>
      <c r="F218" s="28">
        <f t="shared" ref="F218" si="28">D218*E218</f>
        <v>0</v>
      </c>
      <c r="I218" s="14">
        <f t="shared" si="22"/>
        <v>0</v>
      </c>
      <c r="J218" s="13">
        <v>1750</v>
      </c>
    </row>
    <row r="219" spans="1:10" ht="38.25" x14ac:dyDescent="0.2">
      <c r="A219" s="26"/>
      <c r="B219" s="30" t="s">
        <v>226</v>
      </c>
      <c r="C219" s="26"/>
      <c r="D219" s="27"/>
      <c r="E219" s="7"/>
      <c r="F219" s="28"/>
      <c r="I219" s="14">
        <f t="shared" si="22"/>
        <v>0</v>
      </c>
    </row>
    <row r="220" spans="1:10" x14ac:dyDescent="0.2">
      <c r="A220" s="26"/>
      <c r="B220" s="30"/>
      <c r="C220" s="26"/>
      <c r="D220" s="27"/>
      <c r="E220" s="7"/>
      <c r="F220" s="28"/>
      <c r="I220" s="14">
        <f t="shared" si="22"/>
        <v>0</v>
      </c>
    </row>
    <row r="221" spans="1:10" x14ac:dyDescent="0.2">
      <c r="A221" s="26"/>
      <c r="B221" s="44" t="s">
        <v>158</v>
      </c>
      <c r="C221" s="26" t="s">
        <v>23</v>
      </c>
      <c r="D221" s="27">
        <v>1</v>
      </c>
      <c r="E221" s="7">
        <v>0</v>
      </c>
      <c r="F221" s="28">
        <f t="shared" ref="F221" si="29">D221*E221</f>
        <v>0</v>
      </c>
      <c r="I221" s="14">
        <f t="shared" si="22"/>
        <v>0</v>
      </c>
      <c r="J221" s="13">
        <v>1950</v>
      </c>
    </row>
    <row r="222" spans="1:10" ht="25.5" x14ac:dyDescent="0.2">
      <c r="A222" s="26"/>
      <c r="B222" s="30" t="s">
        <v>195</v>
      </c>
      <c r="C222" s="26"/>
      <c r="D222" s="27"/>
      <c r="E222" s="7"/>
      <c r="F222" s="28"/>
      <c r="I222" s="14">
        <f t="shared" si="22"/>
        <v>0</v>
      </c>
    </row>
    <row r="223" spans="1:10" x14ac:dyDescent="0.2">
      <c r="A223" s="26"/>
      <c r="B223" s="30"/>
      <c r="C223" s="26"/>
      <c r="D223" s="27"/>
      <c r="E223" s="7"/>
      <c r="F223" s="28"/>
      <c r="I223" s="14">
        <f t="shared" si="22"/>
        <v>0</v>
      </c>
    </row>
    <row r="224" spans="1:10" x14ac:dyDescent="0.2">
      <c r="A224" s="26"/>
      <c r="B224" s="44" t="s">
        <v>159</v>
      </c>
      <c r="C224" s="26" t="s">
        <v>23</v>
      </c>
      <c r="D224" s="27">
        <v>1</v>
      </c>
      <c r="E224" s="7">
        <v>0</v>
      </c>
      <c r="F224" s="28">
        <f t="shared" ref="F224:F227" si="30">D224*E224</f>
        <v>0</v>
      </c>
      <c r="I224" s="14">
        <f t="shared" si="22"/>
        <v>0</v>
      </c>
      <c r="J224" s="13">
        <v>950</v>
      </c>
    </row>
    <row r="225" spans="1:10" ht="25.5" x14ac:dyDescent="0.2">
      <c r="A225" s="26"/>
      <c r="B225" s="30" t="s">
        <v>196</v>
      </c>
      <c r="C225" s="26"/>
      <c r="D225" s="27"/>
      <c r="E225" s="7"/>
      <c r="F225" s="28"/>
      <c r="I225" s="14">
        <f t="shared" si="22"/>
        <v>0</v>
      </c>
    </row>
    <row r="226" spans="1:10" x14ac:dyDescent="0.2">
      <c r="A226" s="26"/>
      <c r="B226" s="30"/>
      <c r="C226" s="26"/>
      <c r="D226" s="27"/>
      <c r="E226" s="7"/>
      <c r="F226" s="28"/>
      <c r="I226" s="14">
        <f t="shared" si="22"/>
        <v>0</v>
      </c>
    </row>
    <row r="227" spans="1:10" x14ac:dyDescent="0.2">
      <c r="A227" s="26"/>
      <c r="B227" s="30" t="s">
        <v>164</v>
      </c>
      <c r="C227" s="26" t="s">
        <v>23</v>
      </c>
      <c r="D227" s="27">
        <v>2</v>
      </c>
      <c r="E227" s="7">
        <v>0</v>
      </c>
      <c r="F227" s="28">
        <f t="shared" si="30"/>
        <v>0</v>
      </c>
      <c r="I227" s="14">
        <f t="shared" si="22"/>
        <v>0</v>
      </c>
      <c r="J227" s="13">
        <v>220</v>
      </c>
    </row>
    <row r="228" spans="1:10" x14ac:dyDescent="0.2">
      <c r="A228" s="26"/>
      <c r="B228" s="30" t="s">
        <v>163</v>
      </c>
      <c r="C228" s="26"/>
      <c r="D228" s="27"/>
      <c r="E228" s="7"/>
      <c r="F228" s="28"/>
      <c r="I228" s="14">
        <f t="shared" si="22"/>
        <v>0</v>
      </c>
    </row>
    <row r="229" spans="1:10" x14ac:dyDescent="0.2">
      <c r="A229" s="26"/>
      <c r="B229" s="30"/>
      <c r="C229" s="26"/>
      <c r="D229" s="27"/>
      <c r="E229" s="7"/>
      <c r="F229" s="28"/>
      <c r="I229" s="14">
        <f t="shared" si="22"/>
        <v>0</v>
      </c>
    </row>
    <row r="230" spans="1:10" x14ac:dyDescent="0.2">
      <c r="A230" s="26"/>
      <c r="B230" s="30" t="s">
        <v>198</v>
      </c>
      <c r="C230" s="26" t="s">
        <v>23</v>
      </c>
      <c r="D230" s="27">
        <v>1</v>
      </c>
      <c r="E230" s="7">
        <v>0</v>
      </c>
      <c r="F230" s="28">
        <f t="shared" ref="F230" si="31">D230*E230</f>
        <v>0</v>
      </c>
      <c r="I230" s="14">
        <f t="shared" si="22"/>
        <v>0</v>
      </c>
      <c r="J230" s="13">
        <v>520</v>
      </c>
    </row>
    <row r="231" spans="1:10" ht="25.5" x14ac:dyDescent="0.2">
      <c r="A231" s="26"/>
      <c r="B231" s="30" t="s">
        <v>199</v>
      </c>
      <c r="C231" s="26"/>
      <c r="D231" s="27"/>
      <c r="E231" s="7"/>
      <c r="F231" s="28"/>
      <c r="I231" s="14">
        <f t="shared" si="22"/>
        <v>0</v>
      </c>
    </row>
    <row r="232" spans="1:10" x14ac:dyDescent="0.2">
      <c r="A232" s="26"/>
      <c r="B232" s="30" t="s">
        <v>197</v>
      </c>
      <c r="C232" s="26"/>
      <c r="D232" s="27"/>
      <c r="E232" s="7"/>
      <c r="F232" s="28"/>
      <c r="I232" s="14">
        <f t="shared" si="22"/>
        <v>0</v>
      </c>
    </row>
    <row r="233" spans="1:10" x14ac:dyDescent="0.2">
      <c r="A233" s="26"/>
      <c r="B233" s="30"/>
      <c r="C233" s="26"/>
      <c r="D233" s="27"/>
      <c r="E233" s="7"/>
      <c r="F233" s="28"/>
      <c r="I233" s="14">
        <f t="shared" si="22"/>
        <v>0</v>
      </c>
    </row>
    <row r="234" spans="1:10" x14ac:dyDescent="0.2">
      <c r="A234" s="26"/>
      <c r="B234" s="44" t="s">
        <v>160</v>
      </c>
      <c r="C234" s="26" t="s">
        <v>23</v>
      </c>
      <c r="D234" s="27">
        <v>3</v>
      </c>
      <c r="E234" s="7">
        <v>0</v>
      </c>
      <c r="F234" s="28">
        <f t="shared" ref="F234" si="32">D234*E234</f>
        <v>0</v>
      </c>
      <c r="I234" s="14">
        <f t="shared" si="22"/>
        <v>0</v>
      </c>
      <c r="J234" s="13">
        <v>670</v>
      </c>
    </row>
    <row r="235" spans="1:10" ht="38.25" x14ac:dyDescent="0.2">
      <c r="A235" s="26"/>
      <c r="B235" s="30" t="s">
        <v>213</v>
      </c>
      <c r="C235" s="26"/>
      <c r="D235" s="27"/>
      <c r="E235" s="7"/>
      <c r="F235" s="28"/>
      <c r="I235" s="14">
        <f t="shared" si="22"/>
        <v>0</v>
      </c>
    </row>
    <row r="236" spans="1:10" x14ac:dyDescent="0.2">
      <c r="A236" s="26"/>
      <c r="B236" s="30"/>
      <c r="C236" s="26"/>
      <c r="D236" s="27"/>
      <c r="E236" s="7"/>
      <c r="F236" s="28"/>
      <c r="I236" s="14">
        <f t="shared" si="22"/>
        <v>0</v>
      </c>
    </row>
    <row r="237" spans="1:10" x14ac:dyDescent="0.2">
      <c r="A237" s="26"/>
      <c r="B237" s="44" t="s">
        <v>165</v>
      </c>
      <c r="C237" s="26" t="s">
        <v>23</v>
      </c>
      <c r="D237" s="27">
        <v>1</v>
      </c>
      <c r="E237" s="7">
        <v>0</v>
      </c>
      <c r="F237" s="28">
        <f t="shared" ref="F237" si="33">D237*E237</f>
        <v>0</v>
      </c>
      <c r="I237" s="14">
        <f t="shared" si="22"/>
        <v>0</v>
      </c>
      <c r="J237" s="13">
        <v>1950</v>
      </c>
    </row>
    <row r="238" spans="1:10" ht="38.25" x14ac:dyDescent="0.2">
      <c r="A238" s="26"/>
      <c r="B238" s="30" t="s">
        <v>212</v>
      </c>
      <c r="C238" s="26"/>
      <c r="D238" s="27"/>
      <c r="E238" s="7"/>
      <c r="F238" s="28"/>
      <c r="I238" s="14">
        <f t="shared" si="22"/>
        <v>0</v>
      </c>
    </row>
    <row r="239" spans="1:10" x14ac:dyDescent="0.2">
      <c r="A239" s="26"/>
      <c r="B239" s="30"/>
      <c r="C239" s="26"/>
      <c r="D239" s="27"/>
      <c r="E239" s="7"/>
      <c r="F239" s="28"/>
      <c r="I239" s="14">
        <f t="shared" si="22"/>
        <v>0</v>
      </c>
    </row>
    <row r="240" spans="1:10" ht="25.5" x14ac:dyDescent="0.2">
      <c r="A240" s="26"/>
      <c r="B240" s="30" t="s">
        <v>173</v>
      </c>
      <c r="C240" s="26" t="s">
        <v>23</v>
      </c>
      <c r="D240" s="27">
        <v>1</v>
      </c>
      <c r="E240" s="7">
        <v>0</v>
      </c>
      <c r="F240" s="28">
        <f t="shared" ref="F240" si="34">D240*E240</f>
        <v>0</v>
      </c>
      <c r="I240" s="14">
        <f t="shared" si="22"/>
        <v>0</v>
      </c>
      <c r="J240" s="13">
        <v>17160</v>
      </c>
    </row>
    <row r="241" spans="1:10" ht="25.5" x14ac:dyDescent="0.2">
      <c r="A241" s="26"/>
      <c r="B241" s="30" t="s">
        <v>171</v>
      </c>
      <c r="C241" s="26"/>
      <c r="D241" s="27"/>
      <c r="E241" s="7"/>
      <c r="F241" s="28"/>
      <c r="I241" s="14">
        <f t="shared" si="22"/>
        <v>0</v>
      </c>
    </row>
    <row r="242" spans="1:10" x14ac:dyDescent="0.2">
      <c r="A242" s="26"/>
      <c r="B242" s="30" t="s">
        <v>172</v>
      </c>
      <c r="C242" s="26"/>
      <c r="D242" s="27"/>
      <c r="E242" s="7"/>
      <c r="F242" s="28"/>
      <c r="I242" s="14">
        <f t="shared" si="22"/>
        <v>0</v>
      </c>
    </row>
    <row r="243" spans="1:10" x14ac:dyDescent="0.2">
      <c r="A243" s="26"/>
      <c r="B243" s="30" t="s">
        <v>174</v>
      </c>
      <c r="C243" s="26"/>
      <c r="D243" s="27"/>
      <c r="E243" s="7"/>
      <c r="F243" s="28"/>
      <c r="I243" s="14">
        <f t="shared" si="22"/>
        <v>0</v>
      </c>
    </row>
    <row r="244" spans="1:10" x14ac:dyDescent="0.2">
      <c r="A244" s="26"/>
      <c r="B244" s="30" t="s">
        <v>175</v>
      </c>
      <c r="C244" s="26"/>
      <c r="D244" s="27"/>
      <c r="E244" s="7"/>
      <c r="F244" s="28"/>
      <c r="I244" s="14">
        <f t="shared" si="22"/>
        <v>0</v>
      </c>
    </row>
    <row r="245" spans="1:10" x14ac:dyDescent="0.2">
      <c r="A245" s="26"/>
      <c r="B245" s="30" t="s">
        <v>176</v>
      </c>
      <c r="C245" s="26"/>
      <c r="D245" s="27"/>
      <c r="E245" s="7"/>
      <c r="F245" s="28"/>
      <c r="I245" s="14">
        <f t="shared" si="22"/>
        <v>0</v>
      </c>
    </row>
    <row r="246" spans="1:10" x14ac:dyDescent="0.2">
      <c r="A246" s="26"/>
      <c r="B246" s="30" t="s">
        <v>177</v>
      </c>
      <c r="C246" s="26"/>
      <c r="D246" s="27"/>
      <c r="E246" s="7"/>
      <c r="F246" s="28"/>
      <c r="I246" s="14">
        <f t="shared" si="22"/>
        <v>0</v>
      </c>
    </row>
    <row r="247" spans="1:10" x14ac:dyDescent="0.2">
      <c r="A247" s="26"/>
      <c r="B247" s="30" t="s">
        <v>178</v>
      </c>
      <c r="C247" s="26"/>
      <c r="D247" s="27"/>
      <c r="E247" s="7"/>
      <c r="F247" s="28"/>
      <c r="I247" s="14">
        <f t="shared" si="22"/>
        <v>0</v>
      </c>
    </row>
    <row r="248" spans="1:10" x14ac:dyDescent="0.2">
      <c r="A248" s="26"/>
      <c r="B248" s="30"/>
      <c r="C248" s="26"/>
      <c r="D248" s="27"/>
      <c r="E248" s="7"/>
      <c r="F248" s="28"/>
      <c r="I248" s="14">
        <f t="shared" si="22"/>
        <v>0</v>
      </c>
    </row>
    <row r="249" spans="1:10" x14ac:dyDescent="0.2">
      <c r="A249" s="26"/>
      <c r="B249" s="44" t="s">
        <v>209</v>
      </c>
      <c r="C249" s="26" t="s">
        <v>23</v>
      </c>
      <c r="D249" s="27">
        <v>1</v>
      </c>
      <c r="E249" s="7">
        <v>0</v>
      </c>
      <c r="F249" s="28">
        <f t="shared" ref="F249" si="35">D249*E249</f>
        <v>0</v>
      </c>
      <c r="I249" s="14">
        <f t="shared" si="22"/>
        <v>0</v>
      </c>
      <c r="J249" s="13">
        <v>3950</v>
      </c>
    </row>
    <row r="250" spans="1:10" ht="51" x14ac:dyDescent="0.2">
      <c r="A250" s="26"/>
      <c r="B250" s="30" t="s">
        <v>227</v>
      </c>
      <c r="C250" s="26"/>
      <c r="D250" s="27"/>
      <c r="E250" s="7"/>
      <c r="F250" s="28"/>
      <c r="I250" s="14">
        <f t="shared" si="22"/>
        <v>0</v>
      </c>
    </row>
    <row r="251" spans="1:10" x14ac:dyDescent="0.2">
      <c r="A251" s="26"/>
      <c r="B251" s="30" t="s">
        <v>210</v>
      </c>
      <c r="C251" s="26"/>
      <c r="D251" s="27"/>
      <c r="E251" s="7"/>
      <c r="F251" s="28"/>
      <c r="I251" s="14">
        <f t="shared" si="22"/>
        <v>0</v>
      </c>
    </row>
    <row r="252" spans="1:10" x14ac:dyDescent="0.2">
      <c r="A252" s="26"/>
      <c r="B252" s="30"/>
      <c r="C252" s="26"/>
      <c r="D252" s="27"/>
      <c r="E252" s="7"/>
      <c r="F252" s="28"/>
      <c r="I252" s="14">
        <f t="shared" si="22"/>
        <v>0</v>
      </c>
    </row>
    <row r="253" spans="1:10" x14ac:dyDescent="0.2">
      <c r="A253" s="26"/>
      <c r="B253" s="44" t="s">
        <v>161</v>
      </c>
      <c r="C253" s="26" t="s">
        <v>23</v>
      </c>
      <c r="D253" s="27">
        <v>1</v>
      </c>
      <c r="E253" s="7">
        <v>0</v>
      </c>
      <c r="F253" s="28">
        <f t="shared" ref="F253" si="36">D253*E253</f>
        <v>0</v>
      </c>
      <c r="I253" s="14">
        <f t="shared" si="22"/>
        <v>0</v>
      </c>
      <c r="J253" s="13">
        <v>255</v>
      </c>
    </row>
    <row r="254" spans="1:10" ht="25.5" x14ac:dyDescent="0.2">
      <c r="A254" s="26"/>
      <c r="B254" s="30" t="s">
        <v>74</v>
      </c>
      <c r="C254" s="26"/>
      <c r="D254" s="27"/>
      <c r="E254" s="7"/>
      <c r="F254" s="28"/>
      <c r="I254" s="14">
        <f t="shared" si="22"/>
        <v>0</v>
      </c>
    </row>
    <row r="255" spans="1:10" x14ac:dyDescent="0.2">
      <c r="A255" s="26"/>
      <c r="B255" s="30"/>
      <c r="C255" s="26"/>
      <c r="D255" s="27"/>
      <c r="E255" s="7"/>
      <c r="F255" s="28"/>
      <c r="I255" s="14">
        <f t="shared" si="22"/>
        <v>0</v>
      </c>
    </row>
    <row r="256" spans="1:10" ht="25.5" x14ac:dyDescent="0.2">
      <c r="A256" s="26"/>
      <c r="B256" s="30" t="s">
        <v>157</v>
      </c>
      <c r="C256" s="26" t="s">
        <v>23</v>
      </c>
      <c r="D256" s="27">
        <v>2</v>
      </c>
      <c r="E256" s="7">
        <v>0</v>
      </c>
      <c r="F256" s="28">
        <f t="shared" ref="F256" si="37">D256*E256</f>
        <v>0</v>
      </c>
      <c r="I256" s="14">
        <f t="shared" si="22"/>
        <v>0</v>
      </c>
      <c r="J256" s="13">
        <v>185</v>
      </c>
    </row>
    <row r="257" spans="1:10" x14ac:dyDescent="0.2">
      <c r="A257" s="26"/>
      <c r="B257" s="30" t="s">
        <v>75</v>
      </c>
      <c r="C257" s="26" t="s">
        <v>8</v>
      </c>
      <c r="D257" s="27">
        <v>2</v>
      </c>
      <c r="E257" s="7">
        <v>0</v>
      </c>
      <c r="F257" s="28">
        <f t="shared" ref="F257" si="38">D257*E257</f>
        <v>0</v>
      </c>
      <c r="I257" s="14">
        <f t="shared" si="22"/>
        <v>0</v>
      </c>
      <c r="J257" s="13">
        <v>60</v>
      </c>
    </row>
    <row r="258" spans="1:10" x14ac:dyDescent="0.2">
      <c r="A258" s="26"/>
      <c r="B258" s="30" t="s">
        <v>76</v>
      </c>
      <c r="C258" s="26" t="s">
        <v>8</v>
      </c>
      <c r="D258" s="27">
        <v>2</v>
      </c>
      <c r="E258" s="7">
        <v>0</v>
      </c>
      <c r="F258" s="28">
        <f t="shared" ref="F258" si="39">D258*E258</f>
        <v>0</v>
      </c>
      <c r="I258" s="14">
        <f t="shared" si="22"/>
        <v>0</v>
      </c>
      <c r="J258" s="13">
        <v>1100</v>
      </c>
    </row>
    <row r="259" spans="1:10" x14ac:dyDescent="0.2">
      <c r="A259" s="26"/>
      <c r="B259" s="30" t="s">
        <v>77</v>
      </c>
      <c r="C259" s="26" t="s">
        <v>8</v>
      </c>
      <c r="D259" s="27">
        <v>1</v>
      </c>
      <c r="E259" s="7">
        <v>0</v>
      </c>
      <c r="F259" s="28">
        <f t="shared" ref="F259:F261" si="40">D259*E259</f>
        <v>0</v>
      </c>
      <c r="I259" s="14">
        <f t="shared" si="22"/>
        <v>0</v>
      </c>
      <c r="J259" s="13">
        <v>130</v>
      </c>
    </row>
    <row r="260" spans="1:10" x14ac:dyDescent="0.2">
      <c r="A260" s="26"/>
      <c r="B260" s="30"/>
      <c r="C260" s="26"/>
      <c r="D260" s="27"/>
      <c r="E260" s="7"/>
      <c r="F260" s="28"/>
      <c r="I260" s="14">
        <f t="shared" si="22"/>
        <v>0</v>
      </c>
    </row>
    <row r="261" spans="1:10" x14ac:dyDescent="0.2">
      <c r="A261" s="26"/>
      <c r="B261" s="30" t="s">
        <v>211</v>
      </c>
      <c r="C261" s="26" t="s">
        <v>8</v>
      </c>
      <c r="D261" s="27">
        <v>7</v>
      </c>
      <c r="E261" s="7">
        <v>0</v>
      </c>
      <c r="F261" s="28">
        <f t="shared" si="40"/>
        <v>0</v>
      </c>
      <c r="I261" s="14">
        <f t="shared" ref="I261:I320" si="41">+E261*1.3</f>
        <v>0</v>
      </c>
      <c r="J261" s="13">
        <v>200</v>
      </c>
    </row>
    <row r="262" spans="1:10" x14ac:dyDescent="0.2">
      <c r="A262" s="26"/>
      <c r="B262" s="44"/>
      <c r="C262" s="26"/>
      <c r="D262" s="27"/>
      <c r="E262" s="7"/>
      <c r="F262" s="28"/>
      <c r="I262" s="14">
        <f t="shared" si="41"/>
        <v>0</v>
      </c>
    </row>
    <row r="263" spans="1:10" x14ac:dyDescent="0.2">
      <c r="A263" s="26"/>
      <c r="B263" s="30" t="s">
        <v>200</v>
      </c>
      <c r="C263" s="26"/>
      <c r="D263" s="27"/>
      <c r="E263" s="7"/>
      <c r="F263" s="28"/>
      <c r="I263" s="14">
        <f t="shared" si="41"/>
        <v>0</v>
      </c>
    </row>
    <row r="264" spans="1:10" ht="13.15" customHeight="1" x14ac:dyDescent="0.2">
      <c r="A264" s="31"/>
      <c r="B264" s="43" t="s">
        <v>43</v>
      </c>
      <c r="C264" s="31"/>
      <c r="D264" s="32"/>
      <c r="E264" s="8"/>
      <c r="F264" s="33"/>
      <c r="I264" s="14">
        <f t="shared" si="41"/>
        <v>0</v>
      </c>
    </row>
    <row r="265" spans="1:10" x14ac:dyDescent="0.2">
      <c r="A265" s="19" t="s">
        <v>0</v>
      </c>
      <c r="B265" s="19" t="s">
        <v>1</v>
      </c>
      <c r="C265" s="19" t="s">
        <v>2</v>
      </c>
      <c r="D265" s="20" t="s">
        <v>6</v>
      </c>
      <c r="E265" s="5" t="s">
        <v>3</v>
      </c>
      <c r="F265" s="21" t="s">
        <v>4</v>
      </c>
      <c r="I265" s="14" t="e">
        <f t="shared" si="41"/>
        <v>#VALUE!</v>
      </c>
      <c r="J265" s="13" t="s">
        <v>3</v>
      </c>
    </row>
    <row r="266" spans="1:10" x14ac:dyDescent="0.2">
      <c r="A266" s="22">
        <v>24</v>
      </c>
      <c r="B266" s="45" t="s">
        <v>87</v>
      </c>
      <c r="C266" s="22" t="s">
        <v>14</v>
      </c>
      <c r="D266" s="24">
        <v>170</v>
      </c>
      <c r="E266" s="6">
        <v>0</v>
      </c>
      <c r="F266" s="25">
        <f t="shared" ref="F266" si="42">D266*E266</f>
        <v>0</v>
      </c>
      <c r="I266" s="14">
        <f t="shared" si="41"/>
        <v>0</v>
      </c>
      <c r="J266" s="13">
        <v>11.5</v>
      </c>
    </row>
    <row r="267" spans="1:10" x14ac:dyDescent="0.2">
      <c r="A267" s="26"/>
      <c r="B267" s="38"/>
      <c r="C267" s="26"/>
      <c r="D267" s="27"/>
      <c r="E267" s="7"/>
      <c r="F267" s="28"/>
      <c r="I267" s="14">
        <f t="shared" si="41"/>
        <v>0</v>
      </c>
    </row>
    <row r="268" spans="1:10" ht="38.25" x14ac:dyDescent="0.2">
      <c r="A268" s="26"/>
      <c r="B268" s="36" t="s">
        <v>79</v>
      </c>
      <c r="C268" s="26"/>
      <c r="D268" s="27"/>
      <c r="E268" s="7"/>
      <c r="F268" s="28"/>
      <c r="I268" s="14">
        <f t="shared" si="41"/>
        <v>0</v>
      </c>
    </row>
    <row r="269" spans="1:10" x14ac:dyDescent="0.2">
      <c r="A269" s="26"/>
      <c r="B269" s="36"/>
      <c r="C269" s="26"/>
      <c r="D269" s="27"/>
      <c r="E269" s="7"/>
      <c r="F269" s="28"/>
      <c r="I269" s="14">
        <f t="shared" si="41"/>
        <v>0</v>
      </c>
    </row>
    <row r="270" spans="1:10" x14ac:dyDescent="0.2">
      <c r="A270" s="26"/>
      <c r="B270" s="40" t="s">
        <v>5</v>
      </c>
      <c r="C270" s="26"/>
      <c r="D270" s="27"/>
      <c r="E270" s="7"/>
      <c r="F270" s="28"/>
      <c r="I270" s="14">
        <f t="shared" si="41"/>
        <v>0</v>
      </c>
    </row>
    <row r="271" spans="1:10" x14ac:dyDescent="0.2">
      <c r="A271" s="22">
        <v>25</v>
      </c>
      <c r="B271" s="46" t="s">
        <v>88</v>
      </c>
      <c r="C271" s="22" t="s">
        <v>14</v>
      </c>
      <c r="D271" s="24">
        <v>90</v>
      </c>
      <c r="E271" s="6">
        <v>0</v>
      </c>
      <c r="F271" s="25">
        <f t="shared" ref="F271" si="43">D271*E271</f>
        <v>0</v>
      </c>
      <c r="I271" s="14">
        <f t="shared" si="41"/>
        <v>0</v>
      </c>
      <c r="J271" s="13">
        <v>7.5</v>
      </c>
    </row>
    <row r="272" spans="1:10" x14ac:dyDescent="0.2">
      <c r="A272" s="26"/>
      <c r="B272" s="38"/>
      <c r="C272" s="26"/>
      <c r="D272" s="27"/>
      <c r="E272" s="7"/>
      <c r="F272" s="28"/>
      <c r="I272" s="14">
        <f t="shared" si="41"/>
        <v>0</v>
      </c>
    </row>
    <row r="273" spans="1:10" ht="51" x14ac:dyDescent="0.2">
      <c r="A273" s="26"/>
      <c r="B273" s="36" t="s">
        <v>80</v>
      </c>
      <c r="C273" s="26"/>
      <c r="D273" s="27"/>
      <c r="E273" s="7"/>
      <c r="F273" s="28"/>
      <c r="I273" s="14">
        <f t="shared" si="41"/>
        <v>0</v>
      </c>
    </row>
    <row r="274" spans="1:10" x14ac:dyDescent="0.2">
      <c r="A274" s="26"/>
      <c r="B274" s="36"/>
      <c r="C274" s="26"/>
      <c r="D274" s="27"/>
      <c r="E274" s="7"/>
      <c r="F274" s="28"/>
      <c r="I274" s="14">
        <f t="shared" si="41"/>
        <v>0</v>
      </c>
    </row>
    <row r="275" spans="1:10" x14ac:dyDescent="0.2">
      <c r="A275" s="26"/>
      <c r="B275" s="40" t="s">
        <v>5</v>
      </c>
      <c r="C275" s="26"/>
      <c r="D275" s="27"/>
      <c r="E275" s="7"/>
      <c r="F275" s="28"/>
      <c r="I275" s="14">
        <f t="shared" si="41"/>
        <v>0</v>
      </c>
    </row>
    <row r="276" spans="1:10" x14ac:dyDescent="0.2">
      <c r="A276" s="22">
        <v>26</v>
      </c>
      <c r="B276" s="46" t="s">
        <v>89</v>
      </c>
      <c r="C276" s="22" t="s">
        <v>8</v>
      </c>
      <c r="D276" s="24">
        <v>10</v>
      </c>
      <c r="E276" s="6">
        <v>0</v>
      </c>
      <c r="F276" s="25">
        <f t="shared" ref="F276" si="44">D276*E276</f>
        <v>0</v>
      </c>
      <c r="I276" s="14">
        <f t="shared" si="41"/>
        <v>0</v>
      </c>
      <c r="J276" s="13">
        <v>13.5</v>
      </c>
    </row>
    <row r="277" spans="1:10" x14ac:dyDescent="0.2">
      <c r="A277" s="26"/>
      <c r="B277" s="38"/>
      <c r="C277" s="26"/>
      <c r="D277" s="27"/>
      <c r="E277" s="7"/>
      <c r="F277" s="28"/>
      <c r="I277" s="14">
        <f t="shared" si="41"/>
        <v>0</v>
      </c>
    </row>
    <row r="278" spans="1:10" x14ac:dyDescent="0.2">
      <c r="A278" s="26"/>
      <c r="B278" s="36" t="s">
        <v>81</v>
      </c>
      <c r="C278" s="26"/>
      <c r="D278" s="27"/>
      <c r="E278" s="7"/>
      <c r="F278" s="28"/>
      <c r="I278" s="14">
        <f t="shared" si="41"/>
        <v>0</v>
      </c>
    </row>
    <row r="279" spans="1:10" x14ac:dyDescent="0.2">
      <c r="A279" s="26"/>
      <c r="B279" s="36"/>
      <c r="C279" s="26"/>
      <c r="D279" s="27"/>
      <c r="E279" s="7"/>
      <c r="F279" s="28"/>
      <c r="I279" s="14">
        <f t="shared" si="41"/>
        <v>0</v>
      </c>
    </row>
    <row r="280" spans="1:10" x14ac:dyDescent="0.2">
      <c r="A280" s="31"/>
      <c r="B280" s="40" t="s">
        <v>5</v>
      </c>
      <c r="C280" s="31"/>
      <c r="D280" s="32"/>
      <c r="E280" s="8"/>
      <c r="F280" s="33"/>
      <c r="I280" s="14">
        <f t="shared" si="41"/>
        <v>0</v>
      </c>
    </row>
    <row r="281" spans="1:10" x14ac:dyDescent="0.2">
      <c r="A281" s="22">
        <v>27</v>
      </c>
      <c r="B281" s="46" t="s">
        <v>90</v>
      </c>
      <c r="C281" s="22" t="s">
        <v>8</v>
      </c>
      <c r="D281" s="24">
        <v>10</v>
      </c>
      <c r="E281" s="6">
        <v>0</v>
      </c>
      <c r="F281" s="25">
        <f t="shared" ref="F281" si="45">D281*E281</f>
        <v>0</v>
      </c>
      <c r="I281" s="14">
        <f t="shared" si="41"/>
        <v>0</v>
      </c>
      <c r="J281" s="13">
        <v>43</v>
      </c>
    </row>
    <row r="282" spans="1:10" x14ac:dyDescent="0.2">
      <c r="A282" s="26"/>
      <c r="B282" s="38"/>
      <c r="C282" s="26"/>
      <c r="D282" s="27"/>
      <c r="E282" s="7"/>
      <c r="F282" s="28"/>
      <c r="I282" s="14">
        <f t="shared" si="41"/>
        <v>0</v>
      </c>
    </row>
    <row r="283" spans="1:10" ht="25.5" x14ac:dyDescent="0.2">
      <c r="A283" s="26"/>
      <c r="B283" s="36" t="s">
        <v>82</v>
      </c>
      <c r="C283" s="26"/>
      <c r="D283" s="27"/>
      <c r="E283" s="7"/>
      <c r="F283" s="28"/>
      <c r="I283" s="14">
        <f t="shared" si="41"/>
        <v>0</v>
      </c>
    </row>
    <row r="284" spans="1:10" x14ac:dyDescent="0.2">
      <c r="A284" s="26"/>
      <c r="B284" s="36"/>
      <c r="C284" s="26"/>
      <c r="D284" s="27"/>
      <c r="E284" s="7"/>
      <c r="F284" s="28"/>
      <c r="I284" s="14">
        <f t="shared" si="41"/>
        <v>0</v>
      </c>
    </row>
    <row r="285" spans="1:10" x14ac:dyDescent="0.2">
      <c r="A285" s="31"/>
      <c r="B285" s="40" t="s">
        <v>5</v>
      </c>
      <c r="C285" s="31"/>
      <c r="D285" s="32"/>
      <c r="E285" s="8"/>
      <c r="F285" s="33"/>
      <c r="I285" s="14">
        <f t="shared" si="41"/>
        <v>0</v>
      </c>
    </row>
    <row r="286" spans="1:10" x14ac:dyDescent="0.2">
      <c r="A286" s="22">
        <v>28</v>
      </c>
      <c r="B286" s="46" t="s">
        <v>91</v>
      </c>
      <c r="C286" s="22" t="s">
        <v>8</v>
      </c>
      <c r="D286" s="24">
        <v>90</v>
      </c>
      <c r="E286" s="6">
        <v>0</v>
      </c>
      <c r="F286" s="25">
        <f t="shared" ref="F286" si="46">D286*E286</f>
        <v>0</v>
      </c>
      <c r="I286" s="14">
        <f t="shared" si="41"/>
        <v>0</v>
      </c>
      <c r="J286" s="13">
        <v>7</v>
      </c>
    </row>
    <row r="287" spans="1:10" x14ac:dyDescent="0.2">
      <c r="A287" s="26"/>
      <c r="B287" s="38"/>
      <c r="C287" s="26" t="s">
        <v>99</v>
      </c>
      <c r="D287" s="27"/>
      <c r="E287" s="7"/>
      <c r="F287" s="28"/>
      <c r="I287" s="14">
        <f t="shared" si="41"/>
        <v>0</v>
      </c>
    </row>
    <row r="288" spans="1:10" ht="51" x14ac:dyDescent="0.2">
      <c r="A288" s="26"/>
      <c r="B288" s="36" t="s">
        <v>83</v>
      </c>
      <c r="C288" s="26"/>
      <c r="D288" s="27"/>
      <c r="E288" s="7"/>
      <c r="F288" s="28"/>
      <c r="I288" s="14">
        <f t="shared" si="41"/>
        <v>0</v>
      </c>
    </row>
    <row r="289" spans="1:10" x14ac:dyDescent="0.2">
      <c r="A289" s="26"/>
      <c r="B289" s="36"/>
      <c r="C289" s="26"/>
      <c r="D289" s="27"/>
      <c r="E289" s="7"/>
      <c r="F289" s="28"/>
      <c r="I289" s="14">
        <f t="shared" si="41"/>
        <v>0</v>
      </c>
    </row>
    <row r="290" spans="1:10" x14ac:dyDescent="0.2">
      <c r="A290" s="26"/>
      <c r="B290" s="40" t="s">
        <v>84</v>
      </c>
      <c r="C290" s="26"/>
      <c r="D290" s="27"/>
      <c r="E290" s="7"/>
      <c r="F290" s="28"/>
      <c r="I290" s="14">
        <f t="shared" si="41"/>
        <v>0</v>
      </c>
    </row>
    <row r="291" spans="1:10" x14ac:dyDescent="0.2">
      <c r="A291" s="22">
        <v>29</v>
      </c>
      <c r="B291" s="46" t="s">
        <v>92</v>
      </c>
      <c r="C291" s="22" t="s">
        <v>14</v>
      </c>
      <c r="D291" s="24">
        <v>55</v>
      </c>
      <c r="E291" s="6">
        <v>0</v>
      </c>
      <c r="F291" s="25">
        <f t="shared" ref="F291" si="47">D291*E291</f>
        <v>0</v>
      </c>
      <c r="I291" s="14">
        <f t="shared" si="41"/>
        <v>0</v>
      </c>
      <c r="J291" s="13">
        <v>12.5</v>
      </c>
    </row>
    <row r="292" spans="1:10" x14ac:dyDescent="0.2">
      <c r="A292" s="26"/>
      <c r="B292" s="38"/>
      <c r="C292" s="26"/>
      <c r="D292" s="27"/>
      <c r="E292" s="7"/>
      <c r="F292" s="28"/>
      <c r="I292" s="14">
        <f t="shared" si="41"/>
        <v>0</v>
      </c>
    </row>
    <row r="293" spans="1:10" ht="38.25" x14ac:dyDescent="0.2">
      <c r="A293" s="26"/>
      <c r="B293" s="36" t="s">
        <v>85</v>
      </c>
      <c r="C293" s="26"/>
      <c r="D293" s="27"/>
      <c r="E293" s="7"/>
      <c r="F293" s="28"/>
      <c r="I293" s="14">
        <f t="shared" si="41"/>
        <v>0</v>
      </c>
    </row>
    <row r="294" spans="1:10" x14ac:dyDescent="0.2">
      <c r="A294" s="26"/>
      <c r="B294" s="36"/>
      <c r="C294" s="26"/>
      <c r="D294" s="27"/>
      <c r="E294" s="7"/>
      <c r="F294" s="28"/>
      <c r="I294" s="14">
        <f t="shared" si="41"/>
        <v>0</v>
      </c>
    </row>
    <row r="295" spans="1:10" x14ac:dyDescent="0.2">
      <c r="A295" s="26"/>
      <c r="B295" s="40" t="s">
        <v>5</v>
      </c>
      <c r="C295" s="26"/>
      <c r="D295" s="27"/>
      <c r="E295" s="7"/>
      <c r="F295" s="28"/>
      <c r="I295" s="14">
        <f t="shared" si="41"/>
        <v>0</v>
      </c>
    </row>
    <row r="296" spans="1:10" x14ac:dyDescent="0.2">
      <c r="A296" s="22">
        <v>30</v>
      </c>
      <c r="B296" s="46" t="s">
        <v>95</v>
      </c>
      <c r="C296" s="22" t="s">
        <v>14</v>
      </c>
      <c r="D296" s="24">
        <v>40</v>
      </c>
      <c r="E296" s="6">
        <v>0</v>
      </c>
      <c r="F296" s="25">
        <f t="shared" ref="F296" si="48">D296*E296</f>
        <v>0</v>
      </c>
      <c r="I296" s="14">
        <f t="shared" si="41"/>
        <v>0</v>
      </c>
      <c r="J296" s="13">
        <v>5</v>
      </c>
    </row>
    <row r="297" spans="1:10" x14ac:dyDescent="0.2">
      <c r="A297" s="26"/>
      <c r="B297" s="38"/>
      <c r="C297" s="26"/>
      <c r="D297" s="27"/>
      <c r="E297" s="7"/>
      <c r="F297" s="28"/>
      <c r="I297" s="14">
        <f t="shared" si="41"/>
        <v>0</v>
      </c>
    </row>
    <row r="298" spans="1:10" ht="38.25" x14ac:dyDescent="0.2">
      <c r="A298" s="26"/>
      <c r="B298" s="36" t="s">
        <v>96</v>
      </c>
      <c r="C298" s="26"/>
      <c r="D298" s="27"/>
      <c r="E298" s="7"/>
      <c r="F298" s="28"/>
      <c r="I298" s="14">
        <f t="shared" si="41"/>
        <v>0</v>
      </c>
    </row>
    <row r="299" spans="1:10" x14ac:dyDescent="0.2">
      <c r="A299" s="26"/>
      <c r="B299" s="36"/>
      <c r="C299" s="26"/>
      <c r="D299" s="27"/>
      <c r="E299" s="7"/>
      <c r="F299" s="28"/>
      <c r="I299" s="14">
        <f t="shared" si="41"/>
        <v>0</v>
      </c>
    </row>
    <row r="300" spans="1:10" x14ac:dyDescent="0.2">
      <c r="A300" s="26"/>
      <c r="B300" s="40" t="s">
        <v>5</v>
      </c>
      <c r="C300" s="26"/>
      <c r="D300" s="27"/>
      <c r="E300" s="7"/>
      <c r="F300" s="28"/>
      <c r="I300" s="14">
        <f t="shared" si="41"/>
        <v>0</v>
      </c>
    </row>
    <row r="301" spans="1:10" x14ac:dyDescent="0.2">
      <c r="A301" s="22">
        <v>31</v>
      </c>
      <c r="B301" s="46" t="s">
        <v>97</v>
      </c>
      <c r="C301" s="22" t="s">
        <v>23</v>
      </c>
      <c r="D301" s="24">
        <v>1</v>
      </c>
      <c r="E301" s="6">
        <v>0</v>
      </c>
      <c r="F301" s="25">
        <f t="shared" ref="F301" si="49">D301*E301</f>
        <v>0</v>
      </c>
      <c r="I301" s="14">
        <f t="shared" si="41"/>
        <v>0</v>
      </c>
      <c r="J301" s="13">
        <v>180</v>
      </c>
    </row>
    <row r="302" spans="1:10" x14ac:dyDescent="0.2">
      <c r="A302" s="26"/>
      <c r="B302" s="38"/>
      <c r="C302" s="26"/>
      <c r="D302" s="27"/>
      <c r="E302" s="7"/>
      <c r="F302" s="28"/>
      <c r="I302" s="14">
        <f t="shared" si="41"/>
        <v>0</v>
      </c>
    </row>
    <row r="303" spans="1:10" x14ac:dyDescent="0.2">
      <c r="A303" s="26"/>
      <c r="B303" s="36" t="s">
        <v>98</v>
      </c>
      <c r="C303" s="26"/>
      <c r="D303" s="27"/>
      <c r="E303" s="7"/>
      <c r="F303" s="28"/>
      <c r="I303" s="14">
        <f t="shared" si="41"/>
        <v>0</v>
      </c>
    </row>
    <row r="304" spans="1:10" x14ac:dyDescent="0.2">
      <c r="A304" s="26"/>
      <c r="B304" s="36" t="s">
        <v>167</v>
      </c>
      <c r="C304" s="26"/>
      <c r="D304" s="27"/>
      <c r="E304" s="7"/>
      <c r="F304" s="28"/>
      <c r="I304" s="14">
        <f t="shared" si="41"/>
        <v>0</v>
      </c>
    </row>
    <row r="305" spans="1:10" x14ac:dyDescent="0.2">
      <c r="A305" s="26"/>
      <c r="B305" s="36"/>
      <c r="C305" s="26"/>
      <c r="D305" s="27"/>
      <c r="E305" s="7"/>
      <c r="F305" s="28"/>
      <c r="I305" s="14">
        <f t="shared" si="41"/>
        <v>0</v>
      </c>
    </row>
    <row r="306" spans="1:10" x14ac:dyDescent="0.2">
      <c r="A306" s="26"/>
      <c r="B306" s="40" t="s">
        <v>5</v>
      </c>
      <c r="C306" s="26"/>
      <c r="D306" s="27"/>
      <c r="E306" s="7"/>
      <c r="F306" s="28"/>
      <c r="I306" s="14">
        <f t="shared" si="41"/>
        <v>0</v>
      </c>
    </row>
    <row r="307" spans="1:10" x14ac:dyDescent="0.2">
      <c r="A307" s="22">
        <v>32</v>
      </c>
      <c r="B307" s="45" t="s">
        <v>93</v>
      </c>
      <c r="C307" s="22" t="s">
        <v>14</v>
      </c>
      <c r="D307" s="24">
        <v>140</v>
      </c>
      <c r="E307" s="6">
        <v>0</v>
      </c>
      <c r="F307" s="25">
        <f t="shared" ref="F307" si="50">D307*E307</f>
        <v>0</v>
      </c>
      <c r="I307" s="14">
        <f t="shared" si="41"/>
        <v>0</v>
      </c>
      <c r="J307" s="13">
        <v>7.5</v>
      </c>
    </row>
    <row r="308" spans="1:10" x14ac:dyDescent="0.2">
      <c r="A308" s="26"/>
      <c r="B308" s="38"/>
      <c r="C308" s="26"/>
      <c r="D308" s="27"/>
      <c r="E308" s="7"/>
      <c r="F308" s="28"/>
      <c r="I308" s="14">
        <f t="shared" si="41"/>
        <v>0</v>
      </c>
    </row>
    <row r="309" spans="1:10" ht="25.5" x14ac:dyDescent="0.2">
      <c r="A309" s="26"/>
      <c r="B309" s="36" t="s">
        <v>100</v>
      </c>
      <c r="C309" s="26"/>
      <c r="D309" s="27"/>
      <c r="E309" s="7"/>
      <c r="F309" s="28"/>
      <c r="I309" s="14">
        <f t="shared" si="41"/>
        <v>0</v>
      </c>
    </row>
    <row r="310" spans="1:10" x14ac:dyDescent="0.2">
      <c r="A310" s="26"/>
      <c r="B310" s="36"/>
      <c r="C310" s="26"/>
      <c r="D310" s="27"/>
      <c r="E310" s="7"/>
      <c r="F310" s="28"/>
      <c r="I310" s="14">
        <f t="shared" si="41"/>
        <v>0</v>
      </c>
    </row>
    <row r="311" spans="1:10" x14ac:dyDescent="0.2">
      <c r="A311" s="26"/>
      <c r="B311" s="40" t="s">
        <v>5</v>
      </c>
      <c r="C311" s="26"/>
      <c r="D311" s="27"/>
      <c r="E311" s="7"/>
      <c r="F311" s="28"/>
      <c r="I311" s="14">
        <f t="shared" si="41"/>
        <v>0</v>
      </c>
    </row>
    <row r="312" spans="1:10" x14ac:dyDescent="0.2">
      <c r="A312" s="22">
        <v>33</v>
      </c>
      <c r="B312" s="45" t="s">
        <v>94</v>
      </c>
      <c r="C312" s="22" t="s">
        <v>8</v>
      </c>
      <c r="D312" s="24">
        <v>20</v>
      </c>
      <c r="E312" s="6">
        <v>0</v>
      </c>
      <c r="F312" s="25">
        <f t="shared" ref="F312" si="51">D312*E312</f>
        <v>0</v>
      </c>
      <c r="I312" s="14">
        <f t="shared" si="41"/>
        <v>0</v>
      </c>
      <c r="J312" s="13">
        <v>13.5</v>
      </c>
    </row>
    <row r="313" spans="1:10" x14ac:dyDescent="0.2">
      <c r="A313" s="26"/>
      <c r="B313" s="47"/>
      <c r="C313" s="26" t="s">
        <v>99</v>
      </c>
      <c r="D313" s="27"/>
      <c r="E313" s="7"/>
      <c r="F313" s="28"/>
      <c r="I313" s="14">
        <f t="shared" si="41"/>
        <v>0</v>
      </c>
    </row>
    <row r="314" spans="1:10" ht="25.5" x14ac:dyDescent="0.2">
      <c r="A314" s="26"/>
      <c r="B314" s="36" t="s">
        <v>86</v>
      </c>
      <c r="C314" s="26"/>
      <c r="D314" s="27"/>
      <c r="E314" s="7"/>
      <c r="F314" s="28"/>
      <c r="I314" s="14">
        <f t="shared" si="41"/>
        <v>0</v>
      </c>
    </row>
    <row r="315" spans="1:10" x14ac:dyDescent="0.2">
      <c r="A315" s="26"/>
      <c r="B315" s="38"/>
      <c r="C315" s="26"/>
      <c r="D315" s="27"/>
      <c r="E315" s="7"/>
      <c r="F315" s="28"/>
      <c r="I315" s="14">
        <f t="shared" si="41"/>
        <v>0</v>
      </c>
    </row>
    <row r="316" spans="1:10" x14ac:dyDescent="0.2">
      <c r="A316" s="31"/>
      <c r="B316" s="40" t="s">
        <v>5</v>
      </c>
      <c r="C316" s="31"/>
      <c r="D316" s="32"/>
      <c r="E316" s="8"/>
      <c r="F316" s="33"/>
      <c r="I316" s="14">
        <f t="shared" si="41"/>
        <v>0</v>
      </c>
    </row>
    <row r="317" spans="1:10" x14ac:dyDescent="0.2">
      <c r="A317" s="22">
        <v>34</v>
      </c>
      <c r="B317" s="39" t="s">
        <v>41</v>
      </c>
      <c r="C317" s="22" t="s">
        <v>23</v>
      </c>
      <c r="D317" s="24">
        <v>1</v>
      </c>
      <c r="E317" s="6">
        <v>0</v>
      </c>
      <c r="F317" s="25">
        <f t="shared" ref="F317" si="52">D317*E317</f>
        <v>0</v>
      </c>
      <c r="I317" s="14">
        <f t="shared" si="41"/>
        <v>0</v>
      </c>
      <c r="J317" s="13">
        <v>700</v>
      </c>
    </row>
    <row r="318" spans="1:10" x14ac:dyDescent="0.2">
      <c r="A318" s="26"/>
      <c r="B318" s="29"/>
      <c r="C318" s="26"/>
      <c r="D318" s="27"/>
      <c r="E318" s="7"/>
      <c r="F318" s="28"/>
      <c r="I318" s="14">
        <f t="shared" si="41"/>
        <v>0</v>
      </c>
    </row>
    <row r="319" spans="1:10" x14ac:dyDescent="0.2">
      <c r="A319" s="22">
        <v>35</v>
      </c>
      <c r="B319" s="39" t="s">
        <v>42</v>
      </c>
      <c r="C319" s="22" t="s">
        <v>23</v>
      </c>
      <c r="D319" s="24">
        <v>1</v>
      </c>
      <c r="E319" s="6">
        <v>0</v>
      </c>
      <c r="F319" s="25">
        <f>D319*E319</f>
        <v>0</v>
      </c>
      <c r="I319" s="14">
        <f t="shared" si="41"/>
        <v>0</v>
      </c>
      <c r="J319" s="13">
        <v>5500</v>
      </c>
    </row>
    <row r="320" spans="1:10" x14ac:dyDescent="0.2">
      <c r="A320" s="26"/>
      <c r="B320" s="29"/>
      <c r="C320" s="26"/>
      <c r="D320" s="27"/>
      <c r="E320" s="7"/>
      <c r="F320" s="28"/>
      <c r="I320" s="14">
        <f t="shared" si="41"/>
        <v>0</v>
      </c>
    </row>
    <row r="321" spans="1:6" x14ac:dyDescent="0.2">
      <c r="A321" s="22">
        <v>36</v>
      </c>
      <c r="B321" s="23" t="s">
        <v>10</v>
      </c>
      <c r="C321" s="22" t="s">
        <v>7</v>
      </c>
      <c r="D321" s="24" t="s">
        <v>7</v>
      </c>
      <c r="E321" s="6"/>
      <c r="F321" s="48">
        <f>SUM(F4:F320)</f>
        <v>0</v>
      </c>
    </row>
    <row r="322" spans="1:6" ht="13.5" thickBot="1" x14ac:dyDescent="0.25">
      <c r="A322" s="22">
        <v>37</v>
      </c>
      <c r="B322" s="23" t="s">
        <v>11</v>
      </c>
      <c r="C322" s="22" t="s">
        <v>9</v>
      </c>
      <c r="D322" s="24">
        <v>22</v>
      </c>
      <c r="E322" s="6"/>
      <c r="F322" s="48">
        <f>(D322/100)*F321</f>
        <v>0</v>
      </c>
    </row>
    <row r="323" spans="1:6" ht="13.5" thickBot="1" x14ac:dyDescent="0.25">
      <c r="A323" s="49">
        <v>38</v>
      </c>
      <c r="B323" s="50" t="s">
        <v>12</v>
      </c>
      <c r="C323" s="49" t="s">
        <v>7</v>
      </c>
      <c r="D323" s="51" t="s">
        <v>7</v>
      </c>
      <c r="E323" s="9"/>
      <c r="F323" s="52">
        <f>F321+F322</f>
        <v>0</v>
      </c>
    </row>
    <row r="324" spans="1:6" x14ac:dyDescent="0.2">
      <c r="A324" s="53"/>
      <c r="B324" s="53"/>
      <c r="C324" s="54"/>
      <c r="D324" s="55"/>
      <c r="E324" s="2"/>
      <c r="F324" s="56"/>
    </row>
  </sheetData>
  <sheetProtection algorithmName="SHA-512" hashValue="swXeGvh90HEUNPALkI97HJMRsJxIuMNjJOJK+FShZuC/TZQ8hdiFGE9bKN8XpfjHGsqhFFnKchN/tHztB0Qebw==" saltValue="9aU9KReA2kgeXOxs5OEevQ==" spinCount="100000" sheet="1" objects="1" scenarios="1"/>
  <mergeCells count="1">
    <mergeCell ref="A1:B1"/>
  </mergeCells>
  <phoneticPr fontId="2" type="noConversion"/>
  <printOptions horizontalCentered="1"/>
  <pageMargins left="0.98425196850393704" right="0.59055118110236227" top="1.1811023622047245" bottom="0.98425196850393704" header="0.78740157480314965" footer="0.59055118110236227"/>
  <pageSetup paperSize="9" scale="68" orientation="portrait" r:id="rId1"/>
  <headerFooter alignWithMargins="0">
    <oddHeader xml:space="preserve">&amp;Lver. B&amp;C&amp;12 POPIS MATERIALA IN DELA - ELEKTRIČNE INSTALACIJE&amp;R04.02.01
</oddHeader>
    <oddFooter>&amp;LČN Dobrova - PZI 6C16027-30&amp;CPME d.o.o. Cerknica&amp;RStran &amp;P od &amp;N</oddFooter>
  </headerFooter>
  <rowBreaks count="5" manualBreakCount="5">
    <brk id="75" max="5" man="1"/>
    <brk id="143" max="5" man="1"/>
    <brk id="143" max="5" man="1"/>
    <brk id="205" max="5" man="1"/>
    <brk id="264" max="5" man="1"/>
  </rowBreaks>
  <drawing r:id="rId2"/>
  <legacyDrawing r:id="rId3"/>
  <oleObjects>
    <mc:AlternateContent xmlns:mc="http://schemas.openxmlformats.org/markup-compatibility/2006">
      <mc:Choice Requires="x14">
        <oleObject progId="Word.Picture.8" shapeId="1026" r:id="rId4">
          <objectPr defaultSize="0" autoPict="0" r:id="rId5">
            <anchor moveWithCells="1" sizeWithCells="1">
              <from>
                <xdr:col>2</xdr:col>
                <xdr:colOff>495300</xdr:colOff>
                <xdr:row>0</xdr:row>
                <xdr:rowOff>0</xdr:rowOff>
              </from>
              <to>
                <xdr:col>5</xdr:col>
                <xdr:colOff>95250</xdr:colOff>
                <xdr:row>0</xdr:row>
                <xdr:rowOff>0</xdr:rowOff>
              </to>
            </anchor>
          </objectPr>
        </oleObject>
      </mc:Choice>
      <mc:Fallback>
        <oleObject progId="Word.Picture.8" shapeId="1026"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1</vt:i4>
      </vt:variant>
    </vt:vector>
  </HeadingPairs>
  <TitlesOfParts>
    <vt:vector size="2" baseType="lpstr">
      <vt:lpstr>ELEKTRO POPIS</vt:lpstr>
      <vt:lpstr>'ELEKTRO POPIS'!Področje_tiskanja</vt:lpstr>
    </vt:vector>
  </TitlesOfParts>
  <Company>PME.d.o.o.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AAA</dc:creator>
  <cp:lastModifiedBy>Domen Dežman</cp:lastModifiedBy>
  <cp:lastPrinted>2021-02-08T19:31:13Z</cp:lastPrinted>
  <dcterms:created xsi:type="dcterms:W3CDTF">2003-06-28T09:35:46Z</dcterms:created>
  <dcterms:modified xsi:type="dcterms:W3CDTF">2021-05-04T07:38:14Z</dcterms:modified>
</cp:coreProperties>
</file>